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14.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drawings/drawing15.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24226"/>
  <xr:revisionPtr revIDLastSave="0" documentId="13_ncr:1_{14BD9C71-4583-448B-AB74-E4A8B30709FE}" xr6:coauthVersionLast="47" xr6:coauthVersionMax="47" xr10:uidLastSave="{00000000-0000-0000-0000-000000000000}"/>
  <bookViews>
    <workbookView xWindow="-120" yWindow="-120" windowWidth="29040" windowHeight="15720" xr2:uid="{00000000-000D-0000-FFFF-FFFF00000000}"/>
  </bookViews>
  <sheets>
    <sheet name="初期画面" sheetId="105" r:id="rId1"/>
    <sheet name="申込書" sheetId="102" r:id="rId2"/>
    <sheet name="事前シート" sheetId="80" r:id="rId3"/>
    <sheet name="事前シート別紙（住宅性能評価のみ）" sheetId="81" r:id="rId4"/>
    <sheet name="郵送先" sheetId="106" r:id="rId5"/>
    <sheet name="１面" sheetId="8" r:id="rId6"/>
    <sheet name="１面(変更)" sheetId="71" r:id="rId7"/>
    <sheet name="２面" sheetId="51" r:id="rId8"/>
    <sheet name="３面" sheetId="75" r:id="rId9"/>
    <sheet name="４面" sheetId="76" r:id="rId10"/>
    <sheet name="２面(別紙)" sheetId="64" r:id="rId11"/>
    <sheet name="４面に代える書類" sheetId="111" r:id="rId12"/>
    <sheet name="注意" sheetId="74" r:id="rId13"/>
    <sheet name="委任状" sheetId="116" r:id="rId14"/>
    <sheet name="２面(複数申請者)" sheetId="68" r:id="rId15"/>
    <sheet name="２面(複数建築主)" sheetId="69" r:id="rId16"/>
    <sheet name="２面(複数設計者)" sheetId="70" r:id="rId17"/>
    <sheet name="→設計内容説明書 表紙" sheetId="82" state="hidden" r:id="rId18"/>
    <sheet name="構造（W）" sheetId="83" state="hidden" r:id="rId19"/>
    <sheet name="構造(RC・S)" sheetId="84" state="hidden" r:id="rId20"/>
    <sheet name="劣化・維持" sheetId="85" state="hidden" r:id="rId21"/>
    <sheet name="断熱" sheetId="86" state="hidden" r:id="rId22"/>
    <sheet name="一次エネ" sheetId="87" state="hidden" r:id="rId23"/>
    <sheet name="評価一覧表" sheetId="88" state="hidden" r:id="rId24"/>
    <sheet name="ここから選択項目ですが非表示にしています→" sheetId="90" state="hidden" r:id="rId25"/>
    <sheet name="火災・空気・光視" sheetId="91" state="hidden" r:id="rId26"/>
    <sheet name="光視_計算表" sheetId="92" state="hidden" r:id="rId27"/>
    <sheet name="光視_建具一覧表" sheetId="93" state="hidden" r:id="rId28"/>
    <sheet name="高齢者(等級5)" sheetId="94" state="hidden" r:id="rId29"/>
    <sheet name="高齢者(等級4)" sheetId="95" state="hidden" r:id="rId30"/>
    <sheet name="高齢者(等級3)" sheetId="96" state="hidden" r:id="rId31"/>
    <sheet name="高齢者(等級2)" sheetId="97" state="hidden" r:id="rId32"/>
    <sheet name="高齢者(等級1)" sheetId="98" state="hidden" r:id="rId33"/>
    <sheet name="防犯" sheetId="99" state="hidden" r:id="rId34"/>
    <sheet name="音" sheetId="100" state="hidden" r:id="rId35"/>
    <sheet name="←ここまで非表示にしています" sheetId="110" state="hidden" r:id="rId36"/>
    <sheet name="→TKCデータ用（ここから右側のシートは変更しないでください）" sheetId="104" r:id="rId37"/>
    <sheet name="建築物データ" sheetId="108" r:id="rId38"/>
    <sheet name="評価項目" sheetId="109" state="hidden" r:id="rId39"/>
    <sheet name="電申2" sheetId="112" r:id="rId40"/>
    <sheet name="電申3" sheetId="113" r:id="rId41"/>
    <sheet name="電申4" sheetId="114" r:id="rId42"/>
    <sheet name="電申5" sheetId="115" r:id="rId43"/>
    <sheet name="ゲスト登録" sheetId="103" r:id="rId44"/>
    <sheet name="旧自己評価一覧表" sheetId="89" r:id="rId45"/>
    <sheet name="第2面（入力）" sheetId="107" r:id="rId46"/>
    <sheet name="旧委任状" sheetId="34" r:id="rId47"/>
  </sheets>
  <definedNames>
    <definedName name="_xlnm._FilterDatabase" localSheetId="7" hidden="1">'２面'!#REF!</definedName>
    <definedName name="_xlnm._FilterDatabase" localSheetId="15" hidden="1">'２面(複数建築主)'!#REF!</definedName>
    <definedName name="_xlnm._FilterDatabase" localSheetId="14" hidden="1">'２面(複数申請者)'!#REF!</definedName>
    <definedName name="_xlnm._FilterDatabase" localSheetId="16" hidden="1">'２面(複数設計者)'!#REF!</definedName>
    <definedName name="_xlnm._FilterDatabase" localSheetId="8" hidden="1">'３面'!$S$17:$AJ$17</definedName>
    <definedName name="_xlnm._FilterDatabase" localSheetId="9" hidden="1">'４面'!#REF!</definedName>
    <definedName name="_xlnm._FilterDatabase" localSheetId="44" hidden="1">旧自己評価一覧表!#REF!</definedName>
    <definedName name="_xlnm._FilterDatabase" localSheetId="12" hidden="1">注意!#REF!</definedName>
    <definedName name="_xlnm._FilterDatabase" localSheetId="23" hidden="1">評価一覧表!#REF!</definedName>
    <definedName name="_xlnm.Print_Area" localSheetId="17">'→設計内容説明書 表紙'!$B$2:$L$66</definedName>
    <definedName name="_xlnm.Print_Area" localSheetId="5">'１面'!$B$2:$BF$59</definedName>
    <definedName name="_xlnm.Print_Area" localSheetId="6">'１面(変更)'!$B$2:$BF$59</definedName>
    <definedName name="_xlnm.Print_Area" localSheetId="7">'２面'!$B$2:$BF$64</definedName>
    <definedName name="_xlnm.Print_Area" localSheetId="15">'２面(複数建築主)'!$B$2:$BF$64</definedName>
    <definedName name="_xlnm.Print_Area" localSheetId="14">'２面(複数申請者)'!$B$2:$BF$64</definedName>
    <definedName name="_xlnm.Print_Area" localSheetId="16">'２面(複数設計者)'!$B$2:$BF$60</definedName>
    <definedName name="_xlnm.Print_Area" localSheetId="10">'２面(別紙)'!$B$4:$BF$65</definedName>
    <definedName name="_xlnm.Print_Area" localSheetId="8">'３面'!$B$2:$BF$56</definedName>
    <definedName name="_xlnm.Print_Area" localSheetId="9">'４面'!$B$2:$BF$53</definedName>
    <definedName name="_xlnm.Print_Area" localSheetId="11">'４面に代える書類'!$B$2:$P$60</definedName>
    <definedName name="_xlnm.Print_Area" localSheetId="13">委任状!$A$1:$AE$49</definedName>
    <definedName name="_xlnm.Print_Area" localSheetId="22">一次エネ!$B$2:$AO$56</definedName>
    <definedName name="_xlnm.Print_Area" localSheetId="34">音!$B$2:$AO$60</definedName>
    <definedName name="_xlnm.Print_Area" localSheetId="25">火災・空気・光視!$B$2:$AO$55</definedName>
    <definedName name="_xlnm.Print_Area" localSheetId="46">旧委任状!$B$2:$BF$63</definedName>
    <definedName name="_xlnm.Print_Area" localSheetId="44">旧自己評価一覧表!$B$2:$EJ$94</definedName>
    <definedName name="_xlnm.Print_Area" localSheetId="26">光視_計算表!$B$2:$Z$30</definedName>
    <definedName name="_xlnm.Print_Area" localSheetId="27">光視_建具一覧表!$B$2:$H$62</definedName>
    <definedName name="_xlnm.Print_Area" localSheetId="19">'構造(RC・S)'!$B$2:$AR$77</definedName>
    <definedName name="_xlnm.Print_Area" localSheetId="18">'構造（W）'!$B$2:$AO$36</definedName>
    <definedName name="_xlnm.Print_Area" localSheetId="32">'高齢者(等級1)'!$B$2:$AR$79</definedName>
    <definedName name="_xlnm.Print_Area" localSheetId="31">'高齢者(等級2)'!$B$2:$AR$79</definedName>
    <definedName name="_xlnm.Print_Area" localSheetId="30">'高齢者(等級3)'!$B$2:$AR$79</definedName>
    <definedName name="_xlnm.Print_Area" localSheetId="29">'高齢者(等級4)'!$B$2:$AR$79</definedName>
    <definedName name="_xlnm.Print_Area" localSheetId="28">'高齢者(等級5)'!$B$2:$AR$79</definedName>
    <definedName name="_xlnm.Print_Area" localSheetId="2">事前シート!$A$2:$Y$50</definedName>
    <definedName name="_xlnm.Print_Area" localSheetId="3">'事前シート別紙（住宅性能評価のみ）'!$B$2:$BE$29</definedName>
    <definedName name="_xlnm.Print_Area" localSheetId="0">初期画面!$A$1:$AA$53</definedName>
    <definedName name="_xlnm.Print_Area" localSheetId="1">申込書!$A$1:$Z$26</definedName>
    <definedName name="_xlnm.Print_Area" localSheetId="45">'第2面（入力）'!$A$1:$AF$100</definedName>
    <definedName name="_xlnm.Print_Area" localSheetId="21">断熱!$B$2:$AO$50</definedName>
    <definedName name="_xlnm.Print_Area" localSheetId="12">注意!$B$1:$BF$63</definedName>
    <definedName name="_xlnm.Print_Area" localSheetId="23">評価一覧表!$B$2:$EK$94</definedName>
    <definedName name="_xlnm.Print_Area" localSheetId="33">防犯!$B$2:$AO$60</definedName>
    <definedName name="_xlnm.Print_Area" localSheetId="4">郵送先!$A$7:$Y$11</definedName>
    <definedName name="_xlnm.Print_Area" localSheetId="20">劣化・維持!$B$2:$AO$49</definedName>
    <definedName name="_xlnm.Print_Titles" localSheetId="44">旧自己評価一覧表!$23:$35</definedName>
    <definedName name="_xlnm.Print_Titles" localSheetId="23">評価一覧表!$23:35</definedName>
    <definedName name="チェック欄" localSheetId="6">#REF!</definedName>
    <definedName name="チェック欄" localSheetId="15">#REF!</definedName>
    <definedName name="チェック欄" localSheetId="14">#REF!</definedName>
    <definedName name="チェック欄" localSheetId="16">#REF!</definedName>
    <definedName name="チェック欄" localSheetId="11">#REF!</definedName>
    <definedName name="チェック欄" localSheetId="13">#REF!</definedName>
    <definedName name="チェック欄">#REF!</definedName>
    <definedName name="評価番号" localSheetId="23">評価一覧表!$B$35:$B$35</definedName>
    <definedName name="評価番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 i="103" l="1"/>
  <c r="H6" i="103"/>
  <c r="G6" i="103"/>
  <c r="F6" i="103"/>
  <c r="I5" i="103"/>
  <c r="H5" i="103"/>
  <c r="G5" i="103"/>
  <c r="F5" i="103"/>
  <c r="I4" i="103"/>
  <c r="H4" i="103"/>
  <c r="G4" i="103"/>
  <c r="F4" i="103"/>
  <c r="I3" i="103"/>
  <c r="H3" i="103"/>
  <c r="G3" i="103"/>
  <c r="F3" i="103"/>
  <c r="A3" i="103"/>
  <c r="E6" i="103"/>
  <c r="D6" i="103"/>
  <c r="C6" i="103"/>
  <c r="A6" i="103"/>
  <c r="E5" i="103"/>
  <c r="D5" i="103"/>
  <c r="C5" i="103"/>
  <c r="A5" i="103"/>
  <c r="E4" i="103"/>
  <c r="D4" i="103"/>
  <c r="C4" i="103"/>
  <c r="A4" i="103"/>
  <c r="E3" i="103"/>
  <c r="D3" i="103"/>
  <c r="C3" i="103"/>
  <c r="EO2" i="108"/>
  <c r="EM2" i="108"/>
  <c r="EK2" i="108"/>
  <c r="EI2" i="108"/>
  <c r="EH2" i="108"/>
  <c r="H33" i="116"/>
  <c r="H31" i="116"/>
  <c r="K2" i="115"/>
  <c r="J2" i="115"/>
  <c r="F2" i="115"/>
  <c r="B2" i="115"/>
  <c r="A2" i="115"/>
  <c r="K2" i="114"/>
  <c r="J2" i="114"/>
  <c r="F2" i="114"/>
  <c r="B2" i="114"/>
  <c r="A2" i="114"/>
  <c r="K2" i="113"/>
  <c r="J2" i="113"/>
  <c r="F2" i="113"/>
  <c r="B2" i="113"/>
  <c r="A2" i="113"/>
  <c r="K2" i="112"/>
  <c r="J2" i="112"/>
  <c r="F2" i="112"/>
  <c r="B2" i="112"/>
  <c r="A2" i="112"/>
  <c r="EN2" i="108"/>
  <c r="EL2" i="108"/>
  <c r="EJ2" i="108"/>
  <c r="J58" i="111" l="1"/>
  <c r="I58" i="111"/>
  <c r="J57" i="111"/>
  <c r="I57" i="111"/>
  <c r="J56" i="111"/>
  <c r="I56" i="111"/>
  <c r="J55" i="111"/>
  <c r="I55" i="111"/>
  <c r="J54" i="111"/>
  <c r="I54" i="111"/>
  <c r="J53" i="111"/>
  <c r="I53" i="111"/>
  <c r="J52" i="111"/>
  <c r="I52" i="111"/>
  <c r="J51" i="111"/>
  <c r="I51" i="111"/>
  <c r="J50" i="111"/>
  <c r="I50" i="111"/>
  <c r="J49" i="111"/>
  <c r="I49" i="111"/>
  <c r="J48" i="111"/>
  <c r="I48" i="111"/>
  <c r="J47" i="111"/>
  <c r="I47" i="111"/>
  <c r="J46" i="111"/>
  <c r="I46" i="111"/>
  <c r="J45" i="111"/>
  <c r="I45" i="111"/>
  <c r="J44" i="111"/>
  <c r="I44" i="111"/>
  <c r="J43" i="111"/>
  <c r="I43" i="111"/>
  <c r="J42" i="111"/>
  <c r="I42" i="111"/>
  <c r="J41" i="111"/>
  <c r="I41" i="111"/>
  <c r="J40" i="111"/>
  <c r="I40" i="111"/>
  <c r="J39" i="111"/>
  <c r="I39" i="111"/>
  <c r="J38" i="111"/>
  <c r="I38" i="111"/>
  <c r="J37" i="111"/>
  <c r="I37" i="111"/>
  <c r="J36" i="111"/>
  <c r="I36" i="111"/>
  <c r="J35" i="111"/>
  <c r="I35" i="111"/>
  <c r="J34" i="111"/>
  <c r="I34" i="111"/>
  <c r="J33" i="111"/>
  <c r="I33" i="111"/>
  <c r="J32" i="111"/>
  <c r="I32" i="111"/>
  <c r="J31" i="111"/>
  <c r="I31" i="111"/>
  <c r="J30" i="111"/>
  <c r="I30" i="111"/>
  <c r="J29" i="111"/>
  <c r="I29" i="111"/>
  <c r="J28" i="111"/>
  <c r="I28" i="111"/>
  <c r="J27" i="111"/>
  <c r="I27" i="111"/>
  <c r="J26" i="111"/>
  <c r="I26" i="111"/>
  <c r="J25" i="111"/>
  <c r="I25" i="111"/>
  <c r="J24" i="111"/>
  <c r="I24" i="111"/>
  <c r="J23" i="111"/>
  <c r="I23" i="111"/>
  <c r="J22" i="111"/>
  <c r="I22" i="111"/>
  <c r="J21" i="111"/>
  <c r="I21" i="111"/>
  <c r="J20" i="111"/>
  <c r="I20" i="111"/>
  <c r="J19" i="111"/>
  <c r="I19" i="111"/>
  <c r="J18" i="111"/>
  <c r="I18" i="111"/>
  <c r="J17" i="111"/>
  <c r="I17" i="111"/>
  <c r="J16" i="111"/>
  <c r="I16" i="111"/>
  <c r="J15" i="111"/>
  <c r="I15" i="111"/>
  <c r="J14" i="111"/>
  <c r="I14" i="111"/>
  <c r="J13" i="111"/>
  <c r="I13" i="111"/>
  <c r="J12" i="111"/>
  <c r="I12" i="111"/>
  <c r="J11" i="111"/>
  <c r="I11" i="111"/>
  <c r="J10" i="111"/>
  <c r="I10" i="111"/>
  <c r="J9" i="111"/>
  <c r="I9" i="111"/>
  <c r="CW2" i="108" l="1"/>
  <c r="DB2" i="108"/>
  <c r="DA2" i="108"/>
  <c r="CZ2" i="108"/>
  <c r="CY2" i="108"/>
  <c r="CP6" i="88"/>
  <c r="CS2" i="108"/>
  <c r="CK2" i="108"/>
  <c r="D2" i="108"/>
  <c r="BS2" i="108" l="1"/>
  <c r="AQ2" i="108"/>
  <c r="AJ2" i="108"/>
  <c r="AI2" i="108"/>
  <c r="I35" i="88"/>
  <c r="AP4" i="88"/>
  <c r="CH15" i="88"/>
  <c r="S2" i="109" s="1"/>
  <c r="D9" i="87"/>
  <c r="E15" i="82"/>
  <c r="AF2" i="108"/>
  <c r="AC9" i="81"/>
  <c r="X2" i="108"/>
  <c r="EG2" i="108"/>
  <c r="EF2" i="108"/>
  <c r="EE2" i="108"/>
  <c r="ED2" i="108"/>
  <c r="EC2" i="108"/>
  <c r="EB2" i="108"/>
  <c r="EA2" i="108"/>
  <c r="DZ2" i="108"/>
  <c r="DY2" i="108"/>
  <c r="DX2" i="108"/>
  <c r="AV2" i="109"/>
  <c r="AU2" i="109"/>
  <c r="AT2" i="109"/>
  <c r="AQ2" i="109"/>
  <c r="AS2" i="109"/>
  <c r="AI2" i="109"/>
  <c r="AH2" i="109"/>
  <c r="W2" i="109"/>
  <c r="V2" i="109"/>
  <c r="U2" i="109"/>
  <c r="T2" i="109"/>
  <c r="R2" i="109"/>
  <c r="Q2" i="109"/>
  <c r="P2" i="109"/>
  <c r="O2" i="109"/>
  <c r="N2" i="109"/>
  <c r="M2" i="109"/>
  <c r="L2" i="109"/>
  <c r="K2" i="109"/>
  <c r="J2" i="109"/>
  <c r="I2" i="109"/>
  <c r="H2" i="109"/>
  <c r="G2" i="109"/>
  <c r="CX2" i="108"/>
  <c r="F2" i="108"/>
  <c r="A2" i="109" s="1"/>
  <c r="DW2" i="108"/>
  <c r="DV2" i="108"/>
  <c r="DU2" i="108"/>
  <c r="DP2" i="108"/>
  <c r="DO2" i="108"/>
  <c r="DS2" i="108"/>
  <c r="DR2" i="108"/>
  <c r="DQ2" i="108"/>
  <c r="DF2" i="108"/>
  <c r="DE2" i="108"/>
  <c r="DN2" i="108"/>
  <c r="DM2" i="108"/>
  <c r="DL2" i="108"/>
  <c r="DK2" i="108"/>
  <c r="DJ2" i="108"/>
  <c r="CA2" i="108"/>
  <c r="BZ2" i="108"/>
  <c r="BX2" i="108"/>
  <c r="BW2" i="108"/>
  <c r="BT2" i="108"/>
  <c r="AT2" i="108"/>
  <c r="AR2" i="108"/>
  <c r="AP2" i="108"/>
  <c r="AO2" i="108"/>
  <c r="AN2" i="108"/>
  <c r="AM2" i="108"/>
  <c r="AL2" i="108"/>
  <c r="AK2" i="108"/>
  <c r="AG2" i="108"/>
  <c r="AE2" i="108"/>
  <c r="AD2" i="108"/>
  <c r="AC2" i="108"/>
  <c r="AB2" i="108"/>
  <c r="AA2" i="108"/>
  <c r="Z2" i="108"/>
  <c r="Y2" i="108"/>
  <c r="W2" i="108"/>
  <c r="U2" i="108"/>
  <c r="V2" i="108" s="1"/>
  <c r="E2" i="108"/>
  <c r="N2" i="108"/>
  <c r="R15" i="51"/>
  <c r="BL10" i="88" s="1"/>
  <c r="R13" i="51"/>
  <c r="DH2" i="108" s="1"/>
  <c r="DG2" i="108"/>
  <c r="CR110" i="51"/>
  <c r="CR109" i="51"/>
  <c r="CR108" i="51"/>
  <c r="CR107" i="51"/>
  <c r="CR106" i="51"/>
  <c r="CR105" i="51"/>
  <c r="CR104" i="51"/>
  <c r="CQ110" i="51"/>
  <c r="CQ109" i="51"/>
  <c r="CQ108" i="51"/>
  <c r="CQ107" i="51"/>
  <c r="CQ106" i="51"/>
  <c r="CQ105" i="51"/>
  <c r="CQ104" i="51"/>
  <c r="CP110" i="51"/>
  <c r="CP109" i="51"/>
  <c r="CP108" i="51"/>
  <c r="CP107" i="51"/>
  <c r="CP106" i="51"/>
  <c r="CP105" i="51"/>
  <c r="CP104" i="51"/>
  <c r="CO110" i="51"/>
  <c r="CO109" i="51"/>
  <c r="CO108" i="51"/>
  <c r="CO107" i="51"/>
  <c r="CO106" i="51"/>
  <c r="CO105" i="51"/>
  <c r="CO104" i="51"/>
  <c r="CN110" i="51"/>
  <c r="CN109" i="51"/>
  <c r="CN108" i="51"/>
  <c r="CN107" i="51"/>
  <c r="CN106" i="51"/>
  <c r="CN105" i="51"/>
  <c r="CN104" i="51"/>
  <c r="CM104" i="51"/>
  <c r="CM110" i="51"/>
  <c r="CM109" i="51"/>
  <c r="CM108" i="51"/>
  <c r="CM107" i="51"/>
  <c r="CM106" i="51"/>
  <c r="CM105" i="51"/>
  <c r="CL110" i="51"/>
  <c r="CL109" i="51"/>
  <c r="CL108" i="51"/>
  <c r="CL107" i="51"/>
  <c r="CL106" i="51"/>
  <c r="CL105" i="51"/>
  <c r="CL104" i="51"/>
  <c r="CK110" i="51"/>
  <c r="CK109" i="51"/>
  <c r="CK108" i="51"/>
  <c r="CK107" i="51"/>
  <c r="CK106" i="51"/>
  <c r="CK105" i="51"/>
  <c r="CK104" i="51"/>
  <c r="CJ110" i="51"/>
  <c r="CJ109" i="51"/>
  <c r="CJ108" i="51"/>
  <c r="CJ107" i="51"/>
  <c r="CJ106" i="51"/>
  <c r="CJ105" i="51"/>
  <c r="CJ104" i="51"/>
  <c r="CI105" i="51"/>
  <c r="CI110" i="51"/>
  <c r="CI109" i="51"/>
  <c r="CI108" i="51"/>
  <c r="CI107" i="51"/>
  <c r="CI106" i="51"/>
  <c r="CI104" i="51"/>
  <c r="CH110" i="51"/>
  <c r="CH109" i="51"/>
  <c r="CH108" i="51"/>
  <c r="CH107" i="51"/>
  <c r="CH106" i="51"/>
  <c r="CH105" i="51"/>
  <c r="CH104" i="51"/>
  <c r="CG110" i="51"/>
  <c r="CG109" i="51"/>
  <c r="CG108" i="51"/>
  <c r="CG107" i="51"/>
  <c r="CG106" i="51"/>
  <c r="CG105" i="51"/>
  <c r="CG104" i="51"/>
  <c r="CS110" i="51"/>
  <c r="CS109" i="51"/>
  <c r="CS108" i="51"/>
  <c r="CS107" i="51"/>
  <c r="CS106" i="51"/>
  <c r="CS105" i="51"/>
  <c r="CS104" i="51"/>
  <c r="CS103" i="51"/>
  <c r="AR83" i="51"/>
  <c r="CR103" i="51"/>
  <c r="CQ103" i="51"/>
  <c r="CP103" i="51"/>
  <c r="CO103" i="51"/>
  <c r="CN103" i="51"/>
  <c r="CM103" i="51"/>
  <c r="CL103" i="51"/>
  <c r="CK103" i="51"/>
  <c r="CJ103" i="51"/>
  <c r="CI103" i="51"/>
  <c r="CH103" i="51"/>
  <c r="CG103" i="51"/>
  <c r="CS102" i="51"/>
  <c r="CR102" i="51"/>
  <c r="CN101" i="51"/>
  <c r="CQ102" i="51"/>
  <c r="CP102" i="51"/>
  <c r="CO102" i="51"/>
  <c r="CN102" i="51"/>
  <c r="CM102" i="51"/>
  <c r="CL102" i="51"/>
  <c r="CK102" i="51"/>
  <c r="CJ102" i="51"/>
  <c r="CI102" i="51"/>
  <c r="CH102" i="51"/>
  <c r="CG102" i="51"/>
  <c r="CS101" i="51"/>
  <c r="CR101" i="51"/>
  <c r="CQ101" i="51"/>
  <c r="CP101" i="51"/>
  <c r="CO101" i="51"/>
  <c r="CM101" i="51"/>
  <c r="CL101" i="51"/>
  <c r="CK101" i="51"/>
  <c r="CJ101" i="51"/>
  <c r="CI101" i="51"/>
  <c r="CH101" i="51"/>
  <c r="CG101" i="51"/>
  <c r="G55" i="109"/>
  <c r="G54" i="109"/>
  <c r="G53" i="109"/>
  <c r="G52" i="109"/>
  <c r="G51" i="109"/>
  <c r="G50" i="109"/>
  <c r="G55" i="108"/>
  <c r="G54" i="108"/>
  <c r="G53" i="108"/>
  <c r="G52" i="108"/>
  <c r="G51" i="108"/>
  <c r="G50" i="108"/>
  <c r="AP6" i="88"/>
  <c r="AP10" i="88"/>
  <c r="AP8" i="88"/>
  <c r="AQ11" i="88"/>
  <c r="AQ9" i="88"/>
  <c r="AQ7" i="88"/>
  <c r="AQ5" i="88" l="1"/>
  <c r="DI2" i="108"/>
  <c r="BL4" i="88"/>
  <c r="BL6" i="88"/>
  <c r="BL8" i="88"/>
  <c r="F10" i="108"/>
  <c r="CP9" i="88"/>
  <c r="CP8" i="88"/>
  <c r="CP7" i="88"/>
  <c r="CP5" i="88"/>
  <c r="CP4" i="88"/>
  <c r="BY7" i="88"/>
  <c r="BY6" i="88"/>
  <c r="CH18" i="88"/>
  <c r="CH17" i="88"/>
  <c r="CH16" i="88"/>
  <c r="BR20" i="88"/>
  <c r="BR19" i="88"/>
  <c r="BR18" i="88"/>
  <c r="BR17" i="88"/>
  <c r="BR16" i="88"/>
  <c r="BR15" i="88"/>
  <c r="CG11" i="88"/>
  <c r="CA11" i="88"/>
  <c r="BY10" i="88"/>
  <c r="BY9" i="88"/>
  <c r="BY8" i="88"/>
  <c r="BY5" i="88"/>
  <c r="BY4" i="88"/>
  <c r="BY3" i="88"/>
  <c r="AP3" i="88"/>
  <c r="E52" i="82"/>
  <c r="E50" i="82"/>
  <c r="E48" i="82"/>
  <c r="AL50" i="34"/>
  <c r="AH50" i="34"/>
  <c r="AD50" i="34"/>
  <c r="BC9" i="8"/>
  <c r="AY9" i="8"/>
  <c r="AU9" i="8"/>
  <c r="AH33" i="71"/>
  <c r="AD33" i="71"/>
  <c r="Z33" i="71"/>
  <c r="BC9" i="71"/>
  <c r="AY9" i="71"/>
  <c r="AU9" i="71"/>
  <c r="F35" i="34" l="1"/>
  <c r="E2" i="103"/>
  <c r="D2" i="103"/>
  <c r="C2" i="103"/>
  <c r="A2" i="103"/>
  <c r="V7" i="102"/>
  <c r="V4" i="102"/>
  <c r="F62" i="93"/>
  <c r="F61" i="93"/>
  <c r="F60" i="93"/>
  <c r="F59" i="93"/>
  <c r="F58" i="93"/>
  <c r="F57" i="93"/>
  <c r="F56" i="93"/>
  <c r="F55" i="93"/>
  <c r="F54" i="93"/>
  <c r="F53" i="93"/>
  <c r="F52" i="93"/>
  <c r="F51" i="93"/>
  <c r="F50" i="93"/>
  <c r="F49" i="93"/>
  <c r="F48" i="93"/>
  <c r="F47" i="93"/>
  <c r="F46" i="93"/>
  <c r="F45" i="93"/>
  <c r="F44" i="93"/>
  <c r="F43" i="93"/>
  <c r="F42" i="93"/>
  <c r="F41" i="93"/>
  <c r="F40" i="93"/>
  <c r="F39" i="93"/>
  <c r="F38" i="93"/>
  <c r="F37" i="93"/>
  <c r="F36" i="93"/>
  <c r="F35" i="93"/>
  <c r="F34" i="93"/>
  <c r="F33" i="93"/>
  <c r="F32" i="93"/>
  <c r="F31" i="93"/>
  <c r="F30" i="93"/>
  <c r="F29" i="93"/>
  <c r="F28" i="93"/>
  <c r="F27" i="93"/>
  <c r="F26" i="93"/>
  <c r="F25" i="93"/>
  <c r="F24" i="93"/>
  <c r="F23" i="93"/>
  <c r="F22" i="93"/>
  <c r="F21" i="93"/>
  <c r="F20" i="93"/>
  <c r="F19" i="93"/>
  <c r="F18" i="93"/>
  <c r="F17" i="93"/>
  <c r="F16" i="93"/>
  <c r="F15" i="93"/>
  <c r="F14" i="93"/>
  <c r="F13" i="93"/>
  <c r="K25" i="92"/>
  <c r="T24" i="92"/>
  <c r="S24" i="92"/>
  <c r="U24" i="92" s="1"/>
  <c r="O24" i="92"/>
  <c r="N24" i="92"/>
  <c r="P24" i="92" s="1"/>
  <c r="T23" i="92"/>
  <c r="S23" i="92"/>
  <c r="U23" i="92" s="1"/>
  <c r="O23" i="92"/>
  <c r="N23" i="92"/>
  <c r="P23" i="92" s="1"/>
  <c r="U22" i="92"/>
  <c r="T22" i="92"/>
  <c r="S22" i="92"/>
  <c r="O22" i="92"/>
  <c r="N22" i="92"/>
  <c r="P22" i="92" s="1"/>
  <c r="T21" i="92"/>
  <c r="S21" i="92"/>
  <c r="U21" i="92" s="1"/>
  <c r="O21" i="92"/>
  <c r="N21" i="92"/>
  <c r="P21" i="92" s="1"/>
  <c r="T20" i="92"/>
  <c r="U20" i="92" s="1"/>
  <c r="U25" i="92" s="1"/>
  <c r="H16" i="92" s="1"/>
  <c r="H18" i="92" s="1"/>
  <c r="S20" i="92"/>
  <c r="O20" i="92"/>
  <c r="N20" i="92"/>
  <c r="P20" i="92" s="1"/>
  <c r="Z18" i="92"/>
  <c r="Y18" i="92"/>
  <c r="X18" i="92"/>
  <c r="U18" i="92"/>
  <c r="T18" i="92"/>
  <c r="S18" i="92"/>
  <c r="O18" i="92"/>
  <c r="N18" i="92"/>
  <c r="P18" i="92" s="1"/>
  <c r="Y17" i="92"/>
  <c r="Z17" i="92" s="1"/>
  <c r="X17" i="92"/>
  <c r="T17" i="92"/>
  <c r="S17" i="92"/>
  <c r="U17" i="92" s="1"/>
  <c r="O17" i="92"/>
  <c r="N17" i="92"/>
  <c r="P17" i="92" s="1"/>
  <c r="Z16" i="92"/>
  <c r="Y16" i="92"/>
  <c r="X16" i="92"/>
  <c r="U16" i="92"/>
  <c r="T16" i="92"/>
  <c r="S16" i="92"/>
  <c r="O16" i="92"/>
  <c r="N16" i="92"/>
  <c r="P16" i="92" s="1"/>
  <c r="D16" i="92"/>
  <c r="D18" i="92" s="1"/>
  <c r="Y15" i="92"/>
  <c r="Z15" i="92" s="1"/>
  <c r="X15" i="92"/>
  <c r="T15" i="92"/>
  <c r="S15" i="92"/>
  <c r="U15" i="92" s="1"/>
  <c r="O15" i="92"/>
  <c r="N15" i="92"/>
  <c r="P15" i="92" s="1"/>
  <c r="Z14" i="92"/>
  <c r="Y14" i="92"/>
  <c r="X14" i="92"/>
  <c r="U14" i="92"/>
  <c r="T14" i="92"/>
  <c r="S14" i="92"/>
  <c r="O14" i="92"/>
  <c r="N14" i="92"/>
  <c r="P14" i="92" s="1"/>
  <c r="BC16" i="89"/>
  <c r="BC15" i="89"/>
  <c r="BD35" i="88"/>
  <c r="BC35" i="88"/>
  <c r="BB35" i="88"/>
  <c r="AX35" i="88"/>
  <c r="AT35" i="88"/>
  <c r="AS35" i="88"/>
  <c r="AR2" i="109" s="1"/>
  <c r="AR35" i="88"/>
  <c r="AF35" i="88"/>
  <c r="BH20" i="88"/>
  <c r="DL19" i="88"/>
  <c r="CH19" i="88"/>
  <c r="BH19" i="88"/>
  <c r="BH18" i="88"/>
  <c r="CA17" i="88"/>
  <c r="BH17" i="88"/>
  <c r="BC17" i="88"/>
  <c r="BH16" i="88"/>
  <c r="CA15" i="88"/>
  <c r="BH15" i="88"/>
  <c r="BC15" i="88"/>
  <c r="AA11" i="88"/>
  <c r="AA7" i="88"/>
  <c r="Z19" i="92" l="1"/>
  <c r="I16" i="92" s="1"/>
  <c r="I18" i="92" s="1"/>
  <c r="P25" i="92"/>
  <c r="F16" i="92" s="1"/>
  <c r="F18" i="92" s="1"/>
  <c r="P19" i="92"/>
  <c r="U19" i="92"/>
  <c r="G16" i="92" s="1"/>
  <c r="G18" i="92" s="1"/>
  <c r="Z23" i="92" l="1"/>
  <c r="E16" i="92"/>
  <c r="E18" i="92" s="1"/>
  <c r="T2" i="80" l="1"/>
  <c r="AJ59" i="51" l="1"/>
  <c r="F42" i="34"/>
  <c r="G10"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1" authorId="0" shapeId="0" xr:uid="{4A12672D-88B5-4559-9042-99809A82DB3A}">
      <text>
        <r>
          <rPr>
            <b/>
            <sz val="16"/>
            <color indexed="81"/>
            <rFont val="MS P ゴシック"/>
            <family val="3"/>
            <charset val="128"/>
          </rPr>
          <t>確認申請以外の場合は選択してください。</t>
        </r>
        <r>
          <rPr>
            <sz val="9"/>
            <color indexed="81"/>
            <rFont val="MS P ゴシック"/>
            <family val="3"/>
            <charset val="128"/>
          </rPr>
          <t xml:space="preserve">
</t>
        </r>
      </text>
    </comment>
    <comment ref="C19" authorId="0" shapeId="0" xr:uid="{53E84949-BF0E-413E-950A-918229B6CAEE}">
      <text>
        <r>
          <rPr>
            <b/>
            <sz val="9"/>
            <color indexed="81"/>
            <rFont val="MS P ゴシック"/>
            <family val="3"/>
            <charset val="128"/>
          </rPr>
          <t>ゲスト登録を希望する場合は、
○○（ゲスト）
を選択してください。
ゲストにについては右の（注）を参照ください。</t>
        </r>
      </text>
    </comment>
    <comment ref="C20" authorId="0" shapeId="0" xr:uid="{2A4989AC-7FFE-45EA-AD39-4F2316B9FE08}">
      <text>
        <r>
          <rPr>
            <b/>
            <sz val="9"/>
            <color indexed="81"/>
            <rFont val="MS P ゴシック"/>
            <family val="3"/>
            <charset val="128"/>
          </rPr>
          <t>ゲスト登録を希望する場合は、
○○（ゲスト）
を選択してください。
ゲストにについては右の（注）を参照ください。</t>
        </r>
      </text>
    </comment>
    <comment ref="C21" authorId="0" shapeId="0" xr:uid="{7BFBBCE6-CB7D-46F8-94DF-3AADA21FF1CC}">
      <text>
        <r>
          <rPr>
            <b/>
            <sz val="9"/>
            <color indexed="81"/>
            <rFont val="MS P ゴシック"/>
            <family val="3"/>
            <charset val="128"/>
          </rPr>
          <t>ゲスト登録を希望する場合は、
○○（ゲスト）
を選択してください。
ゲストにについては右の（注）を参照ください。</t>
        </r>
      </text>
    </comment>
    <comment ref="C22" authorId="0" shapeId="0" xr:uid="{531A9436-1FF3-489E-9111-10C033F6AD41}">
      <text>
        <r>
          <rPr>
            <b/>
            <sz val="9"/>
            <color indexed="81"/>
            <rFont val="MS P ゴシック"/>
            <family val="3"/>
            <charset val="128"/>
          </rPr>
          <t>ゲスト登録を希望する場合は、
○○（ゲスト）
を選択してください。
ゲストにについては右の（注）を参照ください。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6" authorId="0" shapeId="0" xr:uid="{1763B9FF-1308-4714-9404-C32609197E79}">
      <text>
        <r>
          <rPr>
            <b/>
            <sz val="9"/>
            <color indexed="81"/>
            <rFont val="ＭＳ Ｐゴシック"/>
            <family val="3"/>
            <charset val="128"/>
          </rPr>
          <t>ハイフンはつけなくて結構です</t>
        </r>
      </text>
    </comment>
    <comment ref="K16" authorId="0" shapeId="0" xr:uid="{B134558C-3EDF-4EBF-B273-8C71820BE4DF}">
      <text>
        <r>
          <rPr>
            <b/>
            <sz val="9"/>
            <color indexed="81"/>
            <rFont val="ＭＳ Ｐゴシック"/>
            <family val="3"/>
            <charset val="128"/>
          </rPr>
          <t>ハイフンはつけなくて結構です</t>
        </r>
      </text>
    </comment>
    <comment ref="K26" authorId="0" shapeId="0" xr:uid="{E0D483D1-4776-473A-8ED3-A4C5D38E31E7}">
      <text>
        <r>
          <rPr>
            <b/>
            <sz val="9"/>
            <color indexed="81"/>
            <rFont val="ＭＳ Ｐゴシック"/>
            <family val="3"/>
            <charset val="128"/>
          </rPr>
          <t>ハイフンはつけなくて結構です</t>
        </r>
      </text>
    </comment>
    <comment ref="K36" authorId="0" shapeId="0" xr:uid="{7DAB7B5D-5161-45A0-A65F-AB21B35DF160}">
      <text>
        <r>
          <rPr>
            <b/>
            <sz val="9"/>
            <color indexed="81"/>
            <rFont val="ＭＳ Ｐゴシック"/>
            <family val="3"/>
            <charset val="128"/>
          </rPr>
          <t>ハイフンはつけなくて結構です</t>
        </r>
      </text>
    </comment>
    <comment ref="K46" authorId="0" shapeId="0" xr:uid="{07E3F71A-D6F6-4E6C-B8B4-B09B32B88FFB}">
      <text>
        <r>
          <rPr>
            <b/>
            <sz val="9"/>
            <color indexed="81"/>
            <rFont val="ＭＳ Ｐゴシック"/>
            <family val="3"/>
            <charset val="128"/>
          </rPr>
          <t>ハイフンはつけなくて結構です</t>
        </r>
      </text>
    </comment>
    <comment ref="K56" authorId="0" shapeId="0" xr:uid="{D1E63E65-8514-443A-917E-245E53D5DB26}">
      <text>
        <r>
          <rPr>
            <b/>
            <sz val="9"/>
            <color indexed="81"/>
            <rFont val="ＭＳ Ｐゴシック"/>
            <family val="3"/>
            <charset val="128"/>
          </rPr>
          <t>ハイフンはつけなくて結構です</t>
        </r>
      </text>
    </comment>
    <comment ref="K66" authorId="0" shapeId="0" xr:uid="{CCF95EAB-8533-4E55-A26F-B62344E4004D}">
      <text>
        <r>
          <rPr>
            <b/>
            <sz val="9"/>
            <color indexed="81"/>
            <rFont val="ＭＳ Ｐゴシック"/>
            <family val="3"/>
            <charset val="128"/>
          </rPr>
          <t>ハイフンはつけなくて結構です</t>
        </r>
      </text>
    </comment>
    <comment ref="K76" authorId="0" shapeId="0" xr:uid="{1D212FBC-B6ED-4A70-AF10-2E0E91385423}">
      <text>
        <r>
          <rPr>
            <b/>
            <sz val="9"/>
            <color indexed="81"/>
            <rFont val="ＭＳ Ｐゴシック"/>
            <family val="3"/>
            <charset val="128"/>
          </rPr>
          <t>ハイフンはつけなくて結構です</t>
        </r>
      </text>
    </comment>
    <comment ref="K86" authorId="0" shapeId="0" xr:uid="{B9A13F68-0D32-4A7B-8A47-216F45C738A8}">
      <text>
        <r>
          <rPr>
            <b/>
            <sz val="9"/>
            <color indexed="81"/>
            <rFont val="ＭＳ Ｐゴシック"/>
            <family val="3"/>
            <charset val="128"/>
          </rPr>
          <t>ハイフンはつけなくて結構です</t>
        </r>
      </text>
    </comment>
    <comment ref="K96" authorId="0" shapeId="0" xr:uid="{C4DBE465-77A9-4C0A-8E06-CC589059366A}">
      <text>
        <r>
          <rPr>
            <b/>
            <sz val="9"/>
            <color indexed="81"/>
            <rFont val="ＭＳ Ｐゴシック"/>
            <family val="3"/>
            <charset val="128"/>
          </rPr>
          <t>ハイフンはつけなくて結構です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6" authorId="0" shapeId="0" xr:uid="{777A5426-4D93-4643-83A2-192460F41E03}">
      <text>
        <r>
          <rPr>
            <b/>
            <sz val="12"/>
            <color indexed="81"/>
            <rFont val="MS P ゴシック"/>
            <family val="3"/>
            <charset val="128"/>
          </rPr>
          <t>住宅性能評価の場合、評価書に記載される内容のため正式名を記入してください。
「仮称」を含む場合や「新築工事」を含む場合など、もれなく記入してください。</t>
        </r>
      </text>
    </comment>
    <comment ref="S24" authorId="0" shapeId="0" xr:uid="{6E4652CC-915E-44CF-AC4F-F9429F725326}">
      <text>
        <r>
          <rPr>
            <b/>
            <sz val="9"/>
            <color indexed="81"/>
            <rFont val="MS P ゴシック"/>
            <family val="3"/>
            <charset val="128"/>
          </rPr>
          <t>ハイフンはつけなくて結構です。</t>
        </r>
        <r>
          <rPr>
            <sz val="9"/>
            <color indexed="81"/>
            <rFont val="MS P ゴシック"/>
            <family val="3"/>
            <charset val="128"/>
          </rPr>
          <t xml:space="preserve">
</t>
        </r>
      </text>
    </comment>
    <comment ref="H27" authorId="0" shapeId="0" xr:uid="{53D503D1-2E95-4496-AE1A-3E8F2B7C6565}">
      <text>
        <r>
          <rPr>
            <b/>
            <sz val="16"/>
            <color indexed="81"/>
            <rFont val="MS P ゴシック"/>
            <family val="3"/>
            <charset val="128"/>
          </rPr>
          <t>別紙を添付してください。</t>
        </r>
      </text>
    </comment>
    <comment ref="H28" authorId="0" shapeId="0" xr:uid="{B6B35C2A-44A1-4C69-9F34-135966E7B694}">
      <text>
        <r>
          <rPr>
            <b/>
            <sz val="16"/>
            <color indexed="81"/>
            <rFont val="MS P ゴシック"/>
            <family val="3"/>
            <charset val="128"/>
          </rPr>
          <t>別紙を添付してください。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11" authorId="0" shapeId="0" xr:uid="{5BD6DCA7-DBE8-4D2D-8AB9-DE7BE994E45D}">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2C9D5579-E048-4A9C-899A-64EE8BB80D9D}">
      <text>
        <r>
          <rPr>
            <sz val="9"/>
            <color indexed="81"/>
            <rFont val="MS P ゴシック"/>
            <family val="3"/>
            <charset val="128"/>
          </rPr>
          <t xml:space="preserve">長期優良住宅は２以上必要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6" authorId="0" shapeId="0" xr:uid="{68698174-388E-46B6-AA60-C9683AD91BD7}">
      <text>
        <r>
          <rPr>
            <sz val="9"/>
            <color indexed="81"/>
            <rFont val="MS P ゴシック"/>
            <family val="3"/>
            <charset val="128"/>
          </rPr>
          <t xml:space="preserve">長期優良住宅は２以上必要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E851A5FF-6843-4DC3-99A6-C8BA0756DE63}">
      <text>
        <r>
          <rPr>
            <sz val="9"/>
            <color indexed="81"/>
            <rFont val="MS P ゴシック"/>
            <family val="3"/>
            <charset val="128"/>
          </rPr>
          <t xml:space="preserve">長期優良住宅は３
以上必要
</t>
        </r>
      </text>
    </comment>
    <comment ref="G41" authorId="0" shapeId="0" xr:uid="{07FDB9B1-6529-4E84-8F99-E6EC9C4247B3}">
      <text>
        <r>
          <rPr>
            <sz val="9"/>
            <color indexed="81"/>
            <rFont val="MS P ゴシック"/>
            <family val="3"/>
            <charset val="128"/>
          </rPr>
          <t xml:space="preserve">長期優良住宅は３
以上必要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40075C2A-4E17-485E-B0D2-FA5C7F398459}">
      <text>
        <r>
          <rPr>
            <sz val="9"/>
            <color indexed="81"/>
            <rFont val="MS P ゴシック"/>
            <family val="3"/>
            <charset val="128"/>
          </rPr>
          <t xml:space="preserve">長期優良住宅は５以上必要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CAB6C111-F94B-4E46-9FF9-3DE7EC61692C}">
      <text>
        <r>
          <rPr>
            <sz val="9"/>
            <color indexed="81"/>
            <rFont val="MS P ゴシック"/>
            <family val="3"/>
            <charset val="128"/>
          </rPr>
          <t xml:space="preserve">長期優良住宅は６以上必要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Q18" authorId="0" shapeId="0" xr:uid="{6C82D858-629B-4AFF-AD2F-A0AC120C7069}">
      <text>
        <r>
          <rPr>
            <b/>
            <sz val="9"/>
            <color indexed="81"/>
            <rFont val="MS P ゴシック"/>
            <family val="3"/>
            <charset val="128"/>
          </rPr>
          <t xml:space="preserve">手入力してください。
</t>
        </r>
      </text>
    </comment>
    <comment ref="CP35" authorId="0" shapeId="0" xr:uid="{D7C184C9-C044-43B2-9404-4C79BCEF1E09}">
      <text>
        <r>
          <rPr>
            <b/>
            <sz val="9"/>
            <color indexed="81"/>
            <rFont val="MS P ゴシック"/>
            <family val="3"/>
            <charset val="128"/>
          </rPr>
          <t xml:space="preserve">→　ここから未完成　条件が複雑なため
</t>
        </r>
      </text>
    </comment>
  </commentList>
</comments>
</file>

<file path=xl/sharedStrings.xml><?xml version="1.0" encoding="utf-8"?>
<sst xmlns="http://schemas.openxmlformats.org/spreadsheetml/2006/main" count="5157" uniqueCount="2356">
  <si>
    <t>年</t>
    <rPh sb="0" eb="1">
      <t>ネン</t>
    </rPh>
    <phoneticPr fontId="4"/>
  </si>
  <si>
    <t>第</t>
    <rPh sb="0" eb="1">
      <t>ダイ</t>
    </rPh>
    <phoneticPr fontId="4"/>
  </si>
  <si>
    <t>号</t>
    <rPh sb="0" eb="1">
      <t>ゴウ</t>
    </rPh>
    <phoneticPr fontId="4"/>
  </si>
  <si>
    <t>記</t>
    <rPh sb="0" eb="1">
      <t>キ</t>
    </rPh>
    <phoneticPr fontId="4"/>
  </si>
  <si>
    <t>□</t>
  </si>
  <si>
    <t>㎡</t>
    <phoneticPr fontId="4"/>
  </si>
  <si>
    <t>地上</t>
    <rPh sb="0" eb="2">
      <t>チジョウ</t>
    </rPh>
    <phoneticPr fontId="4"/>
  </si>
  <si>
    <t>階</t>
    <rPh sb="0" eb="1">
      <t>カイ</t>
    </rPh>
    <phoneticPr fontId="4"/>
  </si>
  <si>
    <t>地下</t>
    <rPh sb="0" eb="2">
      <t>チカ</t>
    </rPh>
    <phoneticPr fontId="4"/>
  </si>
  <si>
    <t>一部</t>
    <rPh sb="0" eb="2">
      <t>イチブ</t>
    </rPh>
    <phoneticPr fontId="4"/>
  </si>
  <si>
    <t>※受付欄</t>
    <rPh sb="1" eb="3">
      <t>ウケツケ</t>
    </rPh>
    <rPh sb="3" eb="4">
      <t>ラン</t>
    </rPh>
    <phoneticPr fontId="4"/>
  </si>
  <si>
    <t>（注意）</t>
    <rPh sb="1" eb="3">
      <t>チュウイ</t>
    </rPh>
    <phoneticPr fontId="4"/>
  </si>
  <si>
    <t>日</t>
    <rPh sb="0" eb="1">
      <t>ヒ</t>
    </rPh>
    <phoneticPr fontId="4"/>
  </si>
  <si>
    <t>変更設計住宅性能評価申請書</t>
    <rPh sb="0" eb="2">
      <t>ヘンコウ</t>
    </rPh>
    <rPh sb="2" eb="4">
      <t>セッケイ</t>
    </rPh>
    <rPh sb="4" eb="6">
      <t>ジュウタク</t>
    </rPh>
    <rPh sb="6" eb="8">
      <t>セイノウ</t>
    </rPh>
    <rPh sb="8" eb="10">
      <t>ヒョウカ</t>
    </rPh>
    <rPh sb="10" eb="13">
      <t>シンセイショ</t>
    </rPh>
    <phoneticPr fontId="4"/>
  </si>
  <si>
    <t>住所</t>
    <rPh sb="0" eb="2">
      <t>ジュウショ</t>
    </rPh>
    <phoneticPr fontId="4"/>
  </si>
  <si>
    <t>指定無し</t>
    <phoneticPr fontId="4"/>
  </si>
  <si>
    <t>設計住宅性能評価</t>
  </si>
  <si>
    <t>申請者の氏名又は名称</t>
    <phoneticPr fontId="4"/>
  </si>
  <si>
    <t>代表者の氏名</t>
    <phoneticPr fontId="4"/>
  </si>
  <si>
    <t>変更設計住宅性能評価を申請します。この申請書及び添付図書に記載の事項は、事実に相違ありません。</t>
    <phoneticPr fontId="4"/>
  </si>
  <si>
    <t>１．</t>
    <phoneticPr fontId="4"/>
  </si>
  <si>
    <t>委　任　状</t>
    <phoneticPr fontId="4"/>
  </si>
  <si>
    <t>／</t>
  </si>
  <si>
    <t>建設住宅性能評価に関する申請手続き</t>
  </si>
  <si>
    <t>建設住宅性能評価の申請に係る契約の申込手続き</t>
  </si>
  <si>
    <t>設計評価提出図書</t>
  </si>
  <si>
    <t>建設評価提出図書の訂正</t>
  </si>
  <si>
    <t>建設住宅性能評価に関する申請の取下げ手続き</t>
  </si>
  <si>
    <t>氏名</t>
    <rPh sb="0" eb="2">
      <t>シメイ</t>
    </rPh>
    <phoneticPr fontId="4"/>
  </si>
  <si>
    <t>（１）</t>
    <phoneticPr fontId="4"/>
  </si>
  <si>
    <t>設計住宅性能評価</t>
    <phoneticPr fontId="4"/>
  </si>
  <si>
    <t>□</t>
    <phoneticPr fontId="4"/>
  </si>
  <si>
    <t>（２）</t>
    <phoneticPr fontId="4"/>
  </si>
  <si>
    <t>（３）</t>
    <phoneticPr fontId="4"/>
  </si>
  <si>
    <t>（４）</t>
    <phoneticPr fontId="4"/>
  </si>
  <si>
    <t>（５）</t>
    <phoneticPr fontId="4"/>
  </si>
  <si>
    <t>備考</t>
    <rPh sb="0" eb="2">
      <t>ビコウ</t>
    </rPh>
    <phoneticPr fontId="4"/>
  </si>
  <si>
    <t>月</t>
    <rPh sb="0" eb="1">
      <t>ガツ</t>
    </rPh>
    <phoneticPr fontId="4"/>
  </si>
  <si>
    <t>都市計画区域内</t>
    <rPh sb="0" eb="2">
      <t>トシ</t>
    </rPh>
    <rPh sb="2" eb="4">
      <t>ケイカク</t>
    </rPh>
    <rPh sb="4" eb="6">
      <t>クイキ</t>
    </rPh>
    <rPh sb="6" eb="7">
      <t>ナイ</t>
    </rPh>
    <phoneticPr fontId="4"/>
  </si>
  <si>
    <t>準都市計画区域内</t>
    <rPh sb="0" eb="1">
      <t>ジュン</t>
    </rPh>
    <rPh sb="1" eb="3">
      <t>トシ</t>
    </rPh>
    <rPh sb="3" eb="5">
      <t>ケイカク</t>
    </rPh>
    <rPh sb="5" eb="8">
      <t>クイキナイ</t>
    </rPh>
    <phoneticPr fontId="4"/>
  </si>
  <si>
    <t>持家</t>
    <rPh sb="0" eb="1">
      <t>モ</t>
    </rPh>
    <rPh sb="1" eb="2">
      <t>イエ</t>
    </rPh>
    <phoneticPr fontId="4"/>
  </si>
  <si>
    <t>【１．地名地番】</t>
    <rPh sb="3" eb="5">
      <t>チメイ</t>
    </rPh>
    <rPh sb="5" eb="7">
      <t>チバン</t>
    </rPh>
    <phoneticPr fontId="4"/>
  </si>
  <si>
    <t>【専用部分の床面積】</t>
    <rPh sb="1" eb="3">
      <t>センヨウ</t>
    </rPh>
    <rPh sb="3" eb="5">
      <t>ブブン</t>
    </rPh>
    <rPh sb="6" eb="9">
      <t>ユカメンセキ</t>
    </rPh>
    <phoneticPr fontId="4"/>
  </si>
  <si>
    <t>設計住宅性能評価申請書</t>
    <rPh sb="0" eb="2">
      <t>セッケイ</t>
    </rPh>
    <rPh sb="2" eb="4">
      <t>ジュウタク</t>
    </rPh>
    <rPh sb="4" eb="6">
      <t>セイノウ</t>
    </rPh>
    <rPh sb="6" eb="8">
      <t>ヒョウカ</t>
    </rPh>
    <rPh sb="8" eb="11">
      <t>シンセイショ</t>
    </rPh>
    <phoneticPr fontId="4"/>
  </si>
  <si>
    <t>第四号様式（第三条関係）</t>
    <rPh sb="0" eb="1">
      <t>ダイ</t>
    </rPh>
    <rPh sb="1" eb="2">
      <t>４</t>
    </rPh>
    <rPh sb="2" eb="3">
      <t>ゴウ</t>
    </rPh>
    <rPh sb="3" eb="5">
      <t>ヨウシキ</t>
    </rPh>
    <rPh sb="6" eb="7">
      <t>ダイ</t>
    </rPh>
    <rPh sb="7" eb="9">
      <t>サンジョウ</t>
    </rPh>
    <rPh sb="9" eb="11">
      <t>カンケイ</t>
    </rPh>
    <phoneticPr fontId="4"/>
  </si>
  <si>
    <t>申請者等の概要</t>
    <rPh sb="0" eb="3">
      <t>シンセイシャ</t>
    </rPh>
    <rPh sb="3" eb="4">
      <t>トウ</t>
    </rPh>
    <rPh sb="5" eb="7">
      <t>ガイヨウ</t>
    </rPh>
    <phoneticPr fontId="4"/>
  </si>
  <si>
    <t>【１．申請者】</t>
    <rPh sb="3" eb="6">
      <t>シンセイシャ</t>
    </rPh>
    <phoneticPr fontId="4"/>
  </si>
  <si>
    <t>【氏名又は名称】</t>
    <rPh sb="1" eb="3">
      <t>シメイ</t>
    </rPh>
    <rPh sb="3" eb="4">
      <t>マタ</t>
    </rPh>
    <rPh sb="5" eb="7">
      <t>メイショウ</t>
    </rPh>
    <phoneticPr fontId="4"/>
  </si>
  <si>
    <t>【郵便番号】</t>
    <rPh sb="1" eb="5">
      <t>ユウビンバンゴウ</t>
    </rPh>
    <phoneticPr fontId="4"/>
  </si>
  <si>
    <t>〒</t>
    <phoneticPr fontId="4"/>
  </si>
  <si>
    <t>【住所】</t>
    <rPh sb="1" eb="3">
      <t>ジュウショ</t>
    </rPh>
    <phoneticPr fontId="4"/>
  </si>
  <si>
    <t>【電話番号】</t>
    <rPh sb="1" eb="3">
      <t>デンワ</t>
    </rPh>
    <rPh sb="3" eb="5">
      <t>バンゴウ</t>
    </rPh>
    <phoneticPr fontId="4"/>
  </si>
  <si>
    <t>【３．建築主】</t>
    <rPh sb="3" eb="5">
      <t>ケンチク</t>
    </rPh>
    <rPh sb="5" eb="6">
      <t>ヌシ</t>
    </rPh>
    <phoneticPr fontId="4"/>
  </si>
  <si>
    <t>【４．設計者】</t>
    <rPh sb="3" eb="6">
      <t>セッケイシャ</t>
    </rPh>
    <phoneticPr fontId="4"/>
  </si>
  <si>
    <t>【資格】</t>
    <rPh sb="1" eb="3">
      <t>シカク</t>
    </rPh>
    <phoneticPr fontId="4"/>
  </si>
  <si>
    <t>建築士</t>
    <rPh sb="0" eb="3">
      <t>ケンチクシ</t>
    </rPh>
    <phoneticPr fontId="4"/>
  </si>
  <si>
    <t>登録　　第</t>
    <rPh sb="0" eb="2">
      <t>トウロク</t>
    </rPh>
    <rPh sb="4" eb="5">
      <t>ダイ</t>
    </rPh>
    <phoneticPr fontId="4"/>
  </si>
  <si>
    <t>【氏名】</t>
    <rPh sb="1" eb="3">
      <t>シメイ</t>
    </rPh>
    <phoneticPr fontId="4"/>
  </si>
  <si>
    <t>【建築士事務所名】</t>
    <rPh sb="1" eb="4">
      <t>ケンチクシ</t>
    </rPh>
    <rPh sb="4" eb="6">
      <t>ジム</t>
    </rPh>
    <rPh sb="6" eb="7">
      <t>ショ</t>
    </rPh>
    <rPh sb="7" eb="8">
      <t>メイ</t>
    </rPh>
    <phoneticPr fontId="4"/>
  </si>
  <si>
    <t>建築士事務所</t>
    <rPh sb="0" eb="3">
      <t>ケンチクシ</t>
    </rPh>
    <rPh sb="3" eb="5">
      <t>ジム</t>
    </rPh>
    <rPh sb="5" eb="6">
      <t>ショ</t>
    </rPh>
    <phoneticPr fontId="4"/>
  </si>
  <si>
    <t>知事登録 第</t>
    <rPh sb="0" eb="2">
      <t>チジ</t>
    </rPh>
    <rPh sb="2" eb="4">
      <t>トウロク</t>
    </rPh>
    <rPh sb="5" eb="6">
      <t>ダイ</t>
    </rPh>
    <phoneticPr fontId="4"/>
  </si>
  <si>
    <t>【所在地】</t>
    <rPh sb="1" eb="4">
      <t>ショザイチ</t>
    </rPh>
    <phoneticPr fontId="4"/>
  </si>
  <si>
    <t>【５．設計住宅性能評価を希望する性能表示事項】</t>
    <rPh sb="3" eb="5">
      <t>セッケイ</t>
    </rPh>
    <rPh sb="5" eb="7">
      <t>ジュウタク</t>
    </rPh>
    <rPh sb="7" eb="9">
      <t>セイノウ</t>
    </rPh>
    <rPh sb="9" eb="11">
      <t>ヒョウカ</t>
    </rPh>
    <rPh sb="12" eb="14">
      <t>キボウ</t>
    </rPh>
    <rPh sb="16" eb="18">
      <t>セイノウ</t>
    </rPh>
    <rPh sb="18" eb="20">
      <t>ヒョウジ</t>
    </rPh>
    <rPh sb="20" eb="22">
      <t>ジコウ</t>
    </rPh>
    <phoneticPr fontId="4"/>
  </si>
  <si>
    <t>建築物に関する事項</t>
    <rPh sb="0" eb="3">
      <t>ケンチクブツ</t>
    </rPh>
    <rPh sb="4" eb="5">
      <t>カン</t>
    </rPh>
    <rPh sb="7" eb="9">
      <t>ジコウ</t>
    </rPh>
    <phoneticPr fontId="4"/>
  </si>
  <si>
    <t>【２．都市計画区域及び準都市計画区域の内外の別等】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ナイガイ</t>
    </rPh>
    <rPh sb="22" eb="23">
      <t>ベツ</t>
    </rPh>
    <rPh sb="23" eb="24">
      <t>トウ</t>
    </rPh>
    <phoneticPr fontId="4"/>
  </si>
  <si>
    <t>市街化区域</t>
    <rPh sb="0" eb="3">
      <t>シガイカ</t>
    </rPh>
    <rPh sb="3" eb="5">
      <t>クイキ</t>
    </rPh>
    <phoneticPr fontId="4"/>
  </si>
  <si>
    <t>市街化調整区域</t>
    <rPh sb="0" eb="3">
      <t>シガイカ</t>
    </rPh>
    <rPh sb="3" eb="5">
      <t>チョウセイ</t>
    </rPh>
    <rPh sb="5" eb="7">
      <t>クイキ</t>
    </rPh>
    <phoneticPr fontId="4"/>
  </si>
  <si>
    <t>区域区分未設定</t>
    <rPh sb="0" eb="2">
      <t>クイキ</t>
    </rPh>
    <rPh sb="2" eb="4">
      <t>クブン</t>
    </rPh>
    <rPh sb="4" eb="7">
      <t>ミセッテイ</t>
    </rPh>
    <phoneticPr fontId="4"/>
  </si>
  <si>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4"/>
  </si>
  <si>
    <t>【３．防火地域】</t>
    <rPh sb="3" eb="5">
      <t>ボウカ</t>
    </rPh>
    <rPh sb="5" eb="7">
      <t>チイキ</t>
    </rPh>
    <phoneticPr fontId="4"/>
  </si>
  <si>
    <t>防火地域</t>
    <rPh sb="0" eb="2">
      <t>ボウカ</t>
    </rPh>
    <rPh sb="2" eb="4">
      <t>チイキ</t>
    </rPh>
    <phoneticPr fontId="4"/>
  </si>
  <si>
    <t>準防火地域</t>
    <rPh sb="0" eb="1">
      <t>ジュン</t>
    </rPh>
    <rPh sb="1" eb="3">
      <t>ボウカ</t>
    </rPh>
    <rPh sb="3" eb="5">
      <t>チイキ</t>
    </rPh>
    <phoneticPr fontId="4"/>
  </si>
  <si>
    <t>【４．敷地面積】</t>
    <rPh sb="3" eb="5">
      <t>シキチ</t>
    </rPh>
    <rPh sb="5" eb="7">
      <t>メンセキ</t>
    </rPh>
    <phoneticPr fontId="4"/>
  </si>
  <si>
    <t>【５．建て方】</t>
    <rPh sb="3" eb="4">
      <t>タ</t>
    </rPh>
    <rPh sb="5" eb="6">
      <t>カタ</t>
    </rPh>
    <phoneticPr fontId="4"/>
  </si>
  <si>
    <t>一戸建ての住宅</t>
    <rPh sb="0" eb="2">
      <t>イッコ</t>
    </rPh>
    <rPh sb="2" eb="3">
      <t>タ</t>
    </rPh>
    <rPh sb="5" eb="7">
      <t>ジュウタク</t>
    </rPh>
    <phoneticPr fontId="4"/>
  </si>
  <si>
    <t>共同住宅等</t>
    <rPh sb="0" eb="2">
      <t>キョウドウ</t>
    </rPh>
    <rPh sb="2" eb="4">
      <t>ジュウタク</t>
    </rPh>
    <rPh sb="4" eb="5">
      <t>トウ</t>
    </rPh>
    <phoneticPr fontId="4"/>
  </si>
  <si>
    <t>【６．建築面積】</t>
    <rPh sb="3" eb="5">
      <t>ケンチク</t>
    </rPh>
    <rPh sb="5" eb="7">
      <t>メンセキ</t>
    </rPh>
    <phoneticPr fontId="4"/>
  </si>
  <si>
    <t>【７．延べ面積】</t>
    <rPh sb="3" eb="4">
      <t>ノ</t>
    </rPh>
    <rPh sb="5" eb="7">
      <t>メンセキ</t>
    </rPh>
    <phoneticPr fontId="4"/>
  </si>
  <si>
    <t>【８．住戸の数】</t>
    <rPh sb="3" eb="4">
      <t>ジュウ</t>
    </rPh>
    <rPh sb="4" eb="5">
      <t>ト</t>
    </rPh>
    <rPh sb="6" eb="7">
      <t>カズ</t>
    </rPh>
    <phoneticPr fontId="4"/>
  </si>
  <si>
    <t>【建物全体】</t>
    <rPh sb="1" eb="3">
      <t>タテモノ</t>
    </rPh>
    <rPh sb="3" eb="5">
      <t>ゼンタイ</t>
    </rPh>
    <phoneticPr fontId="4"/>
  </si>
  <si>
    <t>戸</t>
    <rPh sb="0" eb="1">
      <t>ト</t>
    </rPh>
    <phoneticPr fontId="4"/>
  </si>
  <si>
    <t>【評価対象住戸】</t>
    <rPh sb="1" eb="3">
      <t>ヒョウカ</t>
    </rPh>
    <rPh sb="3" eb="5">
      <t>タイショウ</t>
    </rPh>
    <rPh sb="5" eb="6">
      <t>ジュウ</t>
    </rPh>
    <rPh sb="6" eb="7">
      <t>ト</t>
    </rPh>
    <phoneticPr fontId="4"/>
  </si>
  <si>
    <t>【９．建築物の高さ等】</t>
    <rPh sb="3" eb="6">
      <t>ケンチクブツ</t>
    </rPh>
    <rPh sb="7" eb="8">
      <t>タカ</t>
    </rPh>
    <rPh sb="9" eb="10">
      <t>トウ</t>
    </rPh>
    <phoneticPr fontId="4"/>
  </si>
  <si>
    <t>【最高の高さ】</t>
    <rPh sb="1" eb="3">
      <t>サイコウ</t>
    </rPh>
    <rPh sb="4" eb="5">
      <t>タカ</t>
    </rPh>
    <phoneticPr fontId="4"/>
  </si>
  <si>
    <t>ｍ</t>
    <phoneticPr fontId="4"/>
  </si>
  <si>
    <t>【最高の軒の高さ】</t>
    <rPh sb="1" eb="3">
      <t>サイコウ</t>
    </rPh>
    <rPh sb="4" eb="5">
      <t>ノキ</t>
    </rPh>
    <rPh sb="6" eb="7">
      <t>タカ</t>
    </rPh>
    <phoneticPr fontId="4"/>
  </si>
  <si>
    <t>【階数】</t>
    <rPh sb="1" eb="3">
      <t>カイスウ</t>
    </rPh>
    <phoneticPr fontId="4"/>
  </si>
  <si>
    <t>【構造】</t>
    <rPh sb="1" eb="3">
      <t>コウゾウ</t>
    </rPh>
    <phoneticPr fontId="4"/>
  </si>
  <si>
    <t>【１０．利用関係】</t>
    <rPh sb="4" eb="6">
      <t>リヨウ</t>
    </rPh>
    <rPh sb="6" eb="8">
      <t>カンケイ</t>
    </rPh>
    <phoneticPr fontId="4"/>
  </si>
  <si>
    <t>給与住宅</t>
    <rPh sb="0" eb="2">
      <t>キュウヨ</t>
    </rPh>
    <rPh sb="2" eb="4">
      <t>ジュウタク</t>
    </rPh>
    <phoneticPr fontId="4"/>
  </si>
  <si>
    <t>分譲住宅</t>
    <rPh sb="0" eb="2">
      <t>ブンジョウ</t>
    </rPh>
    <rPh sb="2" eb="4">
      <t>ジュウタク</t>
    </rPh>
    <phoneticPr fontId="4"/>
  </si>
  <si>
    <t>【１１．その他必要な事項】</t>
    <rPh sb="6" eb="7">
      <t>タ</t>
    </rPh>
    <rPh sb="7" eb="9">
      <t>ヒツヨウ</t>
    </rPh>
    <rPh sb="10" eb="12">
      <t>ジコウ</t>
    </rPh>
    <phoneticPr fontId="4"/>
  </si>
  <si>
    <t>【１２．備考】</t>
    <rPh sb="4" eb="6">
      <t>ビコウ</t>
    </rPh>
    <phoneticPr fontId="4"/>
  </si>
  <si>
    <t>住戸に関する事項</t>
    <rPh sb="0" eb="1">
      <t>ジュウ</t>
    </rPh>
    <rPh sb="1" eb="2">
      <t>ト</t>
    </rPh>
    <rPh sb="3" eb="4">
      <t>カン</t>
    </rPh>
    <rPh sb="6" eb="8">
      <t>ジコウ</t>
    </rPh>
    <phoneticPr fontId="4"/>
  </si>
  <si>
    <t>【１．番号】</t>
    <rPh sb="3" eb="5">
      <t>バンゴウ</t>
    </rPh>
    <phoneticPr fontId="4"/>
  </si>
  <si>
    <t>【２．階】</t>
    <rPh sb="3" eb="4">
      <t>カイ</t>
    </rPh>
    <phoneticPr fontId="4"/>
  </si>
  <si>
    <t>～</t>
    <phoneticPr fontId="4"/>
  </si>
  <si>
    <t>【居室部分の面積】</t>
    <rPh sb="1" eb="3">
      <t>キョシツ</t>
    </rPh>
    <rPh sb="3" eb="5">
      <t>ブブン</t>
    </rPh>
    <rPh sb="6" eb="8">
      <t>メンセキ</t>
    </rPh>
    <phoneticPr fontId="4"/>
  </si>
  <si>
    <t>【バルコニー等専用使用部分の面積】</t>
    <rPh sb="6" eb="7">
      <t>トウ</t>
    </rPh>
    <rPh sb="7" eb="9">
      <t>センヨウ</t>
    </rPh>
    <rPh sb="9" eb="11">
      <t>シヨウ</t>
    </rPh>
    <rPh sb="11" eb="13">
      <t>ブブン</t>
    </rPh>
    <rPh sb="14" eb="16">
      <t>メンセキ</t>
    </rPh>
    <phoneticPr fontId="4"/>
  </si>
  <si>
    <t>【４．当該住戸への経路】</t>
    <rPh sb="3" eb="5">
      <t>トウガイ</t>
    </rPh>
    <rPh sb="5" eb="6">
      <t>ジュウ</t>
    </rPh>
    <rPh sb="6" eb="7">
      <t>ト</t>
    </rPh>
    <rPh sb="9" eb="11">
      <t>ケイロ</t>
    </rPh>
    <phoneticPr fontId="4"/>
  </si>
  <si>
    <t>【共用階段】</t>
    <rPh sb="1" eb="3">
      <t>キョウヨウ</t>
    </rPh>
    <rPh sb="3" eb="5">
      <t>カイダン</t>
    </rPh>
    <phoneticPr fontId="4"/>
  </si>
  <si>
    <t>無</t>
    <rPh sb="0" eb="1">
      <t>ナシ</t>
    </rPh>
    <phoneticPr fontId="4"/>
  </si>
  <si>
    <t>有</t>
    <rPh sb="0" eb="1">
      <t>アリ</t>
    </rPh>
    <phoneticPr fontId="4"/>
  </si>
  <si>
    <t>【共用廊下】</t>
    <rPh sb="1" eb="3">
      <t>キョウヨウ</t>
    </rPh>
    <rPh sb="3" eb="5">
      <t>ロウカ</t>
    </rPh>
    <phoneticPr fontId="4"/>
  </si>
  <si>
    <t>【エレベーター】</t>
    <phoneticPr fontId="4"/>
  </si>
  <si>
    <t>【５．界壁・界床の有無】</t>
    <rPh sb="3" eb="4">
      <t>カイ</t>
    </rPh>
    <rPh sb="4" eb="5">
      <t>カベ</t>
    </rPh>
    <rPh sb="6" eb="7">
      <t>カイ</t>
    </rPh>
    <rPh sb="7" eb="8">
      <t>ユカ</t>
    </rPh>
    <rPh sb="9" eb="11">
      <t>ウム</t>
    </rPh>
    <phoneticPr fontId="4"/>
  </si>
  <si>
    <t>【界壁の有無】</t>
    <rPh sb="1" eb="2">
      <t>カイ</t>
    </rPh>
    <rPh sb="2" eb="3">
      <t>カベ</t>
    </rPh>
    <rPh sb="4" eb="6">
      <t>ウム</t>
    </rPh>
    <phoneticPr fontId="4"/>
  </si>
  <si>
    <t>【界床の有無】</t>
    <rPh sb="1" eb="2">
      <t>カイ</t>
    </rPh>
    <rPh sb="2" eb="3">
      <t>ユカ</t>
    </rPh>
    <rPh sb="4" eb="6">
      <t>ウム</t>
    </rPh>
    <phoneticPr fontId="4"/>
  </si>
  <si>
    <t>上階</t>
    <rPh sb="0" eb="1">
      <t>ジョウ</t>
    </rPh>
    <rPh sb="1" eb="2">
      <t>カイ</t>
    </rPh>
    <phoneticPr fontId="4"/>
  </si>
  <si>
    <t>下階</t>
    <rPh sb="0" eb="1">
      <t>シタ</t>
    </rPh>
    <rPh sb="1" eb="2">
      <t>カイ</t>
    </rPh>
    <phoneticPr fontId="4"/>
  </si>
  <si>
    <t>【６．その他必要な事項】</t>
    <rPh sb="5" eb="6">
      <t>タ</t>
    </rPh>
    <rPh sb="6" eb="8">
      <t>ヒツヨウ</t>
    </rPh>
    <rPh sb="9" eb="11">
      <t>ジコウ</t>
    </rPh>
    <phoneticPr fontId="4"/>
  </si>
  <si>
    <t>【７．備考】</t>
    <rPh sb="3" eb="5">
      <t>ビコウ</t>
    </rPh>
    <phoneticPr fontId="4"/>
  </si>
  <si>
    <t>各面共通関係</t>
    <rPh sb="0" eb="2">
      <t>カクメン</t>
    </rPh>
    <rPh sb="2" eb="4">
      <t>キョウツウ</t>
    </rPh>
    <rPh sb="4" eb="6">
      <t>カンケイ</t>
    </rPh>
    <phoneticPr fontId="4"/>
  </si>
  <si>
    <t>第一面関係</t>
    <rPh sb="0" eb="1">
      <t>ダイ</t>
    </rPh>
    <rPh sb="1" eb="3">
      <t>イチメン</t>
    </rPh>
    <rPh sb="3" eb="5">
      <t>カンケイ</t>
    </rPh>
    <phoneticPr fontId="4"/>
  </si>
  <si>
    <t>第二面関係</t>
    <rPh sb="0" eb="1">
      <t>ダイ</t>
    </rPh>
    <rPh sb="1" eb="3">
      <t>ニメン</t>
    </rPh>
    <rPh sb="3" eb="5">
      <t>カンケイ</t>
    </rPh>
    <phoneticPr fontId="4"/>
  </si>
  <si>
    <t>③</t>
    <phoneticPr fontId="4"/>
  </si>
  <si>
    <t>第三面関係</t>
    <rPh sb="0" eb="1">
      <t>ダイ</t>
    </rPh>
    <rPh sb="1" eb="3">
      <t>サンメン</t>
    </rPh>
    <rPh sb="3" eb="5">
      <t>カンケイ</t>
    </rPh>
    <phoneticPr fontId="4"/>
  </si>
  <si>
    <t>持家　　　　建築主が自ら居住する目的で建築する住宅</t>
    <rPh sb="0" eb="2">
      <t>モチイエ</t>
    </rPh>
    <rPh sb="6" eb="8">
      <t>ケンチク</t>
    </rPh>
    <rPh sb="8" eb="9">
      <t>ヌシ</t>
    </rPh>
    <rPh sb="10" eb="11">
      <t>ミズカ</t>
    </rPh>
    <rPh sb="12" eb="14">
      <t>キョジュウ</t>
    </rPh>
    <rPh sb="16" eb="18">
      <t>モクテキ</t>
    </rPh>
    <rPh sb="19" eb="21">
      <t>ケンチク</t>
    </rPh>
    <rPh sb="23" eb="25">
      <t>ジュウタク</t>
    </rPh>
    <phoneticPr fontId="4"/>
  </si>
  <si>
    <t>貸家　　　　建築主が賃貸する目的で建築する住宅</t>
    <rPh sb="0" eb="2">
      <t>カシヤ</t>
    </rPh>
    <rPh sb="6" eb="8">
      <t>ケンチク</t>
    </rPh>
    <rPh sb="8" eb="9">
      <t>ヌシ</t>
    </rPh>
    <rPh sb="10" eb="12">
      <t>チンタイ</t>
    </rPh>
    <rPh sb="14" eb="16">
      <t>モクテキ</t>
    </rPh>
    <rPh sb="17" eb="19">
      <t>ケンチク</t>
    </rPh>
    <rPh sb="21" eb="23">
      <t>ジュウタク</t>
    </rPh>
    <phoneticPr fontId="4"/>
  </si>
  <si>
    <t>分譲住宅　建売り又は分譲の目的で建築する住宅</t>
    <rPh sb="0" eb="2">
      <t>ブンジョウ</t>
    </rPh>
    <rPh sb="2" eb="4">
      <t>ジュウタク</t>
    </rPh>
    <rPh sb="5" eb="7">
      <t>タテウリ</t>
    </rPh>
    <rPh sb="8" eb="9">
      <t>マタ</t>
    </rPh>
    <rPh sb="10" eb="12">
      <t>ブンジョウ</t>
    </rPh>
    <rPh sb="13" eb="15">
      <t>モクテキ</t>
    </rPh>
    <rPh sb="16" eb="18">
      <t>ケンチク</t>
    </rPh>
    <rPh sb="20" eb="22">
      <t>ジュウタク</t>
    </rPh>
    <phoneticPr fontId="4"/>
  </si>
  <si>
    <t>⑥</t>
    <phoneticPr fontId="4"/>
  </si>
  <si>
    <t>５．</t>
    <phoneticPr fontId="4"/>
  </si>
  <si>
    <t>第四面関係</t>
    <rPh sb="0" eb="1">
      <t>ダイ</t>
    </rPh>
    <rPh sb="1" eb="3">
      <t>ヨンメン</t>
    </rPh>
    <rPh sb="3" eb="5">
      <t>カンケイ</t>
    </rPh>
    <phoneticPr fontId="4"/>
  </si>
  <si>
    <t>【３．専用部分の床面積等】</t>
    <rPh sb="3" eb="5">
      <t>センヨウ</t>
    </rPh>
    <rPh sb="5" eb="7">
      <t>ブブン</t>
    </rPh>
    <rPh sb="8" eb="11">
      <t>ユカメンセキ</t>
    </rPh>
    <rPh sb="11" eb="12">
      <t>トウ</t>
    </rPh>
    <phoneticPr fontId="4"/>
  </si>
  <si>
    <t>様</t>
    <rPh sb="0" eb="1">
      <t>サマ</t>
    </rPh>
    <phoneticPr fontId="4"/>
  </si>
  <si>
    <t>■</t>
  </si>
  <si>
    <t>一級</t>
  </si>
  <si>
    <t>大臣</t>
  </si>
  <si>
    <t>登録住宅性能評価機関から交付される文書の受領</t>
    <rPh sb="0" eb="2">
      <t>トウロク</t>
    </rPh>
    <phoneticPr fontId="4"/>
  </si>
  <si>
    <t>２．</t>
    <phoneticPr fontId="4"/>
  </si>
  <si>
    <t>３．</t>
    <phoneticPr fontId="4"/>
  </si>
  <si>
    <t>①</t>
    <phoneticPr fontId="4"/>
  </si>
  <si>
    <t>②</t>
    <phoneticPr fontId="4"/>
  </si>
  <si>
    <t>④</t>
    <phoneticPr fontId="4"/>
  </si>
  <si>
    <t>⑤</t>
    <phoneticPr fontId="4"/>
  </si>
  <si>
    <t>４．</t>
    <phoneticPr fontId="4"/>
  </si>
  <si>
    <t>イ、</t>
    <phoneticPr fontId="4"/>
  </si>
  <si>
    <t>ロ、</t>
    <phoneticPr fontId="4"/>
  </si>
  <si>
    <t>ハ、</t>
    <phoneticPr fontId="4"/>
  </si>
  <si>
    <t>ニ、</t>
    <phoneticPr fontId="4"/>
  </si>
  <si>
    <t>株式会社都市建築確認センター</t>
    <rPh sb="0" eb="4">
      <t>カブ</t>
    </rPh>
    <rPh sb="4" eb="6">
      <t>トシ</t>
    </rPh>
    <rPh sb="6" eb="8">
      <t>ケンチク</t>
    </rPh>
    <rPh sb="8" eb="10">
      <t>カクニン</t>
    </rPh>
    <phoneticPr fontId="4"/>
  </si>
  <si>
    <t>代表取締役　　本田　實</t>
    <rPh sb="7" eb="9">
      <t>ホンダ</t>
    </rPh>
    <rPh sb="10" eb="11">
      <t>ミノル</t>
    </rPh>
    <phoneticPr fontId="4"/>
  </si>
  <si>
    <t>私は</t>
    <phoneticPr fontId="4"/>
  </si>
  <si>
    <t>別紙による</t>
    <rPh sb="0" eb="2">
      <t>ベッシ</t>
    </rPh>
    <phoneticPr fontId="4"/>
  </si>
  <si>
    <t>地盤の液状化に関する情報提供を行う（情報提供の内容は申出書による）</t>
    <rPh sb="0" eb="2">
      <t>ジバン</t>
    </rPh>
    <rPh sb="3" eb="6">
      <t>エキジョウカ</t>
    </rPh>
    <rPh sb="7" eb="8">
      <t>カン</t>
    </rPh>
    <rPh sb="10" eb="12">
      <t>ジョウホウ</t>
    </rPh>
    <rPh sb="12" eb="14">
      <t>テイキョウ</t>
    </rPh>
    <rPh sb="15" eb="16">
      <t>オコナ</t>
    </rPh>
    <rPh sb="18" eb="20">
      <t>ジョウホウ</t>
    </rPh>
    <rPh sb="20" eb="22">
      <t>テイキョウ</t>
    </rPh>
    <rPh sb="23" eb="25">
      <t>ナイヨウ</t>
    </rPh>
    <rPh sb="26" eb="28">
      <t>モウシデ</t>
    </rPh>
    <rPh sb="28" eb="29">
      <t>ショ</t>
    </rPh>
    <phoneticPr fontId="4"/>
  </si>
  <si>
    <t>地盤の液状化に関する情報提供を行わない</t>
    <rPh sb="0" eb="2">
      <t>ジバン</t>
    </rPh>
    <rPh sb="3" eb="6">
      <t>エキジョウカ</t>
    </rPh>
    <rPh sb="7" eb="8">
      <t>カン</t>
    </rPh>
    <rPh sb="10" eb="12">
      <t>ジョウホウ</t>
    </rPh>
    <rPh sb="12" eb="14">
      <t>テイキョウ</t>
    </rPh>
    <rPh sb="15" eb="16">
      <t>オコナ</t>
    </rPh>
    <phoneticPr fontId="4"/>
  </si>
  <si>
    <t>１．構造の安定に関すること</t>
    <rPh sb="2" eb="4">
      <t>コウゾウ</t>
    </rPh>
    <rPh sb="5" eb="7">
      <t>アンテイ</t>
    </rPh>
    <rPh sb="8" eb="9">
      <t>カン</t>
    </rPh>
    <phoneticPr fontId="4"/>
  </si>
  <si>
    <t>１－２　耐震等級（構造躯体の損傷防止）</t>
    <rPh sb="4" eb="6">
      <t>タイシン</t>
    </rPh>
    <rPh sb="6" eb="8">
      <t>トウキュウ</t>
    </rPh>
    <rPh sb="9" eb="11">
      <t>コウゾウ</t>
    </rPh>
    <rPh sb="11" eb="13">
      <t>クタイ</t>
    </rPh>
    <rPh sb="14" eb="16">
      <t>ソンショウ</t>
    </rPh>
    <rPh sb="16" eb="18">
      <t>ボウシ</t>
    </rPh>
    <phoneticPr fontId="4"/>
  </si>
  <si>
    <t>１－４　耐風等級（構造躯体の倒壊等防止及び損傷防止）</t>
    <rPh sb="4" eb="6">
      <t>タイフウ</t>
    </rPh>
    <rPh sb="6" eb="8">
      <t>トウキュウ</t>
    </rPh>
    <rPh sb="9" eb="11">
      <t>コウゾウ</t>
    </rPh>
    <rPh sb="11" eb="13">
      <t>クタイ</t>
    </rPh>
    <rPh sb="14" eb="16">
      <t>トウカイ</t>
    </rPh>
    <rPh sb="16" eb="17">
      <t>トウ</t>
    </rPh>
    <rPh sb="17" eb="19">
      <t>ボウシ</t>
    </rPh>
    <rPh sb="19" eb="20">
      <t>オヨ</t>
    </rPh>
    <rPh sb="21" eb="23">
      <t>ソンショウ</t>
    </rPh>
    <rPh sb="23" eb="25">
      <t>ボウシ</t>
    </rPh>
    <phoneticPr fontId="4"/>
  </si>
  <si>
    <t>１－５　耐積雪等級（構造躯体の倒壊等防止及び損傷防止）</t>
    <rPh sb="4" eb="5">
      <t>タイ</t>
    </rPh>
    <rPh sb="5" eb="7">
      <t>セキセツ</t>
    </rPh>
    <rPh sb="7" eb="9">
      <t>トウキュウ</t>
    </rPh>
    <rPh sb="10" eb="12">
      <t>コウゾウ</t>
    </rPh>
    <rPh sb="12" eb="14">
      <t>クタイ</t>
    </rPh>
    <rPh sb="15" eb="17">
      <t>トウカイ</t>
    </rPh>
    <rPh sb="17" eb="18">
      <t>トウ</t>
    </rPh>
    <rPh sb="18" eb="20">
      <t>ボウシ</t>
    </rPh>
    <rPh sb="20" eb="21">
      <t>オヨ</t>
    </rPh>
    <rPh sb="22" eb="24">
      <t>ソンショウ</t>
    </rPh>
    <rPh sb="24" eb="26">
      <t>ボウシ</t>
    </rPh>
    <phoneticPr fontId="4"/>
  </si>
  <si>
    <t>２－１　感知警報装置設置等級（自住戸火災時）</t>
    <rPh sb="4" eb="6">
      <t>カンチ</t>
    </rPh>
    <rPh sb="6" eb="8">
      <t>ケイホウ</t>
    </rPh>
    <rPh sb="8" eb="10">
      <t>ソウチ</t>
    </rPh>
    <rPh sb="10" eb="12">
      <t>セッチ</t>
    </rPh>
    <rPh sb="12" eb="14">
      <t>トウキュウ</t>
    </rPh>
    <rPh sb="15" eb="16">
      <t>ジ</t>
    </rPh>
    <rPh sb="16" eb="18">
      <t>ジュウコ</t>
    </rPh>
    <rPh sb="18" eb="20">
      <t>カサイ</t>
    </rPh>
    <rPh sb="20" eb="21">
      <t>ジ</t>
    </rPh>
    <phoneticPr fontId="4"/>
  </si>
  <si>
    <t>２－２　感知警報装置設置等級（他住戸火災時）</t>
    <rPh sb="4" eb="6">
      <t>カンチ</t>
    </rPh>
    <rPh sb="6" eb="8">
      <t>ケイホウ</t>
    </rPh>
    <rPh sb="8" eb="10">
      <t>ソウチ</t>
    </rPh>
    <rPh sb="10" eb="12">
      <t>セッチ</t>
    </rPh>
    <rPh sb="12" eb="14">
      <t>トウキュウ</t>
    </rPh>
    <rPh sb="15" eb="16">
      <t>タ</t>
    </rPh>
    <rPh sb="16" eb="18">
      <t>ジュウコ</t>
    </rPh>
    <rPh sb="18" eb="20">
      <t>カサイ</t>
    </rPh>
    <rPh sb="20" eb="21">
      <t>ジ</t>
    </rPh>
    <phoneticPr fontId="4"/>
  </si>
  <si>
    <t>２－３　避難安全対策（他住戸等火災時・共用廊下）</t>
    <rPh sb="4" eb="6">
      <t>ヒナン</t>
    </rPh>
    <rPh sb="6" eb="8">
      <t>アンゼン</t>
    </rPh>
    <rPh sb="8" eb="10">
      <t>タイサク</t>
    </rPh>
    <rPh sb="11" eb="12">
      <t>タ</t>
    </rPh>
    <rPh sb="12" eb="14">
      <t>ジュウコ</t>
    </rPh>
    <rPh sb="14" eb="15">
      <t>トウ</t>
    </rPh>
    <rPh sb="15" eb="17">
      <t>カサイ</t>
    </rPh>
    <rPh sb="17" eb="18">
      <t>ジ</t>
    </rPh>
    <rPh sb="19" eb="21">
      <t>キョウヨウ</t>
    </rPh>
    <rPh sb="21" eb="23">
      <t>ロウカ</t>
    </rPh>
    <phoneticPr fontId="4"/>
  </si>
  <si>
    <t>２－４　脱出対策（火災時）</t>
    <rPh sb="4" eb="6">
      <t>ダッシュツ</t>
    </rPh>
    <rPh sb="6" eb="8">
      <t>タイサク</t>
    </rPh>
    <rPh sb="9" eb="11">
      <t>カサイ</t>
    </rPh>
    <rPh sb="11" eb="12">
      <t>ジ</t>
    </rPh>
    <phoneticPr fontId="4"/>
  </si>
  <si>
    <t>２－５　耐火等級（延焼のおそれのある部分（開口部））</t>
    <rPh sb="4" eb="6">
      <t>タイカ</t>
    </rPh>
    <rPh sb="6" eb="8">
      <t>トウキュウ</t>
    </rPh>
    <rPh sb="9" eb="11">
      <t>エンショウ</t>
    </rPh>
    <rPh sb="18" eb="20">
      <t>ブブン</t>
    </rPh>
    <rPh sb="21" eb="24">
      <t>カイコウブ</t>
    </rPh>
    <phoneticPr fontId="4"/>
  </si>
  <si>
    <t>２－６　耐火等級（延焼のおそれのある部分（開口部以外））</t>
    <rPh sb="4" eb="6">
      <t>タイカ</t>
    </rPh>
    <rPh sb="6" eb="8">
      <t>トウキュウ</t>
    </rPh>
    <rPh sb="9" eb="11">
      <t>エンショウ</t>
    </rPh>
    <rPh sb="18" eb="20">
      <t>ブブン</t>
    </rPh>
    <rPh sb="21" eb="24">
      <t>カイコウブ</t>
    </rPh>
    <phoneticPr fontId="4"/>
  </si>
  <si>
    <t>４．維持管理・更新への配慮に関すること</t>
    <rPh sb="2" eb="4">
      <t>イジ</t>
    </rPh>
    <rPh sb="4" eb="6">
      <t>カンリ</t>
    </rPh>
    <rPh sb="7" eb="9">
      <t>コウシン</t>
    </rPh>
    <rPh sb="11" eb="13">
      <t>ハイリョ</t>
    </rPh>
    <rPh sb="14" eb="15">
      <t>カン</t>
    </rPh>
    <phoneticPr fontId="4"/>
  </si>
  <si>
    <t>４－４　更新対策（住戸専用部）</t>
    <rPh sb="4" eb="6">
      <t>コウシン</t>
    </rPh>
    <rPh sb="6" eb="8">
      <t>タイサク</t>
    </rPh>
    <rPh sb="9" eb="11">
      <t>ジュウコ</t>
    </rPh>
    <rPh sb="11" eb="13">
      <t>センヨウ</t>
    </rPh>
    <rPh sb="13" eb="14">
      <t>ブ</t>
    </rPh>
    <phoneticPr fontId="4"/>
  </si>
  <si>
    <t>５－１　断熱等性能等級</t>
    <rPh sb="4" eb="6">
      <t>ダンネツ</t>
    </rPh>
    <rPh sb="6" eb="7">
      <t>トウ</t>
    </rPh>
    <rPh sb="7" eb="9">
      <t>セイノウ</t>
    </rPh>
    <rPh sb="9" eb="11">
      <t>トウキュウ</t>
    </rPh>
    <phoneticPr fontId="4"/>
  </si>
  <si>
    <t>５－２　一次エネルギー消費量等級</t>
    <rPh sb="4" eb="6">
      <t>イチジ</t>
    </rPh>
    <rPh sb="11" eb="14">
      <t>ショウヒリョウ</t>
    </rPh>
    <rPh sb="14" eb="16">
      <t>トウキュウ</t>
    </rPh>
    <phoneticPr fontId="4"/>
  </si>
  <si>
    <t>６．空気環境に関すること</t>
    <rPh sb="2" eb="4">
      <t>クウキ</t>
    </rPh>
    <rPh sb="4" eb="6">
      <t>カンキョウ</t>
    </rPh>
    <rPh sb="7" eb="8">
      <t>カン</t>
    </rPh>
    <phoneticPr fontId="4"/>
  </si>
  <si>
    <t>６－１　ホルムアルデヒド対策（内装及び天井裏等）</t>
    <rPh sb="12" eb="14">
      <t>タイサク</t>
    </rPh>
    <rPh sb="15" eb="17">
      <t>ナイソウ</t>
    </rPh>
    <rPh sb="17" eb="18">
      <t>オヨ</t>
    </rPh>
    <rPh sb="19" eb="22">
      <t>テンジョウウラ</t>
    </rPh>
    <rPh sb="22" eb="23">
      <t>トウ</t>
    </rPh>
    <phoneticPr fontId="4"/>
  </si>
  <si>
    <t>６－２　換気対策</t>
    <rPh sb="4" eb="6">
      <t>カンキ</t>
    </rPh>
    <rPh sb="6" eb="8">
      <t>タイサク</t>
    </rPh>
    <phoneticPr fontId="4"/>
  </si>
  <si>
    <t>特定測定物質（必須）　ホルムアルデヒド</t>
    <rPh sb="0" eb="2">
      <t>トクテイ</t>
    </rPh>
    <rPh sb="4" eb="6">
      <t>ブッシツ</t>
    </rPh>
    <rPh sb="7" eb="9">
      <t>ヒッス</t>
    </rPh>
    <phoneticPr fontId="4"/>
  </si>
  <si>
    <t>特定測定物質（選択）　</t>
    <rPh sb="0" eb="2">
      <t>トクテイ</t>
    </rPh>
    <rPh sb="4" eb="6">
      <t>ブッシツ</t>
    </rPh>
    <rPh sb="7" eb="9">
      <t>センタク</t>
    </rPh>
    <phoneticPr fontId="4"/>
  </si>
  <si>
    <t>７．光・視環境に関すること</t>
    <rPh sb="2" eb="3">
      <t>ヒカリ</t>
    </rPh>
    <rPh sb="4" eb="5">
      <t>シ</t>
    </rPh>
    <rPh sb="5" eb="7">
      <t>カンキョウ</t>
    </rPh>
    <rPh sb="8" eb="9">
      <t>カン</t>
    </rPh>
    <phoneticPr fontId="4"/>
  </si>
  <si>
    <t>７－１　単純開口率</t>
    <rPh sb="4" eb="6">
      <t>タンジュン</t>
    </rPh>
    <rPh sb="6" eb="8">
      <t>カイコウ</t>
    </rPh>
    <rPh sb="8" eb="9">
      <t>リツ</t>
    </rPh>
    <phoneticPr fontId="4"/>
  </si>
  <si>
    <t>７－２　方位別開口比</t>
    <rPh sb="4" eb="6">
      <t>ホウイ</t>
    </rPh>
    <rPh sb="6" eb="7">
      <t>ベツ</t>
    </rPh>
    <rPh sb="7" eb="9">
      <t>カイコウ</t>
    </rPh>
    <rPh sb="9" eb="10">
      <t>ヒ</t>
    </rPh>
    <phoneticPr fontId="4"/>
  </si>
  <si>
    <t>８．音環境に関すること</t>
    <rPh sb="2" eb="3">
      <t>オト</t>
    </rPh>
    <rPh sb="3" eb="5">
      <t>カンキョウ</t>
    </rPh>
    <rPh sb="6" eb="7">
      <t>カン</t>
    </rPh>
    <phoneticPr fontId="4"/>
  </si>
  <si>
    <t>８－１　重量床衝撃音対策</t>
    <rPh sb="4" eb="6">
      <t>ジュウリョウ</t>
    </rPh>
    <rPh sb="6" eb="7">
      <t>ユカ</t>
    </rPh>
    <rPh sb="7" eb="9">
      <t>ショウゲキ</t>
    </rPh>
    <rPh sb="9" eb="10">
      <t>オン</t>
    </rPh>
    <rPh sb="10" eb="12">
      <t>タイサク</t>
    </rPh>
    <phoneticPr fontId="4"/>
  </si>
  <si>
    <t>８－２　軽量床衝撃音対策</t>
    <rPh sb="4" eb="6">
      <t>ケイリョウ</t>
    </rPh>
    <rPh sb="6" eb="7">
      <t>ユカ</t>
    </rPh>
    <rPh sb="7" eb="9">
      <t>ショウゲキ</t>
    </rPh>
    <rPh sb="9" eb="10">
      <t>オン</t>
    </rPh>
    <rPh sb="10" eb="12">
      <t>タイサク</t>
    </rPh>
    <phoneticPr fontId="4"/>
  </si>
  <si>
    <t>８－３　透過損失等級（界壁）</t>
    <rPh sb="4" eb="6">
      <t>トウカ</t>
    </rPh>
    <rPh sb="6" eb="8">
      <t>ソンシツ</t>
    </rPh>
    <rPh sb="8" eb="10">
      <t>トウキュウ</t>
    </rPh>
    <rPh sb="11" eb="13">
      <t>カイヘキ</t>
    </rPh>
    <phoneticPr fontId="4"/>
  </si>
  <si>
    <t>８－４　透過損失等級（外壁開口部）</t>
    <rPh sb="4" eb="6">
      <t>トウカ</t>
    </rPh>
    <rPh sb="6" eb="8">
      <t>ソンシツ</t>
    </rPh>
    <rPh sb="8" eb="10">
      <t>トウキュウ</t>
    </rPh>
    <rPh sb="11" eb="13">
      <t>ガイヘキ</t>
    </rPh>
    <rPh sb="13" eb="16">
      <t>カイコウブ</t>
    </rPh>
    <phoneticPr fontId="4"/>
  </si>
  <si>
    <t>９．高齢者等への配慮に関すること</t>
    <rPh sb="2" eb="5">
      <t>コウレイシャ</t>
    </rPh>
    <rPh sb="5" eb="6">
      <t>トウ</t>
    </rPh>
    <rPh sb="8" eb="10">
      <t>ハイリョ</t>
    </rPh>
    <rPh sb="11" eb="12">
      <t>カン</t>
    </rPh>
    <phoneticPr fontId="4"/>
  </si>
  <si>
    <t>９－１　高齢者等配慮対策等級（専用部分）</t>
    <rPh sb="4" eb="7">
      <t>コウレイシャ</t>
    </rPh>
    <rPh sb="7" eb="8">
      <t>トウ</t>
    </rPh>
    <rPh sb="8" eb="10">
      <t>ハイリョ</t>
    </rPh>
    <rPh sb="10" eb="12">
      <t>タイサク</t>
    </rPh>
    <rPh sb="12" eb="14">
      <t>トウキュウ</t>
    </rPh>
    <rPh sb="15" eb="17">
      <t>センヨウ</t>
    </rPh>
    <rPh sb="17" eb="19">
      <t>ブブン</t>
    </rPh>
    <phoneticPr fontId="4"/>
  </si>
  <si>
    <t>９－２　高齢者等配慮対策等級（共用部分）</t>
    <rPh sb="4" eb="7">
      <t>コウレイシャ</t>
    </rPh>
    <rPh sb="7" eb="8">
      <t>トウ</t>
    </rPh>
    <rPh sb="8" eb="10">
      <t>ハイリョ</t>
    </rPh>
    <rPh sb="10" eb="12">
      <t>タイサク</t>
    </rPh>
    <rPh sb="12" eb="14">
      <t>トウキュウ</t>
    </rPh>
    <rPh sb="15" eb="17">
      <t>キョウヨウ</t>
    </rPh>
    <rPh sb="17" eb="19">
      <t>ブブン</t>
    </rPh>
    <phoneticPr fontId="4"/>
  </si>
  <si>
    <t>１０．防犯に関すること</t>
    <rPh sb="3" eb="5">
      <t>ボウハン</t>
    </rPh>
    <rPh sb="6" eb="7">
      <t>カン</t>
    </rPh>
    <phoneticPr fontId="4"/>
  </si>
  <si>
    <t>１０－１　開口部の侵入防止対策</t>
    <rPh sb="5" eb="8">
      <t>カイコウブ</t>
    </rPh>
    <rPh sb="9" eb="11">
      <t>シンニュウ</t>
    </rPh>
    <rPh sb="11" eb="13">
      <t>ボウシ</t>
    </rPh>
    <rPh sb="13" eb="15">
      <t>タイサク</t>
    </rPh>
    <phoneticPr fontId="4"/>
  </si>
  <si>
    <t>□</t>
    <phoneticPr fontId="4"/>
  </si>
  <si>
    <t>トルエン</t>
    <phoneticPr fontId="4"/>
  </si>
  <si>
    <t>キシレン</t>
    <phoneticPr fontId="4"/>
  </si>
  <si>
    <t>エチルベンゼン</t>
    <phoneticPr fontId="4"/>
  </si>
  <si>
    <t>スチレン</t>
    <phoneticPr fontId="4"/>
  </si>
  <si>
    <t>５．温熱環境・エネルギー消費量に関すること　※</t>
    <rPh sb="2" eb="4">
      <t>オンネツ</t>
    </rPh>
    <rPh sb="4" eb="6">
      <t>カンキョウ</t>
    </rPh>
    <rPh sb="12" eb="15">
      <t>ショウヒリョウ</t>
    </rPh>
    <rPh sb="16" eb="17">
      <t>カン</t>
    </rPh>
    <phoneticPr fontId="4"/>
  </si>
  <si>
    <t>２－７　耐火等級（界壁及び界床）</t>
    <rPh sb="4" eb="6">
      <t>タイカ</t>
    </rPh>
    <rPh sb="6" eb="8">
      <t>トウキュウ</t>
    </rPh>
    <rPh sb="9" eb="11">
      <t>カイヘキ</t>
    </rPh>
    <rPh sb="11" eb="12">
      <t>オヨ</t>
    </rPh>
    <rPh sb="13" eb="14">
      <t>カイ</t>
    </rPh>
    <rPh sb="14" eb="15">
      <t>ユカ</t>
    </rPh>
    <phoneticPr fontId="4"/>
  </si>
  <si>
    <t>２．火災時の安全に関すること（以下、選択項目）</t>
    <rPh sb="2" eb="4">
      <t>カサイ</t>
    </rPh>
    <rPh sb="4" eb="5">
      <t>ジ</t>
    </rPh>
    <rPh sb="6" eb="8">
      <t>アンゼン</t>
    </rPh>
    <rPh sb="9" eb="10">
      <t>カン</t>
    </rPh>
    <phoneticPr fontId="4"/>
  </si>
  <si>
    <t>１－１　耐震等級（構造躯体の倒壊等防止）</t>
    <rPh sb="4" eb="6">
      <t>タイシン</t>
    </rPh>
    <rPh sb="6" eb="8">
      <t>トウキュウ</t>
    </rPh>
    <rPh sb="9" eb="11">
      <t>コウゾウ</t>
    </rPh>
    <rPh sb="11" eb="13">
      <t>クタイ</t>
    </rPh>
    <rPh sb="14" eb="16">
      <t>トウカイ</t>
    </rPh>
    <rPh sb="16" eb="17">
      <t>トウ</t>
    </rPh>
    <rPh sb="17" eb="19">
      <t>ボウシ</t>
    </rPh>
    <phoneticPr fontId="4"/>
  </si>
  <si>
    <t>１－３　その他（地震に対する構造躯体の倒壊等防止及び損傷防止）</t>
    <rPh sb="6" eb="7">
      <t>タ</t>
    </rPh>
    <rPh sb="8" eb="10">
      <t>ジシン</t>
    </rPh>
    <rPh sb="11" eb="12">
      <t>タイ</t>
    </rPh>
    <rPh sb="14" eb="16">
      <t>コウゾウ</t>
    </rPh>
    <rPh sb="16" eb="18">
      <t>クタイ</t>
    </rPh>
    <rPh sb="19" eb="21">
      <t>トウカイ</t>
    </rPh>
    <rPh sb="21" eb="22">
      <t>トウ</t>
    </rPh>
    <rPh sb="22" eb="24">
      <t>ボウシ</t>
    </rPh>
    <rPh sb="24" eb="25">
      <t>オヨ</t>
    </rPh>
    <rPh sb="26" eb="28">
      <t>ソンショウ</t>
    </rPh>
    <rPh sb="28" eb="30">
      <t>ボウシ</t>
    </rPh>
    <phoneticPr fontId="4"/>
  </si>
  <si>
    <t>１－６　地盤又は杭の許容支持力等及びその設定方法</t>
    <rPh sb="4" eb="6">
      <t>ジバン</t>
    </rPh>
    <rPh sb="6" eb="7">
      <t>マタ</t>
    </rPh>
    <rPh sb="8" eb="9">
      <t>クイ</t>
    </rPh>
    <rPh sb="10" eb="12">
      <t>キョヨウ</t>
    </rPh>
    <rPh sb="12" eb="15">
      <t>シジリョク</t>
    </rPh>
    <rPh sb="15" eb="16">
      <t>トウ</t>
    </rPh>
    <rPh sb="16" eb="17">
      <t>オヨ</t>
    </rPh>
    <rPh sb="20" eb="22">
      <t>セッテイ</t>
    </rPh>
    <rPh sb="22" eb="24">
      <t>ホウホウ</t>
    </rPh>
    <phoneticPr fontId="4"/>
  </si>
  <si>
    <t>１－７　基礎の構造方法及び形式等</t>
    <rPh sb="4" eb="6">
      <t>キソ</t>
    </rPh>
    <rPh sb="7" eb="9">
      <t>コウゾウ</t>
    </rPh>
    <rPh sb="9" eb="11">
      <t>ホウホウ</t>
    </rPh>
    <rPh sb="11" eb="12">
      <t>オヨ</t>
    </rPh>
    <rPh sb="13" eb="15">
      <t>ケイシキ</t>
    </rPh>
    <rPh sb="15" eb="16">
      <t>トウ</t>
    </rPh>
    <phoneticPr fontId="4"/>
  </si>
  <si>
    <t>必須</t>
    <rPh sb="0" eb="2">
      <t>ヒッス</t>
    </rPh>
    <phoneticPr fontId="4"/>
  </si>
  <si>
    <t>３．劣化の軽減に関すること</t>
    <rPh sb="2" eb="4">
      <t>レッカ</t>
    </rPh>
    <rPh sb="5" eb="7">
      <t>ケイゲン</t>
    </rPh>
    <rPh sb="8" eb="9">
      <t>カン</t>
    </rPh>
    <phoneticPr fontId="4"/>
  </si>
  <si>
    <t>３－１　劣化対策等級（構造躯体等）</t>
    <rPh sb="4" eb="6">
      <t>レッカ</t>
    </rPh>
    <rPh sb="6" eb="8">
      <t>タイサク</t>
    </rPh>
    <rPh sb="8" eb="10">
      <t>トウキュウ</t>
    </rPh>
    <rPh sb="11" eb="13">
      <t>コウゾウ</t>
    </rPh>
    <rPh sb="13" eb="15">
      <t>クタイ</t>
    </rPh>
    <rPh sb="15" eb="16">
      <t>トウ</t>
    </rPh>
    <phoneticPr fontId="4"/>
  </si>
  <si>
    <t>４－１　維持管理対策等級（専用配管）</t>
    <rPh sb="4" eb="6">
      <t>イジ</t>
    </rPh>
    <rPh sb="6" eb="8">
      <t>カンリ</t>
    </rPh>
    <rPh sb="8" eb="10">
      <t>タイサク</t>
    </rPh>
    <rPh sb="10" eb="12">
      <t>トウキュウ</t>
    </rPh>
    <rPh sb="13" eb="15">
      <t>センヨウ</t>
    </rPh>
    <rPh sb="15" eb="17">
      <t>ハイカン</t>
    </rPh>
    <phoneticPr fontId="4"/>
  </si>
  <si>
    <t>４－２　維持管理対策等級（共用配管）</t>
    <rPh sb="4" eb="6">
      <t>イジ</t>
    </rPh>
    <rPh sb="6" eb="8">
      <t>カンリ</t>
    </rPh>
    <rPh sb="8" eb="10">
      <t>タイサク</t>
    </rPh>
    <rPh sb="10" eb="12">
      <t>トウキュウ</t>
    </rPh>
    <rPh sb="13" eb="15">
      <t>キョウヨウ</t>
    </rPh>
    <rPh sb="15" eb="17">
      <t>ハイカン</t>
    </rPh>
    <phoneticPr fontId="4"/>
  </si>
  <si>
    <t>４－３　更新対策（共用排水管）</t>
    <rPh sb="4" eb="6">
      <t>コウシン</t>
    </rPh>
    <rPh sb="6" eb="8">
      <t>タイサク</t>
    </rPh>
    <rPh sb="9" eb="11">
      <t>キョウヨウ</t>
    </rPh>
    <rPh sb="11" eb="14">
      <t>ハイスイカン</t>
    </rPh>
    <phoneticPr fontId="4"/>
  </si>
  <si>
    <t>選択を希望する性能表示事項にチェックしてください（必須は必ずチェック）。</t>
    <rPh sb="0" eb="2">
      <t>センタク</t>
    </rPh>
    <rPh sb="3" eb="5">
      <t>キボウ</t>
    </rPh>
    <rPh sb="7" eb="9">
      <t>セイノウ</t>
    </rPh>
    <rPh sb="9" eb="11">
      <t>ヒョウジ</t>
    </rPh>
    <rPh sb="11" eb="13">
      <t>ジコウ</t>
    </rPh>
    <rPh sb="25" eb="27">
      <t>ヒッス</t>
    </rPh>
    <rPh sb="28" eb="29">
      <t>カナラ</t>
    </rPh>
    <phoneticPr fontId="4"/>
  </si>
  <si>
    <t>住棟</t>
    <rPh sb="0" eb="1">
      <t>ジュウ</t>
    </rPh>
    <rPh sb="1" eb="2">
      <t>トウ</t>
    </rPh>
    <phoneticPr fontId="4"/>
  </si>
  <si>
    <t>住戸</t>
    <rPh sb="0" eb="2">
      <t>ジュウコ</t>
    </rPh>
    <phoneticPr fontId="4"/>
  </si>
  <si>
    <t>【１．申請者（その２）】</t>
    <rPh sb="3" eb="6">
      <t>シンセイシャ</t>
    </rPh>
    <phoneticPr fontId="4"/>
  </si>
  <si>
    <t>【２．申請者（その３）】</t>
    <rPh sb="3" eb="6">
      <t>シンセイシャ</t>
    </rPh>
    <phoneticPr fontId="4"/>
  </si>
  <si>
    <t>【３．申請者（その４）】</t>
    <rPh sb="3" eb="6">
      <t>シンセイシャ</t>
    </rPh>
    <phoneticPr fontId="4"/>
  </si>
  <si>
    <t>【４．申請者（その５）】</t>
    <rPh sb="3" eb="6">
      <t>シンセイシャ</t>
    </rPh>
    <phoneticPr fontId="4"/>
  </si>
  <si>
    <t>【５．申請者（その６）】</t>
    <rPh sb="3" eb="6">
      <t>シンセイシャ</t>
    </rPh>
    <phoneticPr fontId="4"/>
  </si>
  <si>
    <t>複数申請者等の概要（代表申請者以外）</t>
    <rPh sb="0" eb="2">
      <t>フクスウ</t>
    </rPh>
    <rPh sb="2" eb="5">
      <t>シンセイシャ</t>
    </rPh>
    <rPh sb="5" eb="6">
      <t>トウ</t>
    </rPh>
    <rPh sb="7" eb="9">
      <t>ガイヨウ</t>
    </rPh>
    <rPh sb="10" eb="12">
      <t>ダイヒョウ</t>
    </rPh>
    <rPh sb="12" eb="15">
      <t>シンセイシャ</t>
    </rPh>
    <rPh sb="15" eb="17">
      <t>イガイ</t>
    </rPh>
    <phoneticPr fontId="4"/>
  </si>
  <si>
    <t>複数申請者等の概要（代表建築主以外）</t>
    <rPh sb="0" eb="2">
      <t>フクスウ</t>
    </rPh>
    <rPh sb="2" eb="5">
      <t>シンセイシャ</t>
    </rPh>
    <rPh sb="5" eb="6">
      <t>トウ</t>
    </rPh>
    <rPh sb="7" eb="9">
      <t>ガイヨウ</t>
    </rPh>
    <rPh sb="10" eb="12">
      <t>ダイヒョウ</t>
    </rPh>
    <rPh sb="12" eb="14">
      <t>ケンチク</t>
    </rPh>
    <rPh sb="14" eb="15">
      <t>ヌシ</t>
    </rPh>
    <rPh sb="15" eb="17">
      <t>イガイ</t>
    </rPh>
    <phoneticPr fontId="4"/>
  </si>
  <si>
    <t>【２．建築主（その３）】</t>
    <phoneticPr fontId="4"/>
  </si>
  <si>
    <t>【３．建築主（その４）】</t>
    <phoneticPr fontId="4"/>
  </si>
  <si>
    <t>【５．建築主（その６）】</t>
    <phoneticPr fontId="4"/>
  </si>
  <si>
    <t>複数申請者等の概要（代表設計者以外）</t>
    <rPh sb="0" eb="2">
      <t>フクスウ</t>
    </rPh>
    <rPh sb="2" eb="5">
      <t>シンセイシャ</t>
    </rPh>
    <rPh sb="5" eb="6">
      <t>トウ</t>
    </rPh>
    <rPh sb="7" eb="9">
      <t>ガイヨウ</t>
    </rPh>
    <rPh sb="10" eb="12">
      <t>ダイヒョウ</t>
    </rPh>
    <rPh sb="12" eb="15">
      <t>セッケイシャ</t>
    </rPh>
    <rPh sb="15" eb="17">
      <t>イガイ</t>
    </rPh>
    <phoneticPr fontId="4"/>
  </si>
  <si>
    <t>【１．設計者（その２）】</t>
    <phoneticPr fontId="4"/>
  </si>
  <si>
    <t>【３．設計者（その４）】</t>
    <phoneticPr fontId="4"/>
  </si>
  <si>
    <t>【４．設計者（その５）】</t>
    <phoneticPr fontId="4"/>
  </si>
  <si>
    <t>を代理人と定めて</t>
    <phoneticPr fontId="4"/>
  </si>
  <si>
    <t>下記に関する権限を委任します。</t>
    <phoneticPr fontId="4"/>
  </si>
  <si>
    <t>【２．代理者】</t>
    <rPh sb="3" eb="5">
      <t>ダイリ</t>
    </rPh>
    <rPh sb="5" eb="6">
      <t>シャ</t>
    </rPh>
    <phoneticPr fontId="4"/>
  </si>
  <si>
    <t>木造（在来工法）</t>
  </si>
  <si>
    <t>木造（枠組壁工法&lt;2×4等&gt;）</t>
    <rPh sb="12" eb="13">
      <t>ナド</t>
    </rPh>
    <phoneticPr fontId="5"/>
  </si>
  <si>
    <t>木造（ﾌﾟﾚﾊﾌﾞ&lt;木質ﾊﾟﾈﾙ工法等&gt;）</t>
  </si>
  <si>
    <t>鉄筋ｺﾝｸﾘｰﾄ(RC)造</t>
  </si>
  <si>
    <t>鉄筋ｺﾝｸﾘｰﾄ(RC)造&lt;ﾌﾟﾚﾊﾌﾞ&gt;</t>
  </si>
  <si>
    <t>鉄骨(S)造</t>
    <rPh sb="1" eb="2">
      <t>ホネ</t>
    </rPh>
    <phoneticPr fontId="5"/>
  </si>
  <si>
    <t>鉄骨(S)造&lt;ﾌﾟﾚﾊﾌﾞ&gt;</t>
    <rPh sb="1" eb="2">
      <t>ホネ</t>
    </rPh>
    <phoneticPr fontId="5"/>
  </si>
  <si>
    <t>鉄骨鉄筋ｺﾝｸﾘｰﾄ(SRC)造</t>
    <rPh sb="0" eb="2">
      <t>テッコツ</t>
    </rPh>
    <phoneticPr fontId="5"/>
  </si>
  <si>
    <t>ｺﾝｸﾘｰﾄﾌﾞﾛｯｸ(CB)造</t>
  </si>
  <si>
    <t>その他</t>
    <rPh sb="2" eb="3">
      <t>タ</t>
    </rPh>
    <phoneticPr fontId="5"/>
  </si>
  <si>
    <t>申請者からの委任を受けて申請を代理で行う者がいる場合においては、２欄に記入してください。</t>
    <rPh sb="0" eb="3">
      <t>シンセイシャ</t>
    </rPh>
    <rPh sb="6" eb="8">
      <t>イニン</t>
    </rPh>
    <rPh sb="9" eb="10">
      <t>ウ</t>
    </rPh>
    <rPh sb="12" eb="14">
      <t>シンセイ</t>
    </rPh>
    <rPh sb="15" eb="17">
      <t>ダイリ</t>
    </rPh>
    <rPh sb="18" eb="19">
      <t>オコナ</t>
    </rPh>
    <rPh sb="20" eb="21">
      <t>モノ</t>
    </rPh>
    <rPh sb="24" eb="26">
      <t>バアイ</t>
    </rPh>
    <rPh sb="33" eb="34">
      <t>ラン</t>
    </rPh>
    <rPh sb="35" eb="37">
      <t>キニュウ</t>
    </rPh>
    <phoneticPr fontId="4"/>
  </si>
  <si>
    <t>５欄には必須評価事項以外で設計住宅性能評価を希望する性能表示事項を記入してください。</t>
    <rPh sb="1" eb="2">
      <t>ラン</t>
    </rPh>
    <rPh sb="4" eb="6">
      <t>ヒッス</t>
    </rPh>
    <rPh sb="6" eb="8">
      <t>ヒョウカ</t>
    </rPh>
    <rPh sb="8" eb="10">
      <t>ジコウ</t>
    </rPh>
    <rPh sb="10" eb="12">
      <t>イガイ</t>
    </rPh>
    <rPh sb="13" eb="15">
      <t>セッケイ</t>
    </rPh>
    <rPh sb="15" eb="17">
      <t>ジュウタク</t>
    </rPh>
    <rPh sb="17" eb="19">
      <t>セイノウ</t>
    </rPh>
    <rPh sb="19" eb="21">
      <t>ヒョウカ</t>
    </rPh>
    <rPh sb="22" eb="24">
      <t>キボウ</t>
    </rPh>
    <rPh sb="26" eb="28">
      <t>セイノウ</t>
    </rPh>
    <rPh sb="28" eb="30">
      <t>ヒョウジ</t>
    </rPh>
    <rPh sb="30" eb="32">
      <t>ジコウ</t>
    </rPh>
    <rPh sb="33" eb="35">
      <t>キニュウ</t>
    </rPh>
    <phoneticPr fontId="4"/>
  </si>
  <si>
    <t>数字は算用数字を、単位はメートル法を用いてください。</t>
    <rPh sb="0" eb="2">
      <t>スウジ</t>
    </rPh>
    <rPh sb="3" eb="5">
      <t>サンヨウ</t>
    </rPh>
    <rPh sb="5" eb="7">
      <t>スウジ</t>
    </rPh>
    <rPh sb="9" eb="11">
      <t>タンイ</t>
    </rPh>
    <rPh sb="16" eb="17">
      <t>ホウ</t>
    </rPh>
    <rPh sb="18" eb="19">
      <t>モチ</t>
    </rPh>
    <phoneticPr fontId="4"/>
  </si>
  <si>
    <t>※印のある欄は記入しないでください。</t>
    <rPh sb="1" eb="2">
      <t>シルシ</t>
    </rPh>
    <rPh sb="5" eb="6">
      <t>ラン</t>
    </rPh>
    <rPh sb="7" eb="9">
      <t>キニュウ</t>
    </rPh>
    <phoneticPr fontId="4"/>
  </si>
  <si>
    <t>申請者が２以上のときは、１欄には代表となる申請者のみについて記入し、別紙に他の申請者についてそれぞれ必要な事項を記入してください。</t>
    <rPh sb="0" eb="3">
      <t>シンセイシャ</t>
    </rPh>
    <rPh sb="5" eb="7">
      <t>イジョウ</t>
    </rPh>
    <rPh sb="13" eb="14">
      <t>ラン</t>
    </rPh>
    <rPh sb="16" eb="18">
      <t>ダイヒョウ</t>
    </rPh>
    <rPh sb="21" eb="24">
      <t>シンセイシャ</t>
    </rPh>
    <rPh sb="30" eb="32">
      <t>キニュウ</t>
    </rPh>
    <rPh sb="34" eb="36">
      <t>ベッシ</t>
    </rPh>
    <rPh sb="37" eb="38">
      <t>タ</t>
    </rPh>
    <phoneticPr fontId="4"/>
  </si>
  <si>
    <t>建築主が２以上のときは、３欄には代表となる建築主のみについて記入し、別紙に他の建築主についてそれぞれ必要な事項を記入して添えてください。</t>
    <rPh sb="0" eb="2">
      <t>ケンチク</t>
    </rPh>
    <rPh sb="2" eb="3">
      <t>ヌシ</t>
    </rPh>
    <rPh sb="5" eb="7">
      <t>イジョウ</t>
    </rPh>
    <rPh sb="13" eb="14">
      <t>ラン</t>
    </rPh>
    <rPh sb="16" eb="18">
      <t>ダイヒョウ</t>
    </rPh>
    <rPh sb="21" eb="23">
      <t>ケンチク</t>
    </rPh>
    <rPh sb="23" eb="24">
      <t>ヌシ</t>
    </rPh>
    <rPh sb="30" eb="32">
      <t>キニュウ</t>
    </rPh>
    <rPh sb="34" eb="36">
      <t>ベッシ</t>
    </rPh>
    <rPh sb="37" eb="38">
      <t>タ</t>
    </rPh>
    <phoneticPr fontId="4"/>
  </si>
  <si>
    <t>４欄の郵便番号、所在地及び電話番号には、設計者が建築士事務所に属しているときは、それぞれ建築士事務所のものを、設計者が建築士事務所に属していないときは、それぞれ設計者のもの（所在地は住所とします。）を書いてください。</t>
    <rPh sb="1" eb="2">
      <t>ラン</t>
    </rPh>
    <rPh sb="3" eb="7">
      <t>ユウビンバンゴウ</t>
    </rPh>
    <rPh sb="8" eb="11">
      <t>ショザイチ</t>
    </rPh>
    <rPh sb="11" eb="12">
      <t>オヨ</t>
    </rPh>
    <rPh sb="13" eb="15">
      <t>デンワ</t>
    </rPh>
    <rPh sb="15" eb="17">
      <t>バンゴウ</t>
    </rPh>
    <rPh sb="20" eb="23">
      <t>セッケイシャ</t>
    </rPh>
    <rPh sb="24" eb="27">
      <t>ケンチクシ</t>
    </rPh>
    <rPh sb="27" eb="29">
      <t>ジム</t>
    </rPh>
    <rPh sb="29" eb="30">
      <t>ショ</t>
    </rPh>
    <rPh sb="31" eb="32">
      <t>ゾク</t>
    </rPh>
    <phoneticPr fontId="4"/>
  </si>
  <si>
    <t>１欄は、地名地番と併せて住居表示が定まっているときは、当該住居表示を括弧書きで併記してください。</t>
    <rPh sb="1" eb="2">
      <t>ラン</t>
    </rPh>
    <rPh sb="4" eb="6">
      <t>チメイ</t>
    </rPh>
    <rPh sb="6" eb="8">
      <t>チバン</t>
    </rPh>
    <rPh sb="9" eb="10">
      <t>アワ</t>
    </rPh>
    <rPh sb="12" eb="14">
      <t>ジュウキョ</t>
    </rPh>
    <rPh sb="14" eb="16">
      <t>ヒョウジ</t>
    </rPh>
    <rPh sb="17" eb="18">
      <t>サダ</t>
    </rPh>
    <rPh sb="27" eb="29">
      <t>トウガイ</t>
    </rPh>
    <rPh sb="29" eb="31">
      <t>ジュウキョ</t>
    </rPh>
    <rPh sb="31" eb="33">
      <t>ヒョウジ</t>
    </rPh>
    <rPh sb="34" eb="36">
      <t>カッコ</t>
    </rPh>
    <rPh sb="36" eb="37">
      <t>カ</t>
    </rPh>
    <phoneticPr fontId="4"/>
  </si>
  <si>
    <t>２欄は、該当するチェックボックスに「レ」マークを入れて下さい。ただし、建築物の敷地が都市計画区域、準都市計画区域又はこれらの区域以外の区域のうち２以上の区域にわたる場合においては、当該敷地の過半の属する区域について記入してください。尚、当該敷地が３の区域にわたる場合で、かつ、当該敷地の過半の属する区域がない場合においては、都市計画区域又は準都市計画区域のうち、当該敷地の属する面積が大きい区域について記入してください。</t>
    <rPh sb="1" eb="2">
      <t>ラン</t>
    </rPh>
    <rPh sb="4" eb="6">
      <t>ガイトウ</t>
    </rPh>
    <rPh sb="24" eb="25">
      <t>イ</t>
    </rPh>
    <rPh sb="27" eb="28">
      <t>クダ</t>
    </rPh>
    <rPh sb="35" eb="38">
      <t>ケンチクブツ</t>
    </rPh>
    <rPh sb="39" eb="41">
      <t>シキチ</t>
    </rPh>
    <phoneticPr fontId="4"/>
  </si>
  <si>
    <t>３欄は、該当するチェックボックスに「レ」マークを入れて下さい。尚、建築物の敷地が防火地域、準防火地域又は指定のない区域のうち２以上の地域又は区域にわたるときは、それぞれの地域又は区域について記入してください。</t>
    <rPh sb="1" eb="2">
      <t>ラン</t>
    </rPh>
    <rPh sb="4" eb="6">
      <t>ガイトウ</t>
    </rPh>
    <rPh sb="24" eb="25">
      <t>イ</t>
    </rPh>
    <rPh sb="27" eb="28">
      <t>クダ</t>
    </rPh>
    <rPh sb="31" eb="32">
      <t>ナオ</t>
    </rPh>
    <rPh sb="33" eb="36">
      <t>ケンチクブツ</t>
    </rPh>
    <rPh sb="37" eb="39">
      <t>シキチ</t>
    </rPh>
    <rPh sb="40" eb="42">
      <t>ボウカ</t>
    </rPh>
    <phoneticPr fontId="4"/>
  </si>
  <si>
    <t>１０欄の「利用関係」は、当該するチェックボックスに「レ」マークを入れてください。尚、利用関係が未定の時は、予定する利用関係としてください。又、「持家」、「貸家」、「給与住宅」、「分譲住宅」とは、次の通りです。</t>
    <rPh sb="2" eb="3">
      <t>ラン</t>
    </rPh>
    <rPh sb="5" eb="7">
      <t>リヨウ</t>
    </rPh>
    <rPh sb="7" eb="9">
      <t>カンケイ</t>
    </rPh>
    <rPh sb="12" eb="14">
      <t>トウガイ</t>
    </rPh>
    <rPh sb="32" eb="33">
      <t>イ</t>
    </rPh>
    <rPh sb="40" eb="41">
      <t>ナオ</t>
    </rPh>
    <rPh sb="42" eb="44">
      <t>リヨウ</t>
    </rPh>
    <phoneticPr fontId="4"/>
  </si>
  <si>
    <t>給与住宅　会社、官公署等がその社員、職員等を居住させる目的で建築する住宅</t>
    <rPh sb="0" eb="2">
      <t>キュウヨ</t>
    </rPh>
    <rPh sb="2" eb="4">
      <t>ジュウタク</t>
    </rPh>
    <rPh sb="5" eb="7">
      <t>カイシャ</t>
    </rPh>
    <rPh sb="8" eb="11">
      <t>カンコウショ</t>
    </rPh>
    <rPh sb="11" eb="12">
      <t>トウ</t>
    </rPh>
    <rPh sb="15" eb="17">
      <t>シャイン</t>
    </rPh>
    <rPh sb="18" eb="20">
      <t>ショクイン</t>
    </rPh>
    <rPh sb="20" eb="21">
      <t>トウ</t>
    </rPh>
    <rPh sb="22" eb="24">
      <t>キョジュウ</t>
    </rPh>
    <rPh sb="27" eb="29">
      <t>モクテキ</t>
    </rPh>
    <rPh sb="30" eb="32">
      <t>ケンチク</t>
    </rPh>
    <rPh sb="34" eb="36">
      <t>ジュウタク</t>
    </rPh>
    <phoneticPr fontId="4"/>
  </si>
  <si>
    <t>ここに書き表せない事項で、評価にあたり特に注意を要する事項は、１１欄又は別紙に記載して添えてください。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3" eb="34">
      <t>ラン</t>
    </rPh>
    <rPh sb="34" eb="35">
      <t>マタ</t>
    </rPh>
    <rPh sb="36" eb="38">
      <t>ベッシ</t>
    </rPh>
    <phoneticPr fontId="4"/>
  </si>
  <si>
    <t>変更設計住宅性能評価に係る申請の際は、１２欄に第三面に係る部分の変更の概要について記入してください。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1" eb="22">
      <t>ラン</t>
    </rPh>
    <rPh sb="23" eb="24">
      <t>ダイ</t>
    </rPh>
    <rPh sb="24" eb="26">
      <t>サンメン</t>
    </rPh>
    <rPh sb="27" eb="28">
      <t>カカ</t>
    </rPh>
    <rPh sb="29" eb="31">
      <t>ブブン</t>
    </rPh>
    <rPh sb="32" eb="34">
      <t>ヘンコウ</t>
    </rPh>
    <rPh sb="35" eb="37">
      <t>ガイヨウ</t>
    </rPh>
    <phoneticPr fontId="4"/>
  </si>
  <si>
    <t>１欄は、住戸の数が１のときは「１」と記入し、住戸の数が２以上のときは、申請住戸ごとに通し番号を付し、その番号を記入してください。</t>
    <rPh sb="1" eb="2">
      <t>ラン</t>
    </rPh>
    <rPh sb="4" eb="5">
      <t>ジュウ</t>
    </rPh>
    <rPh sb="5" eb="6">
      <t>ト</t>
    </rPh>
    <rPh sb="7" eb="8">
      <t>カズ</t>
    </rPh>
    <rPh sb="18" eb="20">
      <t>キニュウ</t>
    </rPh>
    <rPh sb="22" eb="23">
      <t>ジュウ</t>
    </rPh>
    <rPh sb="23" eb="24">
      <t>ト</t>
    </rPh>
    <rPh sb="25" eb="26">
      <t>スウ</t>
    </rPh>
    <rPh sb="28" eb="30">
      <t>イジョウ</t>
    </rPh>
    <rPh sb="35" eb="37">
      <t>シンセイ</t>
    </rPh>
    <rPh sb="37" eb="38">
      <t>ジュウ</t>
    </rPh>
    <rPh sb="38" eb="39">
      <t>ト</t>
    </rPh>
    <phoneticPr fontId="4"/>
  </si>
  <si>
    <t>４欄及び５欄は、該当するチェックボックスに「レ」マークを入れてください。</t>
    <rPh sb="1" eb="2">
      <t>ラン</t>
    </rPh>
    <rPh sb="2" eb="3">
      <t>オヨ</t>
    </rPh>
    <rPh sb="5" eb="6">
      <t>ラン</t>
    </rPh>
    <rPh sb="8" eb="10">
      <t>ガイトウ</t>
    </rPh>
    <rPh sb="28" eb="29">
      <t>イ</t>
    </rPh>
    <phoneticPr fontId="4"/>
  </si>
  <si>
    <t>ここに書き表せない事項で、評価にあたり特に注意を要する事項は、６欄又は別紙に記載して添えてください。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2" eb="33">
      <t>ラン</t>
    </rPh>
    <rPh sb="33" eb="34">
      <t>マタ</t>
    </rPh>
    <rPh sb="35" eb="37">
      <t>ベッシ</t>
    </rPh>
    <phoneticPr fontId="4"/>
  </si>
  <si>
    <t>変更設計住宅性能評価に係る申請の際は、７欄に第四面に係る部分の変更の概要について記入してください。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0" eb="21">
      <t>ラン</t>
    </rPh>
    <rPh sb="22" eb="23">
      <t>ダイ</t>
    </rPh>
    <rPh sb="23" eb="24">
      <t>ヨン</t>
    </rPh>
    <rPh sb="24" eb="25">
      <t>メン</t>
    </rPh>
    <rPh sb="26" eb="27">
      <t>カカ</t>
    </rPh>
    <rPh sb="28" eb="30">
      <t>ブブン</t>
    </rPh>
    <rPh sb="31" eb="33">
      <t>ヘンコウ</t>
    </rPh>
    <rPh sb="34" eb="36">
      <t>ガイヨウ</t>
    </rPh>
    <phoneticPr fontId="4"/>
  </si>
  <si>
    <t>第二面から第四面までについては、建築確認等他の制度の申請書の写しに必要事項を補うこと、複数の住戸に関する情報を集約して記載すること等により記載すべき事項のすべてが明示された別の書面をもって代えることができます。</t>
    <rPh sb="0" eb="1">
      <t>ダイ</t>
    </rPh>
    <rPh sb="1" eb="3">
      <t>２メン</t>
    </rPh>
    <rPh sb="5" eb="6">
      <t>ダイ</t>
    </rPh>
    <rPh sb="6" eb="8">
      <t>ヨンメン</t>
    </rPh>
    <rPh sb="16" eb="18">
      <t>ケン</t>
    </rPh>
    <rPh sb="18" eb="20">
      <t>カクニン</t>
    </rPh>
    <rPh sb="20" eb="21">
      <t>ナド</t>
    </rPh>
    <rPh sb="21" eb="22">
      <t>ホカ</t>
    </rPh>
    <rPh sb="23" eb="25">
      <t>セイド</t>
    </rPh>
    <rPh sb="26" eb="29">
      <t>シ</t>
    </rPh>
    <rPh sb="30" eb="31">
      <t>ウツ</t>
    </rPh>
    <rPh sb="33" eb="35">
      <t>ヒツヨウ</t>
    </rPh>
    <rPh sb="35" eb="37">
      <t>ジコウ</t>
    </rPh>
    <rPh sb="38" eb="39">
      <t>オギナ</t>
    </rPh>
    <rPh sb="43" eb="45">
      <t>フクスウ</t>
    </rPh>
    <phoneticPr fontId="4"/>
  </si>
  <si>
    <t>共同住宅等に係る設計住宅性能評価の申請にあっては、第四面を申請に係る住戸ごとに作成した場合、この申請書を共同住宅等一棟又は複数の住戸につき一部とすることが出来ます。</t>
    <rPh sb="0" eb="2">
      <t>キョウドウ</t>
    </rPh>
    <rPh sb="2" eb="4">
      <t>ジュウタク</t>
    </rPh>
    <rPh sb="4" eb="5">
      <t>トウ</t>
    </rPh>
    <rPh sb="6" eb="7">
      <t>カカ</t>
    </rPh>
    <rPh sb="8" eb="10">
      <t>セッケイ</t>
    </rPh>
    <rPh sb="10" eb="12">
      <t>ジュウタク</t>
    </rPh>
    <rPh sb="12" eb="14">
      <t>セイノウ</t>
    </rPh>
    <rPh sb="14" eb="16">
      <t>ヒョウカ</t>
    </rPh>
    <rPh sb="17" eb="19">
      <t>シンセイ</t>
    </rPh>
    <rPh sb="25" eb="26">
      <t>ダイ</t>
    </rPh>
    <rPh sb="26" eb="28">
      <t>ヨンメン</t>
    </rPh>
    <rPh sb="29" eb="31">
      <t>シンセイ</t>
    </rPh>
    <rPh sb="32" eb="33">
      <t>カカ</t>
    </rPh>
    <rPh sb="34" eb="35">
      <t>ジュウ</t>
    </rPh>
    <rPh sb="35" eb="36">
      <t>ト</t>
    </rPh>
    <rPh sb="39" eb="41">
      <t>サクセイ</t>
    </rPh>
    <rPh sb="43" eb="45">
      <t>バアイ</t>
    </rPh>
    <phoneticPr fontId="4"/>
  </si>
  <si>
    <t>【１．建築主（その２）】</t>
    <phoneticPr fontId="4"/>
  </si>
  <si>
    <t>【４．建築主（その５）】</t>
    <phoneticPr fontId="4"/>
  </si>
  <si>
    <t>第五号様式（第三条関係）</t>
    <phoneticPr fontId="4"/>
  </si>
  <si>
    <t>　下記の住宅について、住宅の品質確保の促進等に関する法律施行規則第３条第1項の規定に基づき、</t>
    <rPh sb="1" eb="3">
      <t>カキ</t>
    </rPh>
    <rPh sb="4" eb="6">
      <t>ジュウタク</t>
    </rPh>
    <rPh sb="11" eb="13">
      <t>ジュウタク</t>
    </rPh>
    <rPh sb="14" eb="16">
      <t>ヒンシツ</t>
    </rPh>
    <rPh sb="16" eb="18">
      <t>カクホ</t>
    </rPh>
    <rPh sb="19" eb="21">
      <t>ソクシン</t>
    </rPh>
    <rPh sb="21" eb="22">
      <t>トウ</t>
    </rPh>
    <rPh sb="23" eb="24">
      <t>カン</t>
    </rPh>
    <rPh sb="26" eb="28">
      <t>ホウリツ</t>
    </rPh>
    <rPh sb="28" eb="30">
      <t>シコウ</t>
    </rPh>
    <rPh sb="30" eb="32">
      <t>キソク</t>
    </rPh>
    <rPh sb="32" eb="33">
      <t>ダイ</t>
    </rPh>
    <rPh sb="34" eb="35">
      <t>ジョウ</t>
    </rPh>
    <rPh sb="35" eb="36">
      <t>ダイ</t>
    </rPh>
    <rPh sb="37" eb="38">
      <t>コウ</t>
    </rPh>
    <rPh sb="39" eb="41">
      <t>キテイ</t>
    </rPh>
    <rPh sb="42" eb="43">
      <t>モト</t>
    </rPh>
    <phoneticPr fontId="4"/>
  </si>
  <si>
    <t>【計画を変更する住宅の直前の設計住宅性能評価】</t>
    <phoneticPr fontId="4"/>
  </si>
  <si>
    <t>設計住宅性能評価書交付番号</t>
    <phoneticPr fontId="4"/>
  </si>
  <si>
    <t>設計住宅性能評価書交付年月日</t>
    <phoneticPr fontId="4"/>
  </si>
  <si>
    <t>設計住宅性能評価書交付者</t>
    <phoneticPr fontId="4"/>
  </si>
  <si>
    <t>株式会社都市建築確認センター　代表取締役　本　田　實</t>
    <phoneticPr fontId="4"/>
  </si>
  <si>
    <t>変更の概要</t>
    <phoneticPr fontId="4"/>
  </si>
  <si>
    <t>・</t>
    <phoneticPr fontId="4"/>
  </si>
  <si>
    <t>申請者の氏名又は名称</t>
    <phoneticPr fontId="4"/>
  </si>
  <si>
    <t>【ファックス番号】　　　</t>
    <rPh sb="6" eb="8">
      <t>バンゴウ</t>
    </rPh>
    <phoneticPr fontId="4"/>
  </si>
  <si>
    <t>【氏名又は名称のﾌﾘｶﾞﾅ】</t>
    <rPh sb="1" eb="3">
      <t>シメイ</t>
    </rPh>
    <rPh sb="3" eb="4">
      <t>マタ</t>
    </rPh>
    <rPh sb="5" eb="7">
      <t>メイショウ</t>
    </rPh>
    <phoneticPr fontId="4"/>
  </si>
  <si>
    <t>}</t>
    <phoneticPr fontId="4"/>
  </si>
  <si>
    <t>{</t>
    <phoneticPr fontId="4"/>
  </si>
  <si>
    <r>
      <rPr>
        <sz val="9"/>
        <rFont val="ＭＳ Ｐ明朝"/>
        <family val="1"/>
        <charset val="128"/>
      </rPr>
      <t>※</t>
    </r>
    <r>
      <rPr>
        <sz val="9"/>
        <color indexed="10"/>
        <rFont val="ＭＳ Ｐ明朝"/>
        <family val="1"/>
        <charset val="128"/>
      </rPr>
      <t>「５－１」又は「５－２」、もしくは「５－１」と「５－２」両方の選択が必要となります</t>
    </r>
    <rPh sb="6" eb="7">
      <t>マタ</t>
    </rPh>
    <rPh sb="29" eb="31">
      <t>リョウホウ</t>
    </rPh>
    <rPh sb="32" eb="34">
      <t>センタク</t>
    </rPh>
    <rPh sb="35" eb="37">
      <t>ヒツヨウ</t>
    </rPh>
    <phoneticPr fontId="4"/>
  </si>
  <si>
    <r>
      <t>６－３　室内空気中の化学物質の濃度等</t>
    </r>
    <r>
      <rPr>
        <sz val="9"/>
        <color indexed="10"/>
        <rFont val="ＭＳ Ｐ明朝"/>
        <family val="1"/>
        <charset val="128"/>
      </rPr>
      <t>（建設住宅性能評価のみ）</t>
    </r>
    <rPh sb="4" eb="6">
      <t>シツナイ</t>
    </rPh>
    <rPh sb="6" eb="9">
      <t>クウキチュウ</t>
    </rPh>
    <rPh sb="10" eb="12">
      <t>カガク</t>
    </rPh>
    <rPh sb="12" eb="14">
      <t>ブッシツ</t>
    </rPh>
    <rPh sb="15" eb="17">
      <t>ノウド</t>
    </rPh>
    <rPh sb="17" eb="18">
      <t>トウ</t>
    </rPh>
    <rPh sb="19" eb="21">
      <t>ケンセツ</t>
    </rPh>
    <rPh sb="21" eb="23">
      <t>ジュウタク</t>
    </rPh>
    <rPh sb="23" eb="25">
      <t>セイノウ</t>
    </rPh>
    <rPh sb="25" eb="27">
      <t>ヒョウカ</t>
    </rPh>
    <phoneticPr fontId="4"/>
  </si>
  <si>
    <t>第一面</t>
    <rPh sb="0" eb="1">
      <t>ダイ</t>
    </rPh>
    <rPh sb="1" eb="3">
      <t>イチメン</t>
    </rPh>
    <phoneticPr fontId="4"/>
  </si>
  <si>
    <t>第二面</t>
    <rPh sb="0" eb="1">
      <t>ダイ</t>
    </rPh>
    <rPh sb="1" eb="3">
      <t>ニメン</t>
    </rPh>
    <phoneticPr fontId="4"/>
  </si>
  <si>
    <t>第三面</t>
    <rPh sb="0" eb="1">
      <t>ダイ</t>
    </rPh>
    <rPh sb="1" eb="2">
      <t>サン</t>
    </rPh>
    <rPh sb="2" eb="3">
      <t>メン</t>
    </rPh>
    <phoneticPr fontId="4"/>
  </si>
  <si>
    <t>第四面</t>
    <rPh sb="0" eb="1">
      <t>ダイ</t>
    </rPh>
    <rPh sb="1" eb="2">
      <t>ヨン</t>
    </rPh>
    <rPh sb="2" eb="3">
      <t>メン</t>
    </rPh>
    <phoneticPr fontId="4"/>
  </si>
  <si>
    <t>第二面別紙</t>
    <rPh sb="0" eb="1">
      <t>ダイ</t>
    </rPh>
    <rPh sb="1" eb="3">
      <t>ニメン</t>
    </rPh>
    <rPh sb="3" eb="5">
      <t>ベッシ</t>
    </rPh>
    <phoneticPr fontId="4"/>
  </si>
  <si>
    <t>第二面別紙２</t>
    <rPh sb="0" eb="1">
      <t>ダイ</t>
    </rPh>
    <rPh sb="1" eb="3">
      <t>ニメン</t>
    </rPh>
    <phoneticPr fontId="4"/>
  </si>
  <si>
    <r>
      <t>【１．地盤の液状化に関する情報提供】評価・等級表示の対象外　</t>
    </r>
    <r>
      <rPr>
        <sz val="9"/>
        <color indexed="10"/>
        <rFont val="ＭＳ Ｐ明朝"/>
        <family val="1"/>
        <charset val="128"/>
      </rPr>
      <t>どちらかにチェックを入れてください</t>
    </r>
    <rPh sb="3" eb="5">
      <t>ジバン</t>
    </rPh>
    <rPh sb="6" eb="9">
      <t>エキジョウカ</t>
    </rPh>
    <rPh sb="10" eb="11">
      <t>カン</t>
    </rPh>
    <rPh sb="13" eb="15">
      <t>ジョウホウ</t>
    </rPh>
    <rPh sb="15" eb="17">
      <t>テイキョウ</t>
    </rPh>
    <rPh sb="28" eb="29">
      <t>ガイ</t>
    </rPh>
    <rPh sb="40" eb="41">
      <t>イ</t>
    </rPh>
    <phoneticPr fontId="4"/>
  </si>
  <si>
    <r>
      <t>【２．設計住宅性能評価を希望する性能表示事項】必須及び選択項目　</t>
    </r>
    <r>
      <rPr>
        <sz val="9"/>
        <color rgb="FFFF0000"/>
        <rFont val="ＭＳ Ｐ明朝"/>
        <family val="1"/>
        <charset val="128"/>
      </rPr>
      <t>必要とする項目すべてにチェックを入れてください</t>
    </r>
    <rPh sb="3" eb="5">
      <t>セッケイ</t>
    </rPh>
    <rPh sb="5" eb="7">
      <t>ジュウタク</t>
    </rPh>
    <rPh sb="7" eb="9">
      <t>セイノウ</t>
    </rPh>
    <rPh sb="9" eb="11">
      <t>ヒョウカ</t>
    </rPh>
    <rPh sb="12" eb="14">
      <t>キボウ</t>
    </rPh>
    <rPh sb="16" eb="18">
      <t>セイノウ</t>
    </rPh>
    <rPh sb="18" eb="20">
      <t>ヒョウジ</t>
    </rPh>
    <rPh sb="20" eb="22">
      <t>ジコウ</t>
    </rPh>
    <rPh sb="23" eb="25">
      <t>ヒッス</t>
    </rPh>
    <rPh sb="25" eb="26">
      <t>オヨ</t>
    </rPh>
    <rPh sb="27" eb="29">
      <t>センタク</t>
    </rPh>
    <rPh sb="29" eb="31">
      <t>コウモク</t>
    </rPh>
    <rPh sb="32" eb="34">
      <t>ヒツヨウ</t>
    </rPh>
    <rPh sb="37" eb="39">
      <t>コウモク</t>
    </rPh>
    <rPh sb="48" eb="49">
      <t>イ</t>
    </rPh>
    <phoneticPr fontId="4"/>
  </si>
  <si>
    <t>３．委任をした権限に係る住宅の建築場所の地名地番</t>
    <phoneticPr fontId="4"/>
  </si>
  <si>
    <t>２．委任をした権限に係る住宅の名称</t>
    <rPh sb="15" eb="17">
      <t>メイショウ</t>
    </rPh>
    <phoneticPr fontId="4"/>
  </si>
  <si>
    <t>１．委任をした権限</t>
    <phoneticPr fontId="4"/>
  </si>
  <si>
    <t>【２．設計者（その３）】</t>
    <phoneticPr fontId="4"/>
  </si>
  <si>
    <t>令和</t>
    <phoneticPr fontId="4"/>
  </si>
  <si>
    <t>この用紙の大きさは、日本産業規格A４としてください。</t>
    <rPh sb="2" eb="4">
      <t>ヨウシ</t>
    </rPh>
    <rPh sb="5" eb="6">
      <t>オオ</t>
    </rPh>
    <rPh sb="10" eb="12">
      <t>ニホン</t>
    </rPh>
    <rPh sb="12" eb="14">
      <t>サンギョウ</t>
    </rPh>
    <rPh sb="14" eb="16">
      <t>キカク</t>
    </rPh>
    <phoneticPr fontId="4"/>
  </si>
  <si>
    <t>第TKC　　　　住設　　　　　　　　　号</t>
    <rPh sb="0" eb="1">
      <t>ダイ</t>
    </rPh>
    <rPh sb="8" eb="9">
      <t>ジュウ</t>
    </rPh>
    <rPh sb="9" eb="10">
      <t>セツ</t>
    </rPh>
    <rPh sb="19" eb="20">
      <t>ゴウ</t>
    </rPh>
    <phoneticPr fontId="4"/>
  </si>
  <si>
    <t>※料金欄</t>
    <rPh sb="1" eb="3">
      <t>リョウキン</t>
    </rPh>
    <rPh sb="3" eb="4">
      <t>ラン</t>
    </rPh>
    <phoneticPr fontId="4"/>
  </si>
  <si>
    <t>令和　　　　年　　　　月　　　　日</t>
    <rPh sb="6" eb="7">
      <t>ネン</t>
    </rPh>
    <rPh sb="11" eb="12">
      <t>ガツ</t>
    </rPh>
    <rPh sb="16" eb="17">
      <t>ヒ</t>
    </rPh>
    <phoneticPr fontId="4"/>
  </si>
  <si>
    <t>この申請書及び添付図書に記載の事項は、事実に相違ありません。</t>
    <phoneticPr fontId="4"/>
  </si>
  <si>
    <t>　住宅の品質確保の促進等に関する法律第５条第１項の規定に基づき、設計住宅性能評価を申請します。</t>
    <phoneticPr fontId="4"/>
  </si>
  <si>
    <t>　申請受理者氏名</t>
    <rPh sb="1" eb="3">
      <t>シンセイ</t>
    </rPh>
    <rPh sb="3" eb="5">
      <t>ジュリ</t>
    </rPh>
    <rPh sb="5" eb="6">
      <t>シャ</t>
    </rPh>
    <rPh sb="6" eb="8">
      <t>シメイ</t>
    </rPh>
    <phoneticPr fontId="4"/>
  </si>
  <si>
    <t>【６．長期使用構造等であることの確認の要否】　</t>
    <phoneticPr fontId="4"/>
  </si>
  <si>
    <t>第TKC　　　　更設　　　　　　　　　号</t>
    <rPh sb="0" eb="1">
      <t>ダイ</t>
    </rPh>
    <rPh sb="8" eb="9">
      <t>コウ</t>
    </rPh>
    <rPh sb="9" eb="10">
      <t>セツ</t>
    </rPh>
    <rPh sb="19" eb="20">
      <t>ゴウ</t>
    </rPh>
    <phoneticPr fontId="4"/>
  </si>
  <si>
    <t>要</t>
    <rPh sb="0" eb="1">
      <t>ヨウ</t>
    </rPh>
    <phoneticPr fontId="4"/>
  </si>
  <si>
    <t>否</t>
    <rPh sb="0" eb="1">
      <t>イナ</t>
    </rPh>
    <phoneticPr fontId="4"/>
  </si>
  <si>
    <t>貸家</t>
    <rPh sb="0" eb="2">
      <t>カシヤ</t>
    </rPh>
    <phoneticPr fontId="4"/>
  </si>
  <si>
    <t>⑦</t>
    <phoneticPr fontId="4"/>
  </si>
  <si>
    <t>６欄において、「要」のチェックボックスに「レ」マークを入れた場合は、７欄に工事の着手予定年月日及び認定申請予定年月日について記載してください。</t>
    <phoneticPr fontId="4"/>
  </si>
  <si>
    <t>←</t>
    <phoneticPr fontId="4"/>
  </si>
  <si>
    <t>ﾌﾘｶﾞﾅ</t>
    <phoneticPr fontId="4"/>
  </si>
  <si>
    <t>会社名･所属先</t>
    <rPh sb="0" eb="3">
      <t>カイシャメイ</t>
    </rPh>
    <rPh sb="4" eb="6">
      <t>ショゾク</t>
    </rPh>
    <rPh sb="6" eb="7">
      <t>サキ</t>
    </rPh>
    <phoneticPr fontId="4"/>
  </si>
  <si>
    <t>郵便番号</t>
    <rPh sb="0" eb="4">
      <t>ユウビンバンゴウ</t>
    </rPh>
    <phoneticPr fontId="4"/>
  </si>
  <si>
    <t>電話番号</t>
    <rPh sb="0" eb="2">
      <t>デンワ</t>
    </rPh>
    <rPh sb="2" eb="4">
      <t>バンゴウ</t>
    </rPh>
    <phoneticPr fontId="4"/>
  </si>
  <si>
    <t>ﾌｧｯｸｽ番号</t>
    <rPh sb="5" eb="7">
      <t>バンゴウ</t>
    </rPh>
    <phoneticPr fontId="4"/>
  </si>
  <si>
    <t>一戸建ての住宅</t>
    <rPh sb="0" eb="2">
      <t>イッコ</t>
    </rPh>
    <rPh sb="2" eb="3">
      <t>ダ</t>
    </rPh>
    <rPh sb="5" eb="7">
      <t>ジュウタク</t>
    </rPh>
    <phoneticPr fontId="4"/>
  </si>
  <si>
    <t>共同住宅</t>
    <rPh sb="0" eb="2">
      <t>キョウドウ</t>
    </rPh>
    <rPh sb="2" eb="4">
      <t>ジュウタク</t>
    </rPh>
    <phoneticPr fontId="4"/>
  </si>
  <si>
    <t>長屋</t>
    <rPh sb="0" eb="2">
      <t>ナガヤ</t>
    </rPh>
    <phoneticPr fontId="4"/>
  </si>
  <si>
    <t>重ね建て</t>
    <rPh sb="0" eb="1">
      <t>カサ</t>
    </rPh>
    <rPh sb="2" eb="3">
      <t>ダ</t>
    </rPh>
    <phoneticPr fontId="4"/>
  </si>
  <si>
    <t>その他</t>
    <rPh sb="2" eb="3">
      <t>タ</t>
    </rPh>
    <phoneticPr fontId="4"/>
  </si>
  <si>
    <t>予備審査事前連絡先記入シート</t>
    <phoneticPr fontId="4"/>
  </si>
  <si>
    <t>※印の項目については必ずご記入をお願いします。</t>
    <phoneticPr fontId="4"/>
  </si>
  <si>
    <t>※物  件  名</t>
  </si>
  <si>
    <t>※ご担当者様
(質疑等送付先)</t>
  </si>
  <si>
    <t>意  匠  担  当</t>
    <phoneticPr fontId="4"/>
  </si>
  <si>
    <t>会社名</t>
  </si>
  <si>
    <t>氏  名</t>
  </si>
  <si>
    <t>T E L</t>
  </si>
  <si>
    <t>FAX</t>
  </si>
  <si>
    <t>MAIL</t>
  </si>
  <si>
    <t>構  造  担  当</t>
  </si>
  <si>
    <t>設　備　 担  当</t>
    <rPh sb="0" eb="1">
      <t>セツ</t>
    </rPh>
    <rPh sb="2" eb="3">
      <t>ビ</t>
    </rPh>
    <phoneticPr fontId="43"/>
  </si>
  <si>
    <t>申請手数料</t>
    <phoneticPr fontId="43"/>
  </si>
  <si>
    <t>請求書宛名</t>
  </si>
  <si>
    <t>電話番号</t>
    <phoneticPr fontId="4"/>
  </si>
  <si>
    <t>請求書送付先名</t>
  </si>
  <si>
    <t>住    所</t>
  </si>
  <si>
    <t>郵便番号</t>
    <rPh sb="0" eb="2">
      <t>ユウビン</t>
    </rPh>
    <rPh sb="2" eb="4">
      <t>バンゴウ</t>
    </rPh>
    <phoneticPr fontId="4"/>
  </si>
  <si>
    <t>※提出図書</t>
    <phoneticPr fontId="43"/>
  </si>
  <si>
    <t xml:space="preserve"> 正本</t>
    <phoneticPr fontId="4"/>
  </si>
  <si>
    <t xml:space="preserve"> 提出書類（複数選択可）</t>
    <rPh sb="1" eb="3">
      <t>テイシュツ</t>
    </rPh>
    <rPh sb="3" eb="5">
      <t>ショルイ</t>
    </rPh>
    <rPh sb="6" eb="8">
      <t>フクスウ</t>
    </rPh>
    <rPh sb="8" eb="10">
      <t>センタク</t>
    </rPh>
    <rPh sb="10" eb="11">
      <t>カ</t>
    </rPh>
    <phoneticPr fontId="43"/>
  </si>
  <si>
    <t>建築物エネルギー消費性能適合性判定（省エネ適判）</t>
    <rPh sb="0" eb="3">
      <t>ケンチクブツ</t>
    </rPh>
    <rPh sb="8" eb="10">
      <t>ショウヒ</t>
    </rPh>
    <rPh sb="10" eb="12">
      <t>セイノウ</t>
    </rPh>
    <rPh sb="12" eb="14">
      <t>テキゴウ</t>
    </rPh>
    <rPh sb="14" eb="15">
      <t>セイ</t>
    </rPh>
    <rPh sb="15" eb="17">
      <t>ハンテイ</t>
    </rPh>
    <rPh sb="18" eb="19">
      <t>ショウ</t>
    </rPh>
    <rPh sb="21" eb="23">
      <t>テキハン</t>
    </rPh>
    <phoneticPr fontId="43"/>
  </si>
  <si>
    <t xml:space="preserve"> 副本</t>
    <phoneticPr fontId="4"/>
  </si>
  <si>
    <t>設計住宅性能評価</t>
    <rPh sb="0" eb="2">
      <t>セッケイ</t>
    </rPh>
    <rPh sb="2" eb="4">
      <t>ジュウタク</t>
    </rPh>
    <rPh sb="4" eb="6">
      <t>セイノウ</t>
    </rPh>
    <rPh sb="6" eb="8">
      <t>ヒョウカ</t>
    </rPh>
    <phoneticPr fontId="43"/>
  </si>
  <si>
    <t>建設住宅性能評価</t>
    <rPh sb="0" eb="2">
      <t>ケンセツ</t>
    </rPh>
    <rPh sb="2" eb="4">
      <t>ジュウタク</t>
    </rPh>
    <rPh sb="4" eb="6">
      <t>セイノウ</t>
    </rPh>
    <rPh sb="6" eb="8">
      <t>ヒョウカ</t>
    </rPh>
    <phoneticPr fontId="43"/>
  </si>
  <si>
    <t>行政提出用</t>
    <rPh sb="0" eb="2">
      <t>ギョウセイ</t>
    </rPh>
    <rPh sb="2" eb="4">
      <t>テイシュツ</t>
    </rPh>
    <rPh sb="4" eb="5">
      <t>ヨウ</t>
    </rPh>
    <phoneticPr fontId="4"/>
  </si>
  <si>
    <t>長期優良住宅技術的審査業務</t>
    <rPh sb="0" eb="2">
      <t>チョウキ</t>
    </rPh>
    <rPh sb="2" eb="4">
      <t>ユウリョウ</t>
    </rPh>
    <rPh sb="4" eb="6">
      <t>ジュウタク</t>
    </rPh>
    <rPh sb="6" eb="9">
      <t>ギジュツテキ</t>
    </rPh>
    <rPh sb="9" eb="11">
      <t>シンサ</t>
    </rPh>
    <rPh sb="11" eb="13">
      <t>ギョウム</t>
    </rPh>
    <phoneticPr fontId="43"/>
  </si>
  <si>
    <t>低炭素建築物技術的審査業務</t>
    <rPh sb="0" eb="3">
      <t>テイタンソ</t>
    </rPh>
    <rPh sb="3" eb="6">
      <t>ケンチクブツ</t>
    </rPh>
    <rPh sb="6" eb="9">
      <t>ギジュツテキ</t>
    </rPh>
    <rPh sb="9" eb="11">
      <t>シンサ</t>
    </rPh>
    <rPh sb="11" eb="13">
      <t>ギョウム</t>
    </rPh>
    <phoneticPr fontId="43"/>
  </si>
  <si>
    <t xml:space="preserve">現金取得者向け新築対象住宅証明書 </t>
    <phoneticPr fontId="43"/>
  </si>
  <si>
    <t>住宅性能証明</t>
    <rPh sb="0" eb="2">
      <t>ジュウタク</t>
    </rPh>
    <rPh sb="2" eb="4">
      <t>セイノウ</t>
    </rPh>
    <rPh sb="4" eb="6">
      <t>ショウメイ</t>
    </rPh>
    <phoneticPr fontId="43"/>
  </si>
  <si>
    <t>適合証明（フラット３５等）</t>
    <rPh sb="0" eb="2">
      <t>テキゴウ</t>
    </rPh>
    <rPh sb="2" eb="4">
      <t>ショウメイ</t>
    </rPh>
    <rPh sb="11" eb="12">
      <t>トウ</t>
    </rPh>
    <phoneticPr fontId="43"/>
  </si>
  <si>
    <t>←　上記以外の場合は追記してください。</t>
    <rPh sb="2" eb="4">
      <t>ジョウキ</t>
    </rPh>
    <rPh sb="4" eb="6">
      <t>イガイ</t>
    </rPh>
    <rPh sb="7" eb="9">
      <t>バアイ</t>
    </rPh>
    <rPh sb="10" eb="12">
      <t>ツイキ</t>
    </rPh>
    <phoneticPr fontId="43"/>
  </si>
  <si>
    <t xml:space="preserve">確認申請
その他申請状況
</t>
    <rPh sb="0" eb="2">
      <t>カクニン</t>
    </rPh>
    <rPh sb="2" eb="4">
      <t>シンセイ</t>
    </rPh>
    <rPh sb="7" eb="8">
      <t>タ</t>
    </rPh>
    <rPh sb="8" eb="10">
      <t>シンセイ</t>
    </rPh>
    <rPh sb="10" eb="12">
      <t>ジョウキョウ</t>
    </rPh>
    <phoneticPr fontId="43"/>
  </si>
  <si>
    <t>確認申請</t>
    <phoneticPr fontId="43"/>
  </si>
  <si>
    <t>機関名</t>
    <rPh sb="0" eb="2">
      <t>キカン</t>
    </rPh>
    <rPh sb="2" eb="3">
      <t>メイ</t>
    </rPh>
    <phoneticPr fontId="43"/>
  </si>
  <si>
    <t>交付番号</t>
  </si>
  <si>
    <t>←　受付中の場合は受付番号を選択してください。</t>
    <rPh sb="2" eb="5">
      <t>ウケツケチュウ</t>
    </rPh>
    <rPh sb="6" eb="8">
      <t>バアイ</t>
    </rPh>
    <rPh sb="9" eb="11">
      <t>ウケツケ</t>
    </rPh>
    <rPh sb="11" eb="13">
      <t>バンゴウ</t>
    </rPh>
    <rPh sb="14" eb="16">
      <t>センタク</t>
    </rPh>
    <phoneticPr fontId="43"/>
  </si>
  <si>
    <t>交付日または
進捗状況</t>
    <rPh sb="0" eb="3">
      <t>コウフビ</t>
    </rPh>
    <rPh sb="7" eb="9">
      <t>シンチョク</t>
    </rPh>
    <rPh sb="9" eb="11">
      <t>ジョウキョウ</t>
    </rPh>
    <phoneticPr fontId="43"/>
  </si>
  <si>
    <t>住宅性能評価
その他</t>
    <rPh sb="0" eb="2">
      <t>ジュウタク</t>
    </rPh>
    <rPh sb="2" eb="4">
      <t>セイノウ</t>
    </rPh>
    <rPh sb="4" eb="6">
      <t>ヒョウカ</t>
    </rPh>
    <rPh sb="9" eb="10">
      <t>タ</t>
    </rPh>
    <phoneticPr fontId="43"/>
  </si>
  <si>
    <t>●</t>
    <phoneticPr fontId="43"/>
  </si>
  <si>
    <t>現在の現場工事の進捗状況</t>
    <phoneticPr fontId="43"/>
  </si>
  <si>
    <t>未着工である場合の着工予定日</t>
    <rPh sb="0" eb="3">
      <t>ミチャッコウ</t>
    </rPh>
    <rPh sb="6" eb="8">
      <t>バアイ</t>
    </rPh>
    <rPh sb="9" eb="11">
      <t>チャッコウ</t>
    </rPh>
    <rPh sb="11" eb="14">
      <t>ヨテイビ</t>
    </rPh>
    <phoneticPr fontId="43"/>
  </si>
  <si>
    <t>着工中の場合の基礎・中間検査予定日</t>
    <rPh sb="0" eb="2">
      <t>チャッコウ</t>
    </rPh>
    <rPh sb="2" eb="3">
      <t>チュウ</t>
    </rPh>
    <rPh sb="4" eb="6">
      <t>バアイ</t>
    </rPh>
    <rPh sb="7" eb="9">
      <t>キソ</t>
    </rPh>
    <phoneticPr fontId="43"/>
  </si>
  <si>
    <t>　建確センター記入欄    仮受日：        月      日</t>
    <phoneticPr fontId="43"/>
  </si>
  <si>
    <t>事前シート別紙（住宅性能評価のみ添付してください）</t>
    <rPh sb="0" eb="2">
      <t>ジゼン</t>
    </rPh>
    <rPh sb="5" eb="7">
      <t>ベッシ</t>
    </rPh>
    <rPh sb="8" eb="10">
      <t>ジュウタク</t>
    </rPh>
    <rPh sb="10" eb="12">
      <t>セイノウ</t>
    </rPh>
    <rPh sb="12" eb="14">
      <t>ヒョウカ</t>
    </rPh>
    <rPh sb="16" eb="18">
      <t>テンプ</t>
    </rPh>
    <phoneticPr fontId="4"/>
  </si>
  <si>
    <t>評価の種類（設計、変更設計（直前当機関）、変更設計（直前他機関）、再交付）</t>
    <rPh sb="0" eb="2">
      <t>ヒョウカ</t>
    </rPh>
    <rPh sb="3" eb="5">
      <t>シュルイ</t>
    </rPh>
    <rPh sb="6" eb="8">
      <t>セッケイ</t>
    </rPh>
    <rPh sb="9" eb="11">
      <t>ヘンコウ</t>
    </rPh>
    <rPh sb="11" eb="13">
      <t>セッケイ</t>
    </rPh>
    <rPh sb="14" eb="16">
      <t>チョクゼン</t>
    </rPh>
    <rPh sb="16" eb="17">
      <t>トウ</t>
    </rPh>
    <rPh sb="17" eb="19">
      <t>キカン</t>
    </rPh>
    <rPh sb="28" eb="29">
      <t>ホカ</t>
    </rPh>
    <rPh sb="29" eb="31">
      <t>キカン</t>
    </rPh>
    <rPh sb="33" eb="36">
      <t>サイコウフ</t>
    </rPh>
    <phoneticPr fontId="4"/>
  </si>
  <si>
    <t>建設地の住居表示（不明であれば記載不要）</t>
    <rPh sb="0" eb="3">
      <t>ケンセツチ</t>
    </rPh>
    <rPh sb="4" eb="6">
      <t>ジュウキョ</t>
    </rPh>
    <rPh sb="6" eb="8">
      <t>ヒョウジ</t>
    </rPh>
    <rPh sb="9" eb="11">
      <t>フメイ</t>
    </rPh>
    <rPh sb="15" eb="17">
      <t>キサイ</t>
    </rPh>
    <rPh sb="17" eb="19">
      <t>フヨウ</t>
    </rPh>
    <phoneticPr fontId="4"/>
  </si>
  <si>
    <t>住宅の用途（居住専用、併用）</t>
    <rPh sb="0" eb="2">
      <t>ジュウタク</t>
    </rPh>
    <rPh sb="3" eb="5">
      <t>ヨウト</t>
    </rPh>
    <rPh sb="6" eb="8">
      <t>キョジュウ</t>
    </rPh>
    <rPh sb="8" eb="10">
      <t>センヨウ</t>
    </rPh>
    <rPh sb="11" eb="13">
      <t>ヘイヨウ</t>
    </rPh>
    <phoneticPr fontId="4"/>
  </si>
  <si>
    <t>住宅の建て方</t>
    <rPh sb="0" eb="2">
      <t>ジュウタク</t>
    </rPh>
    <rPh sb="3" eb="4">
      <t>タ</t>
    </rPh>
    <rPh sb="5" eb="6">
      <t>カタ</t>
    </rPh>
    <phoneticPr fontId="4"/>
  </si>
  <si>
    <t>別棟はあるか（ある、なし）</t>
    <rPh sb="0" eb="2">
      <t>ベツムネ</t>
    </rPh>
    <phoneticPr fontId="4"/>
  </si>
  <si>
    <t>設計評価後の予定</t>
    <rPh sb="0" eb="2">
      <t>セッケイ</t>
    </rPh>
    <rPh sb="2" eb="4">
      <t>ヒョウカ</t>
    </rPh>
    <rPh sb="4" eb="5">
      <t>ゴ</t>
    </rPh>
    <rPh sb="6" eb="8">
      <t>ヨテイ</t>
    </rPh>
    <phoneticPr fontId="4"/>
  </si>
  <si>
    <t>工事着工予定日</t>
    <rPh sb="0" eb="2">
      <t>コウジ</t>
    </rPh>
    <rPh sb="2" eb="4">
      <t>チャッコウ</t>
    </rPh>
    <rPh sb="4" eb="6">
      <t>ヨテイ</t>
    </rPh>
    <rPh sb="6" eb="7">
      <t>ビ</t>
    </rPh>
    <phoneticPr fontId="4"/>
  </si>
  <si>
    <t>竣工予定日</t>
    <rPh sb="0" eb="2">
      <t>シュンコウ</t>
    </rPh>
    <rPh sb="2" eb="5">
      <t>ヨテイビ</t>
    </rPh>
    <phoneticPr fontId="4"/>
  </si>
  <si>
    <t>※　副本の送り先が申請者でない場合の送り先</t>
    <rPh sb="2" eb="4">
      <t>フクホン</t>
    </rPh>
    <rPh sb="5" eb="6">
      <t>オク</t>
    </rPh>
    <rPh sb="7" eb="8">
      <t>サキ</t>
    </rPh>
    <rPh sb="9" eb="11">
      <t>シンセイ</t>
    </rPh>
    <rPh sb="11" eb="12">
      <t>シャ</t>
    </rPh>
    <rPh sb="15" eb="17">
      <t>バアイ</t>
    </rPh>
    <rPh sb="18" eb="19">
      <t>オク</t>
    </rPh>
    <rPh sb="20" eb="21">
      <t>サキ</t>
    </rPh>
    <phoneticPr fontId="4"/>
  </si>
  <si>
    <r>
      <t>６欄には、住宅の品質確保の促進等に関する法律第６条の２の規定による長期使用構造等（長期優良住宅の普及の促進に関する法律（平成</t>
    </r>
    <r>
      <rPr>
        <sz val="9"/>
        <color theme="1"/>
        <rFont val="Century"/>
        <family val="1"/>
      </rPr>
      <t>20</t>
    </r>
    <r>
      <rPr>
        <sz val="9"/>
        <color theme="1"/>
        <rFont val="ＭＳ 明朝"/>
        <family val="1"/>
        <charset val="128"/>
      </rPr>
      <t>年法律第</t>
    </r>
    <r>
      <rPr>
        <sz val="9"/>
        <color theme="1"/>
        <rFont val="Century"/>
        <family val="1"/>
      </rPr>
      <t>87</t>
    </r>
    <r>
      <rPr>
        <sz val="9"/>
        <color theme="1"/>
        <rFont val="ＭＳ 明朝"/>
        <family val="1"/>
        <charset val="128"/>
      </rPr>
      <t>号）第２条第４項に規定する長期使用構造等をいう。）であることの確認の要否について、該当するチェックボックスに「レ」マークを入れてください。</t>
    </r>
    <phoneticPr fontId="4"/>
  </si>
  <si>
    <t>第二面６欄において、「要」のチェックボックスに「レ」マークを入れ、かつ、５欄において「共同住宅等」のチェックボックスを入れた場合は、１２欄に区分所有住宅であるかどうかについて記載してください。</t>
    <rPh sb="0" eb="3">
      <t>ダイニメン</t>
    </rPh>
    <rPh sb="4" eb="5">
      <t>ラン</t>
    </rPh>
    <rPh sb="11" eb="12">
      <t>ヨウ</t>
    </rPh>
    <rPh sb="30" eb="31">
      <t>イ</t>
    </rPh>
    <rPh sb="37" eb="38">
      <t>ラン</t>
    </rPh>
    <rPh sb="43" eb="45">
      <t>キョウドウ</t>
    </rPh>
    <rPh sb="45" eb="47">
      <t>ジュウタク</t>
    </rPh>
    <rPh sb="47" eb="48">
      <t>トウ</t>
    </rPh>
    <rPh sb="59" eb="60">
      <t>イ</t>
    </rPh>
    <rPh sb="62" eb="64">
      <t>バアイ</t>
    </rPh>
    <rPh sb="68" eb="69">
      <t>ラン</t>
    </rPh>
    <rPh sb="70" eb="72">
      <t>クブン</t>
    </rPh>
    <rPh sb="72" eb="74">
      <t>ショユウ</t>
    </rPh>
    <rPh sb="74" eb="76">
      <t>ジュウタク</t>
    </rPh>
    <rPh sb="87" eb="89">
      <t>キサイ</t>
    </rPh>
    <phoneticPr fontId="4"/>
  </si>
  <si>
    <t>（6）</t>
    <phoneticPr fontId="4"/>
  </si>
  <si>
    <t>上記変更申請に関わる手続き</t>
    <rPh sb="0" eb="2">
      <t>ジョウキ</t>
    </rPh>
    <rPh sb="2" eb="4">
      <t>ヘンコウ</t>
    </rPh>
    <rPh sb="4" eb="6">
      <t>シンセイ</t>
    </rPh>
    <rPh sb="7" eb="8">
      <t>カカ</t>
    </rPh>
    <rPh sb="10" eb="12">
      <t>テツヅ</t>
    </rPh>
    <phoneticPr fontId="4"/>
  </si>
  <si>
    <t>【　設計住宅性能評価　】</t>
    <rPh sb="2" eb="4">
      <t>セッケイ</t>
    </rPh>
    <rPh sb="4" eb="6">
      <t>ジュウタク</t>
    </rPh>
    <rPh sb="6" eb="8">
      <t>セイノウ</t>
    </rPh>
    <rPh sb="8" eb="10">
      <t>ヒョウカ</t>
    </rPh>
    <phoneticPr fontId="4"/>
  </si>
  <si>
    <t>設計内容説明書</t>
    <phoneticPr fontId="4"/>
  </si>
  <si>
    <t>建築物名称</t>
    <rPh sb="0" eb="2">
      <t>ケンチク</t>
    </rPh>
    <rPh sb="2" eb="3">
      <t>ブツ</t>
    </rPh>
    <rPh sb="3" eb="5">
      <t>メイショウ</t>
    </rPh>
    <phoneticPr fontId="4"/>
  </si>
  <si>
    <t>建築物所在地</t>
    <rPh sb="0" eb="2">
      <t>ケンチク</t>
    </rPh>
    <rPh sb="2" eb="3">
      <t>ブツ</t>
    </rPh>
    <rPh sb="3" eb="6">
      <t>ショザイチ</t>
    </rPh>
    <phoneticPr fontId="4"/>
  </si>
  <si>
    <t>設計者氏名</t>
    <rPh sb="0" eb="2">
      <t>セッケイ</t>
    </rPh>
    <rPh sb="2" eb="3">
      <t>シャ</t>
    </rPh>
    <rPh sb="3" eb="5">
      <t>シメイ</t>
    </rPh>
    <phoneticPr fontId="4"/>
  </si>
  <si>
    <t>評価員氏名</t>
    <rPh sb="0" eb="2">
      <t>ヒョウカ</t>
    </rPh>
    <rPh sb="2" eb="3">
      <t>イン</t>
    </rPh>
    <rPh sb="3" eb="5">
      <t>シメイ</t>
    </rPh>
    <phoneticPr fontId="4"/>
  </si>
  <si>
    <t>（長期使用構造等確認を含む）</t>
    <rPh sb="1" eb="5">
      <t>チョウキシヨウ</t>
    </rPh>
    <rPh sb="5" eb="8">
      <t>コウゾウトウ</t>
    </rPh>
    <rPh sb="8" eb="10">
      <t>カクニン</t>
    </rPh>
    <rPh sb="11" eb="12">
      <t>フク</t>
    </rPh>
    <phoneticPr fontId="61"/>
  </si>
  <si>
    <t>設計内容説明書【一戸建ての住宅用】</t>
    <rPh sb="0" eb="2">
      <t>セッケイ</t>
    </rPh>
    <rPh sb="2" eb="4">
      <t>ナイヨウ</t>
    </rPh>
    <rPh sb="4" eb="7">
      <t>セツメイショ</t>
    </rPh>
    <rPh sb="8" eb="10">
      <t>イッコ</t>
    </rPh>
    <rPh sb="10" eb="11">
      <t>ダ</t>
    </rPh>
    <rPh sb="13" eb="15">
      <t>ジュウタク</t>
    </rPh>
    <rPh sb="15" eb="16">
      <t>ヨウ</t>
    </rPh>
    <phoneticPr fontId="4"/>
  </si>
  <si>
    <t>（第１面）</t>
    <phoneticPr fontId="4"/>
  </si>
  <si>
    <t>性能表示　　　　</t>
    <rPh sb="0" eb="2">
      <t>セイノウ</t>
    </rPh>
    <rPh sb="2" eb="4">
      <t>ヒョウジ</t>
    </rPh>
    <phoneticPr fontId="4"/>
  </si>
  <si>
    <t>自己
評価
結果</t>
    <rPh sb="0" eb="2">
      <t>ジコ</t>
    </rPh>
    <rPh sb="3" eb="5">
      <t>ヒョウカ</t>
    </rPh>
    <rPh sb="6" eb="8">
      <t>ケッカ</t>
    </rPh>
    <phoneticPr fontId="4"/>
  </si>
  <si>
    <t>評価方法</t>
    <rPh sb="0" eb="2">
      <t>ヒョウカ</t>
    </rPh>
    <rPh sb="2" eb="4">
      <t>ホウホウ</t>
    </rPh>
    <phoneticPr fontId="4"/>
  </si>
  <si>
    <t>確認</t>
    <rPh sb="0" eb="2">
      <t>カクニン</t>
    </rPh>
    <phoneticPr fontId="4"/>
  </si>
  <si>
    <t>設計内容説明欄</t>
    <rPh sb="0" eb="2">
      <t>セッケイ</t>
    </rPh>
    <rPh sb="2" eb="4">
      <t>ナイヨウ</t>
    </rPh>
    <rPh sb="4" eb="6">
      <t>セツメイ</t>
    </rPh>
    <rPh sb="6" eb="7">
      <t>ラン</t>
    </rPh>
    <phoneticPr fontId="4"/>
  </si>
  <si>
    <t>設計
内容
確認欄</t>
    <rPh sb="0" eb="2">
      <t>セッケイ</t>
    </rPh>
    <rPh sb="3" eb="5">
      <t>ナイヨウ</t>
    </rPh>
    <rPh sb="6" eb="8">
      <t>カクニン</t>
    </rPh>
    <rPh sb="8" eb="9">
      <t>ラン</t>
    </rPh>
    <phoneticPr fontId="4"/>
  </si>
  <si>
    <t>事項</t>
    <rPh sb="0" eb="2">
      <t>ジコウ</t>
    </rPh>
    <phoneticPr fontId="4"/>
  </si>
  <si>
    <t>項目</t>
    <rPh sb="0" eb="2">
      <t>コウモク</t>
    </rPh>
    <phoneticPr fontId="4"/>
  </si>
  <si>
    <t>設計内容</t>
    <rPh sb="0" eb="2">
      <t>セッケイ</t>
    </rPh>
    <rPh sb="2" eb="4">
      <t>ナイヨウ</t>
    </rPh>
    <phoneticPr fontId="4"/>
  </si>
  <si>
    <t>記載図書</t>
    <rPh sb="0" eb="2">
      <t>キサイ</t>
    </rPh>
    <rPh sb="2" eb="4">
      <t>トショ</t>
    </rPh>
    <phoneticPr fontId="4"/>
  </si>
  <si>
    <t>1構造の安定</t>
    <rPh sb="1" eb="3">
      <t>コウゾウ</t>
    </rPh>
    <rPh sb="4" eb="6">
      <t>アンテイ</t>
    </rPh>
    <phoneticPr fontId="4"/>
  </si>
  <si>
    <r>
      <t>１－１</t>
    </r>
    <r>
      <rPr>
        <b/>
        <sz val="9"/>
        <color rgb="FFFF0000"/>
        <rFont val="ＭＳ Ｐゴシック"/>
        <family val="3"/>
        <charset val="128"/>
      </rPr>
      <t>【必須】</t>
    </r>
    <rPh sb="4" eb="6">
      <t>ヒッス</t>
    </rPh>
    <phoneticPr fontId="4"/>
  </si>
  <si>
    <t>等級</t>
    <rPh sb="0" eb="2">
      <t>トウキュウ</t>
    </rPh>
    <phoneticPr fontId="4"/>
  </si>
  <si>
    <t>構造躯体</t>
    <rPh sb="0" eb="2">
      <t>コウゾウ</t>
    </rPh>
    <rPh sb="2" eb="4">
      <t>クタイ</t>
    </rPh>
    <phoneticPr fontId="4"/>
  </si>
  <si>
    <t>地震力及び</t>
    <rPh sb="0" eb="2">
      <t>ジシン</t>
    </rPh>
    <rPh sb="2" eb="3">
      <t>リョク</t>
    </rPh>
    <rPh sb="3" eb="4">
      <t>オヨ</t>
    </rPh>
    <phoneticPr fontId="4"/>
  </si>
  <si>
    <r>
      <t>壁量計算による</t>
    </r>
    <r>
      <rPr>
        <sz val="8"/>
        <rFont val="ＭＳ Ｐゴシック"/>
        <family val="3"/>
        <charset val="128"/>
      </rPr>
      <t>（階数が２以下の木造の建築物における基準）</t>
    </r>
    <rPh sb="0" eb="1">
      <t>ヘキ</t>
    </rPh>
    <rPh sb="1" eb="2">
      <t>リョウ</t>
    </rPh>
    <rPh sb="2" eb="4">
      <t>ケイサン</t>
    </rPh>
    <rPh sb="8" eb="10">
      <t>カイスウ</t>
    </rPh>
    <rPh sb="12" eb="14">
      <t>イカ</t>
    </rPh>
    <rPh sb="15" eb="17">
      <t>モクゾウ</t>
    </rPh>
    <rPh sb="18" eb="21">
      <t>ケンチクブツ</t>
    </rPh>
    <rPh sb="25" eb="27">
      <t>キジュン</t>
    </rPh>
    <phoneticPr fontId="4"/>
  </si>
  <si>
    <t>伏図</t>
    <rPh sb="0" eb="1">
      <t>フ</t>
    </rPh>
    <rPh sb="1" eb="2">
      <t>ズ</t>
    </rPh>
    <phoneticPr fontId="4"/>
  </si>
  <si>
    <t>耐震等級</t>
    <rPh sb="0" eb="2">
      <t>タイシン</t>
    </rPh>
    <rPh sb="2" eb="4">
      <t>トウキュウ</t>
    </rPh>
    <phoneticPr fontId="4"/>
  </si>
  <si>
    <t>基準</t>
    <rPh sb="0" eb="2">
      <t>キジュン</t>
    </rPh>
    <phoneticPr fontId="4"/>
  </si>
  <si>
    <t>及び</t>
    <phoneticPr fontId="4"/>
  </si>
  <si>
    <t>風圧力</t>
    <rPh sb="0" eb="1">
      <t>フウ</t>
    </rPh>
    <rPh sb="1" eb="3">
      <t>アツリョク</t>
    </rPh>
    <phoneticPr fontId="4"/>
  </si>
  <si>
    <t>許容応力度計算による(ルート1)</t>
    <rPh sb="0" eb="2">
      <t>キョヨウ</t>
    </rPh>
    <rPh sb="2" eb="4">
      <t>オウリョク</t>
    </rPh>
    <rPh sb="4" eb="5">
      <t>ド</t>
    </rPh>
    <rPh sb="5" eb="7">
      <t>ケイサン</t>
    </rPh>
    <phoneticPr fontId="4"/>
  </si>
  <si>
    <t>計算書</t>
    <rPh sb="0" eb="3">
      <t>ケイサンショ</t>
    </rPh>
    <phoneticPr fontId="4"/>
  </si>
  <si>
    <t>（倒壊等防止）</t>
    <rPh sb="1" eb="3">
      <t>トウカイ</t>
    </rPh>
    <rPh sb="3" eb="4">
      <t>トウ</t>
    </rPh>
    <rPh sb="4" eb="6">
      <t>ボウシ</t>
    </rPh>
    <phoneticPr fontId="4"/>
  </si>
  <si>
    <t>特認</t>
    <rPh sb="0" eb="2">
      <t>トクニン</t>
    </rPh>
    <phoneticPr fontId="4"/>
  </si>
  <si>
    <t>基礎等</t>
    <phoneticPr fontId="4"/>
  </si>
  <si>
    <t>（</t>
    <phoneticPr fontId="4"/>
  </si>
  <si>
    <t>）</t>
    <phoneticPr fontId="4"/>
  </si>
  <si>
    <t>評価対象外</t>
    <rPh sb="0" eb="2">
      <t>ヒョウカ</t>
    </rPh>
    <rPh sb="2" eb="4">
      <t>タイショウ</t>
    </rPh>
    <rPh sb="4" eb="5">
      <t>ガイ</t>
    </rPh>
    <phoneticPr fontId="4"/>
  </si>
  <si>
    <t>型式</t>
    <rPh sb="0" eb="2">
      <t>カタシキ</t>
    </rPh>
    <phoneticPr fontId="4"/>
  </si>
  <si>
    <t>基礎</t>
    <rPh sb="0" eb="2">
      <t>キソ</t>
    </rPh>
    <phoneticPr fontId="4"/>
  </si>
  <si>
    <t>建築基準法の規定による</t>
    <rPh sb="0" eb="2">
      <t>ケンチク</t>
    </rPh>
    <rPh sb="2" eb="5">
      <t>キジュンホウ</t>
    </rPh>
    <rPh sb="6" eb="8">
      <t>キテイ</t>
    </rPh>
    <phoneticPr fontId="4"/>
  </si>
  <si>
    <t>等級1</t>
    <rPh sb="0" eb="2">
      <t>トウキュウ</t>
    </rPh>
    <phoneticPr fontId="4"/>
  </si>
  <si>
    <t>１-２</t>
    <phoneticPr fontId="4"/>
  </si>
  <si>
    <t>認証</t>
    <rPh sb="0" eb="2">
      <t>ニンショウ</t>
    </rPh>
    <phoneticPr fontId="4"/>
  </si>
  <si>
    <t>許容応力度計算による</t>
    <rPh sb="0" eb="2">
      <t>キョヨウ</t>
    </rPh>
    <rPh sb="2" eb="4">
      <t>オウリョク</t>
    </rPh>
    <rPh sb="4" eb="5">
      <t>ド</t>
    </rPh>
    <rPh sb="5" eb="7">
      <t>ケイサン</t>
    </rPh>
    <phoneticPr fontId="4"/>
  </si>
  <si>
    <t>耐震等級</t>
    <phoneticPr fontId="4"/>
  </si>
  <si>
    <t>スパン表</t>
    <rPh sb="3" eb="4">
      <t>ヒョウ</t>
    </rPh>
    <phoneticPr fontId="4"/>
  </si>
  <si>
    <t>（損傷防止）</t>
    <rPh sb="1" eb="3">
      <t>ソンショウ</t>
    </rPh>
    <rPh sb="3" eb="5">
      <t>ボウシ</t>
    </rPh>
    <phoneticPr fontId="4"/>
  </si>
  <si>
    <t>横架材</t>
    <rPh sb="0" eb="1">
      <t>ヨコ</t>
    </rPh>
    <rPh sb="1" eb="2">
      <t>カ</t>
    </rPh>
    <rPh sb="2" eb="3">
      <t>ザイ</t>
    </rPh>
    <phoneticPr fontId="4"/>
  </si>
  <si>
    <t>選択しない</t>
    <phoneticPr fontId="4"/>
  </si>
  <si>
    <r>
      <t>１－３</t>
    </r>
    <r>
      <rPr>
        <b/>
        <sz val="9"/>
        <color rgb="FFFF0000"/>
        <rFont val="ＭＳ Ｐゴシック"/>
        <family val="3"/>
        <charset val="128"/>
      </rPr>
      <t>【必須】</t>
    </r>
    <phoneticPr fontId="4"/>
  </si>
  <si>
    <t>その他</t>
    <phoneticPr fontId="4"/>
  </si>
  <si>
    <t>免震</t>
    <rPh sb="0" eb="1">
      <t>メン</t>
    </rPh>
    <rPh sb="1" eb="2">
      <t>シン</t>
    </rPh>
    <phoneticPr fontId="4"/>
  </si>
  <si>
    <t>免震建築物</t>
    <phoneticPr fontId="4"/>
  </si>
  <si>
    <t>平成12年建設省告示第2009号第1第3号による免震建築物</t>
    <rPh sb="0" eb="2">
      <t>ヘイセイ</t>
    </rPh>
    <rPh sb="4" eb="5">
      <t>ネン</t>
    </rPh>
    <rPh sb="5" eb="8">
      <t>ケンセツショウ</t>
    </rPh>
    <rPh sb="8" eb="10">
      <t>コクジ</t>
    </rPh>
    <rPh sb="10" eb="11">
      <t>ダイ</t>
    </rPh>
    <rPh sb="15" eb="16">
      <t>ゴウ</t>
    </rPh>
    <rPh sb="16" eb="17">
      <t>ダイ</t>
    </rPh>
    <rPh sb="18" eb="19">
      <t>ダイ</t>
    </rPh>
    <rPh sb="20" eb="21">
      <t>ゴウ</t>
    </rPh>
    <phoneticPr fontId="4"/>
  </si>
  <si>
    <t>免震層及び免震材料の維持管理に関する図書の作成</t>
    <rPh sb="0" eb="1">
      <t>メン</t>
    </rPh>
    <rPh sb="1" eb="2">
      <t>シン</t>
    </rPh>
    <rPh sb="2" eb="3">
      <t>ソウ</t>
    </rPh>
    <rPh sb="3" eb="4">
      <t>オヨ</t>
    </rPh>
    <rPh sb="5" eb="6">
      <t>メン</t>
    </rPh>
    <rPh sb="6" eb="7">
      <t>シン</t>
    </rPh>
    <rPh sb="7" eb="9">
      <t>ザイリョウ</t>
    </rPh>
    <rPh sb="10" eb="12">
      <t>イジ</t>
    </rPh>
    <rPh sb="12" eb="14">
      <t>カンリ</t>
    </rPh>
    <rPh sb="15" eb="16">
      <t>カン</t>
    </rPh>
    <rPh sb="18" eb="20">
      <t>トショ</t>
    </rPh>
    <rPh sb="21" eb="23">
      <t>サクセイ</t>
    </rPh>
    <phoneticPr fontId="4"/>
  </si>
  <si>
    <t>１－４</t>
    <phoneticPr fontId="4"/>
  </si>
  <si>
    <t>認定書等活用</t>
    <rPh sb="0" eb="2">
      <t>ニンテイ</t>
    </rPh>
    <rPh sb="2" eb="3">
      <t>ショ</t>
    </rPh>
    <rPh sb="3" eb="4">
      <t>トウ</t>
    </rPh>
    <rPh sb="4" eb="6">
      <t>カツヨウ</t>
    </rPh>
    <phoneticPr fontId="4"/>
  </si>
  <si>
    <t>認定書等の活用(第６面に記入）</t>
    <rPh sb="0" eb="4">
      <t>ニンテイショトウ</t>
    </rPh>
    <rPh sb="5" eb="7">
      <t>カツヨウ</t>
    </rPh>
    <rPh sb="8" eb="9">
      <t>ダイ</t>
    </rPh>
    <rPh sb="10" eb="11">
      <t>メン</t>
    </rPh>
    <rPh sb="12" eb="14">
      <t>キニュウ</t>
    </rPh>
    <phoneticPr fontId="4"/>
  </si>
  <si>
    <t>.</t>
    <phoneticPr fontId="4"/>
  </si>
  <si>
    <t>耐風等級</t>
    <phoneticPr fontId="4"/>
  </si>
  <si>
    <t>地盤</t>
    <rPh sb="0" eb="2">
      <t>ジバン</t>
    </rPh>
    <phoneticPr fontId="4"/>
  </si>
  <si>
    <t>地盤又は杭の</t>
    <rPh sb="0" eb="2">
      <t>ジバン</t>
    </rPh>
    <rPh sb="2" eb="3">
      <t>マタ</t>
    </rPh>
    <phoneticPr fontId="4"/>
  </si>
  <si>
    <t>・許容支持力等</t>
    <rPh sb="1" eb="3">
      <t>キョヨウ</t>
    </rPh>
    <rPh sb="3" eb="5">
      <t>シジ</t>
    </rPh>
    <rPh sb="5" eb="6">
      <t>リョク</t>
    </rPh>
    <rPh sb="6" eb="7">
      <t>トウ</t>
    </rPh>
    <phoneticPr fontId="4"/>
  </si>
  <si>
    <t>調査書</t>
    <rPh sb="0" eb="3">
      <t>チョウサショ</t>
    </rPh>
    <phoneticPr fontId="4"/>
  </si>
  <si>
    <t>（１－６）</t>
    <phoneticPr fontId="4"/>
  </si>
  <si>
    <t>許容支持力等</t>
    <rPh sb="0" eb="2">
      <t>キョヨウ</t>
    </rPh>
    <rPh sb="2" eb="4">
      <t>シジ</t>
    </rPh>
    <phoneticPr fontId="4"/>
  </si>
  <si>
    <t>[</t>
    <phoneticPr fontId="4"/>
  </si>
  <si>
    <t>kN/㎡]</t>
    <phoneticPr fontId="4"/>
  </si>
  <si>
    <t>杭</t>
    <rPh sb="0" eb="1">
      <t>クイ</t>
    </rPh>
    <phoneticPr fontId="4"/>
  </si>
  <si>
    <t>kN/本]</t>
    <rPh sb="3" eb="4">
      <t>ホン</t>
    </rPh>
    <phoneticPr fontId="4"/>
  </si>
  <si>
    <t>杭状改良地盤の許容支持力度</t>
    <phoneticPr fontId="4"/>
  </si>
  <si>
    <t>杭状改良地盤の許容支持力</t>
    <phoneticPr fontId="4"/>
  </si>
  <si>
    <t>１－５</t>
    <phoneticPr fontId="4"/>
  </si>
  <si>
    <t>耐積雪等級</t>
    <phoneticPr fontId="4"/>
  </si>
  <si>
    <t>及びその設定</t>
    <phoneticPr fontId="4"/>
  </si>
  <si>
    <t>・地盤調査方法等</t>
    <rPh sb="1" eb="3">
      <t>ジバン</t>
    </rPh>
    <rPh sb="3" eb="5">
      <t>チョウサ</t>
    </rPh>
    <rPh sb="5" eb="8">
      <t>ホウホウトウ</t>
    </rPh>
    <phoneticPr fontId="4"/>
  </si>
  <si>
    <t>該当区域外</t>
    <rPh sb="0" eb="2">
      <t>ガイトウ</t>
    </rPh>
    <rPh sb="2" eb="5">
      <t>クイキガイ</t>
    </rPh>
    <phoneticPr fontId="4"/>
  </si>
  <si>
    <t>方法</t>
    <phoneticPr fontId="4"/>
  </si>
  <si>
    <r>
      <t>１－６</t>
    </r>
    <r>
      <rPr>
        <b/>
        <sz val="9"/>
        <color rgb="FFFF0000"/>
        <rFont val="ＭＳ Ｐゴシック"/>
        <family val="3"/>
        <charset val="128"/>
      </rPr>
      <t>【必須】</t>
    </r>
    <phoneticPr fontId="4"/>
  </si>
  <si>
    <t>設計</t>
    <rPh sb="0" eb="2">
      <t>セッケイ</t>
    </rPh>
    <phoneticPr fontId="4"/>
  </si>
  <si>
    <t>地盤改良有</t>
    <rPh sb="0" eb="2">
      <t>ジバン</t>
    </rPh>
    <rPh sb="2" eb="4">
      <t>カイリョウ</t>
    </rPh>
    <rPh sb="4" eb="5">
      <t>アリ</t>
    </rPh>
    <phoneticPr fontId="4"/>
  </si>
  <si>
    <t>地盤又は杭の</t>
    <rPh sb="4" eb="5">
      <t>クイ</t>
    </rPh>
    <phoneticPr fontId="4"/>
  </si>
  <si>
    <t>内容</t>
    <phoneticPr fontId="4"/>
  </si>
  <si>
    <t>方法</t>
    <rPh sb="0" eb="2">
      <t>ホウホウ</t>
    </rPh>
    <phoneticPr fontId="4"/>
  </si>
  <si>
    <t>許容支持力等</t>
    <rPh sb="4" eb="5">
      <t>チカラ</t>
    </rPh>
    <rPh sb="5" eb="6">
      <t>トウ</t>
    </rPh>
    <phoneticPr fontId="4"/>
  </si>
  <si>
    <t>説明</t>
    <phoneticPr fontId="4"/>
  </si>
  <si>
    <t>基礎の構造方</t>
    <phoneticPr fontId="4"/>
  </si>
  <si>
    <t>直接基礎</t>
    <rPh sb="0" eb="2">
      <t>チョクセツ</t>
    </rPh>
    <rPh sb="2" eb="4">
      <t>キソ</t>
    </rPh>
    <phoneticPr fontId="4"/>
  </si>
  <si>
    <t>伏図</t>
    <rPh sb="0" eb="1">
      <t>フシ</t>
    </rPh>
    <rPh sb="1" eb="2">
      <t>ズ</t>
    </rPh>
    <phoneticPr fontId="4"/>
  </si>
  <si>
    <t>欄と</t>
    <phoneticPr fontId="4"/>
  </si>
  <si>
    <t>（１－７）</t>
    <phoneticPr fontId="4"/>
  </si>
  <si>
    <t>法及び形式等</t>
    <phoneticPr fontId="4"/>
  </si>
  <si>
    <t>基礎の構造方法</t>
    <rPh sb="0" eb="2">
      <t>キソ</t>
    </rPh>
    <rPh sb="3" eb="5">
      <t>コウゾウ</t>
    </rPh>
    <rPh sb="5" eb="7">
      <t>ホウホウ</t>
    </rPh>
    <phoneticPr fontId="4"/>
  </si>
  <si>
    <t>同様</t>
    <phoneticPr fontId="4"/>
  </si>
  <si>
    <t>基礎の形式</t>
    <rPh sb="0" eb="2">
      <t>キソ</t>
    </rPh>
    <rPh sb="3" eb="5">
      <t>ケイシキ</t>
    </rPh>
    <phoneticPr fontId="4"/>
  </si>
  <si>
    <r>
      <t>１－７</t>
    </r>
    <r>
      <rPr>
        <b/>
        <sz val="9"/>
        <color rgb="FFFF0000"/>
        <rFont val="ＭＳ Ｐゴシック"/>
        <family val="3"/>
        <charset val="128"/>
      </rPr>
      <t>【必須】</t>
    </r>
    <phoneticPr fontId="4"/>
  </si>
  <si>
    <t>杭基礎</t>
    <rPh sb="0" eb="1">
      <t>クイ</t>
    </rPh>
    <rPh sb="1" eb="3">
      <t>キソ</t>
    </rPh>
    <phoneticPr fontId="4"/>
  </si>
  <si>
    <t>杭種（</t>
    <phoneticPr fontId="4"/>
  </si>
  <si>
    <t>基礎の構造方</t>
    <rPh sb="5" eb="6">
      <t>カタ</t>
    </rPh>
    <phoneticPr fontId="4"/>
  </si>
  <si>
    <t>杭径</t>
    <rPh sb="0" eb="1">
      <t>クイ</t>
    </rPh>
    <rPh sb="1" eb="2">
      <t>ケイ</t>
    </rPh>
    <phoneticPr fontId="4"/>
  </si>
  <si>
    <t>cm]</t>
    <phoneticPr fontId="4"/>
  </si>
  <si>
    <t>法及び形式等</t>
    <rPh sb="4" eb="5">
      <t>シキ</t>
    </rPh>
    <rPh sb="5" eb="6">
      <t>ナド</t>
    </rPh>
    <phoneticPr fontId="4"/>
  </si>
  <si>
    <t>杭長</t>
    <rPh sb="0" eb="1">
      <t>クイ</t>
    </rPh>
    <rPh sb="1" eb="2">
      <t>チョウ</t>
    </rPh>
    <phoneticPr fontId="4"/>
  </si>
  <si>
    <t>m]</t>
    <phoneticPr fontId="4"/>
  </si>
  <si>
    <t>布基礎</t>
    <rPh sb="0" eb="3">
      <t>ヌノキソ</t>
    </rPh>
    <phoneticPr fontId="4"/>
  </si>
  <si>
    <t>べた基礎</t>
    <rPh sb="2" eb="4">
      <t>キソ</t>
    </rPh>
    <phoneticPr fontId="4"/>
  </si>
  <si>
    <t>独立基礎</t>
    <rPh sb="0" eb="2">
      <t>ドクリツ</t>
    </rPh>
    <rPh sb="2" eb="4">
      <t>キソ</t>
    </rPh>
    <phoneticPr fontId="4"/>
  </si>
  <si>
    <t>布基礎・独立基礎</t>
    <rPh sb="0" eb="3">
      <t>ヌノキソ</t>
    </rPh>
    <rPh sb="4" eb="6">
      <t>ドクリツ</t>
    </rPh>
    <rPh sb="6" eb="8">
      <t>キソ</t>
    </rPh>
    <phoneticPr fontId="4"/>
  </si>
  <si>
    <t>設計内容説明書【一戸建ての住宅用】</t>
    <phoneticPr fontId="4"/>
  </si>
  <si>
    <t>性能表示</t>
    <rPh sb="0" eb="2">
      <t>セイノウ</t>
    </rPh>
    <rPh sb="2" eb="4">
      <t>ヒョウジ</t>
    </rPh>
    <phoneticPr fontId="4"/>
  </si>
  <si>
    <t>自己評価</t>
    <rPh sb="0" eb="2">
      <t>ジコ</t>
    </rPh>
    <rPh sb="2" eb="4">
      <t>ヒョウカ</t>
    </rPh>
    <phoneticPr fontId="4"/>
  </si>
  <si>
    <t>確認項目</t>
    <rPh sb="0" eb="2">
      <t>カクニン</t>
    </rPh>
    <rPh sb="2" eb="4">
      <t>コウモク</t>
    </rPh>
    <phoneticPr fontId="4"/>
  </si>
  <si>
    <t>欄</t>
    <rPh sb="0" eb="1">
      <t>ラン</t>
    </rPh>
    <phoneticPr fontId="4"/>
  </si>
  <si>
    <t>構造の安全に関すること</t>
    <rPh sb="0" eb="2">
      <t>コウゾウ</t>
    </rPh>
    <rPh sb="3" eb="5">
      <t>アンゼン</t>
    </rPh>
    <rPh sb="6" eb="7">
      <t>カン</t>
    </rPh>
    <phoneticPr fontId="4"/>
  </si>
  <si>
    <r>
      <t>1-1</t>
    </r>
    <r>
      <rPr>
        <b/>
        <sz val="10"/>
        <color indexed="10"/>
        <rFont val="ＭＳ Ｐゴシック"/>
        <family val="3"/>
        <charset val="128"/>
      </rPr>
      <t>【必須】</t>
    </r>
    <rPh sb="4" eb="6">
      <t>ヒッス</t>
    </rPh>
    <phoneticPr fontId="4"/>
  </si>
  <si>
    <t>構造躯体</t>
  </si>
  <si>
    <t>構造計算</t>
    <rPh sb="0" eb="2">
      <t>コウゾウ</t>
    </rPh>
    <rPh sb="2" eb="4">
      <t>ケイサン</t>
    </rPh>
    <phoneticPr fontId="4"/>
  </si>
  <si>
    <t>・構造計算方法</t>
    <rPh sb="1" eb="3">
      <t>コウゾウ</t>
    </rPh>
    <rPh sb="3" eb="5">
      <t>ケイサン</t>
    </rPh>
    <rPh sb="5" eb="7">
      <t>ホウホウ</t>
    </rPh>
    <phoneticPr fontId="41"/>
  </si>
  <si>
    <t>※1-3の免震建築物として評価する場合は記入不要</t>
    <rPh sb="5" eb="7">
      <t>メンシン</t>
    </rPh>
    <rPh sb="7" eb="10">
      <t>ケンチクブツ</t>
    </rPh>
    <rPh sb="13" eb="15">
      <t>ヒョウカ</t>
    </rPh>
    <rPh sb="17" eb="19">
      <t>バアイ</t>
    </rPh>
    <rPh sb="20" eb="22">
      <t>キニュウ</t>
    </rPh>
    <rPh sb="22" eb="24">
      <t>フヨウ</t>
    </rPh>
    <phoneticPr fontId="41"/>
  </si>
  <si>
    <t>構造特記</t>
    <rPh sb="0" eb="2">
      <t>コウゾウ</t>
    </rPh>
    <rPh sb="2" eb="4">
      <t>トッキ</t>
    </rPh>
    <phoneticPr fontId="4"/>
  </si>
  <si>
    <t>耐震等級</t>
  </si>
  <si>
    <t>限界耐力計算</t>
    <rPh sb="0" eb="2">
      <t>ゲンカイ</t>
    </rPh>
    <rPh sb="2" eb="4">
      <t>タイリョク</t>
    </rPh>
    <rPh sb="4" eb="6">
      <t>ケイサン</t>
    </rPh>
    <phoneticPr fontId="41"/>
  </si>
  <si>
    <t>建築概要</t>
    <rPh sb="0" eb="2">
      <t>ケンチク</t>
    </rPh>
    <rPh sb="2" eb="4">
      <t>ガイヨウ</t>
    </rPh>
    <phoneticPr fontId="4"/>
  </si>
  <si>
    <t>(倒壊防止)</t>
  </si>
  <si>
    <t>保有水平耐力計算等</t>
    <rPh sb="0" eb="2">
      <t>ホユウ</t>
    </rPh>
    <rPh sb="2" eb="4">
      <t>スイヘイ</t>
    </rPh>
    <rPh sb="4" eb="6">
      <t>タイリョク</t>
    </rPh>
    <rPh sb="6" eb="8">
      <t>ケイサン</t>
    </rPh>
    <rPh sb="8" eb="9">
      <t>トウ</t>
    </rPh>
    <phoneticPr fontId="41"/>
  </si>
  <si>
    <t>伏図</t>
    <rPh sb="0" eb="2">
      <t>フセズ</t>
    </rPh>
    <phoneticPr fontId="4"/>
  </si>
  <si>
    <t>ルート3</t>
    <phoneticPr fontId="4"/>
  </si>
  <si>
    <t>ルート2-1</t>
    <phoneticPr fontId="4"/>
  </si>
  <si>
    <t>ルート2-2</t>
    <phoneticPr fontId="4"/>
  </si>
  <si>
    <t>ルート1</t>
    <phoneticPr fontId="4"/>
  </si>
  <si>
    <t>該当なし</t>
    <rPh sb="0" eb="2">
      <t>ガイトウ</t>
    </rPh>
    <phoneticPr fontId="4"/>
  </si>
  <si>
    <t>大臣認定</t>
    <rPh sb="0" eb="2">
      <t>ダイジン</t>
    </rPh>
    <rPh sb="2" eb="4">
      <t>ニンテイ</t>
    </rPh>
    <phoneticPr fontId="4"/>
  </si>
  <si>
    <t>地盤調査</t>
    <rPh sb="0" eb="2">
      <t>ジバン</t>
    </rPh>
    <rPh sb="2" eb="4">
      <t>チョウサ</t>
    </rPh>
    <phoneticPr fontId="4"/>
  </si>
  <si>
    <t>※免震建築物</t>
    <rPh sb="1" eb="2">
      <t>メン</t>
    </rPh>
    <rPh sb="2" eb="3">
      <t>シン</t>
    </rPh>
    <rPh sb="3" eb="6">
      <t>ケンチクブツ</t>
    </rPh>
    <phoneticPr fontId="4"/>
  </si>
  <si>
    <t>基準法による大臣認定</t>
    <rPh sb="0" eb="3">
      <t>キジュンホウ</t>
    </rPh>
    <rPh sb="6" eb="8">
      <t>ダイジン</t>
    </rPh>
    <rPh sb="8" eb="10">
      <t>ニンテイ</t>
    </rPh>
    <phoneticPr fontId="4"/>
  </si>
  <si>
    <t>品確法の特別評価方法認定</t>
    <rPh sb="0" eb="2">
      <t>シナカク</t>
    </rPh>
    <rPh sb="2" eb="3">
      <t>ホウ</t>
    </rPh>
    <rPh sb="4" eb="6">
      <t>トクベツ</t>
    </rPh>
    <rPh sb="6" eb="8">
      <t>ヒョウカ</t>
    </rPh>
    <rPh sb="8" eb="10">
      <t>ホウホウ</t>
    </rPh>
    <rPh sb="10" eb="12">
      <t>ニンテイ</t>
    </rPh>
    <phoneticPr fontId="4"/>
  </si>
  <si>
    <t>認定書</t>
    <rPh sb="0" eb="3">
      <t>ニンテイショ</t>
    </rPh>
    <phoneticPr fontId="4"/>
  </si>
  <si>
    <t>の場合</t>
    <rPh sb="1" eb="3">
      <t>バアイ</t>
    </rPh>
    <phoneticPr fontId="4"/>
  </si>
  <si>
    <t>・等級倍率</t>
    <rPh sb="1" eb="3">
      <t>トウキュウ</t>
    </rPh>
    <rPh sb="3" eb="5">
      <t>バイリツ</t>
    </rPh>
    <phoneticPr fontId="4"/>
  </si>
  <si>
    <t>1-2</t>
    <phoneticPr fontId="4"/>
  </si>
  <si>
    <t>荷重･外力に対して等級に応じて乗ずる倍率は下表の</t>
    <rPh sb="0" eb="2">
      <t>カジュウ</t>
    </rPh>
    <rPh sb="3" eb="5">
      <t>ガイリョク</t>
    </rPh>
    <rPh sb="6" eb="7">
      <t>タイ</t>
    </rPh>
    <phoneticPr fontId="41"/>
  </si>
  <si>
    <t>数値を採用</t>
  </si>
  <si>
    <t>(損傷防止)</t>
    <rPh sb="1" eb="3">
      <t>ソンショウ</t>
    </rPh>
    <phoneticPr fontId="4"/>
  </si>
  <si>
    <t>等級3</t>
    <rPh sb="0" eb="2">
      <t>トウキュウ</t>
    </rPh>
    <phoneticPr fontId="4"/>
  </si>
  <si>
    <t>等級2</t>
    <rPh sb="0" eb="2">
      <t>トウキュウ</t>
    </rPh>
    <phoneticPr fontId="4"/>
  </si>
  <si>
    <t>1-1耐震等級</t>
    <rPh sb="3" eb="5">
      <t>タイシン</t>
    </rPh>
    <rPh sb="5" eb="7">
      <t>トウキュウ</t>
    </rPh>
    <phoneticPr fontId="4"/>
  </si>
  <si>
    <t>1.50</t>
    <phoneticPr fontId="4"/>
  </si>
  <si>
    <t>1.25</t>
    <phoneticPr fontId="4"/>
  </si>
  <si>
    <t>1.00</t>
    <phoneticPr fontId="4"/>
  </si>
  <si>
    <t>1-2耐震等級</t>
    <rPh sb="3" eb="5">
      <t>タイシン</t>
    </rPh>
    <rPh sb="5" eb="7">
      <t>トウキュウ</t>
    </rPh>
    <phoneticPr fontId="4"/>
  </si>
  <si>
    <t>1-4耐風等級</t>
    <rPh sb="3" eb="5">
      <t>タイフウ</t>
    </rPh>
    <rPh sb="5" eb="7">
      <t>トウキュウ</t>
    </rPh>
    <phoneticPr fontId="4"/>
  </si>
  <si>
    <t>1.20</t>
    <phoneticPr fontId="4"/>
  </si>
  <si>
    <r>
      <t>1-3</t>
    </r>
    <r>
      <rPr>
        <b/>
        <sz val="10"/>
        <color indexed="10"/>
        <rFont val="ＭＳ Ｐゴシック"/>
        <family val="3"/>
        <charset val="128"/>
      </rPr>
      <t>【必須】</t>
    </r>
    <phoneticPr fontId="4"/>
  </si>
  <si>
    <t>1-5耐積雪等級</t>
    <rPh sb="3" eb="4">
      <t>タイ</t>
    </rPh>
    <rPh sb="4" eb="6">
      <t>セキセツ</t>
    </rPh>
    <rPh sb="6" eb="8">
      <t>トウキュウ</t>
    </rPh>
    <phoneticPr fontId="4"/>
  </si>
  <si>
    <t>(倒壊防止・</t>
    <rPh sb="1" eb="3">
      <t>トウカイ</t>
    </rPh>
    <rPh sb="3" eb="5">
      <t>ボウシ</t>
    </rPh>
    <phoneticPr fontId="4"/>
  </si>
  <si>
    <t>（多雪区域の場合）</t>
    <rPh sb="1" eb="2">
      <t>タ</t>
    </rPh>
    <rPh sb="2" eb="3">
      <t>セツ</t>
    </rPh>
    <rPh sb="3" eb="5">
      <t>クイキ</t>
    </rPh>
    <rPh sb="6" eb="8">
      <t>バアイ</t>
    </rPh>
    <phoneticPr fontId="4"/>
  </si>
  <si>
    <t>損傷防止）</t>
    <rPh sb="0" eb="2">
      <t>ソンショウ</t>
    </rPh>
    <rPh sb="2" eb="4">
      <t>ボウシ</t>
    </rPh>
    <phoneticPr fontId="4"/>
  </si>
  <si>
    <t>※表中の数値は下限値であり、これ以上の数値を採用</t>
    <phoneticPr fontId="41"/>
  </si>
  <si>
    <t>構造概要　　</t>
  </si>
  <si>
    <t>・構造種別</t>
    <phoneticPr fontId="4"/>
  </si>
  <si>
    <t>(</t>
    <phoneticPr fontId="4"/>
  </si>
  <si>
    <t>造　)</t>
    <rPh sb="0" eb="1">
      <t>ゾウ</t>
    </rPh>
    <phoneticPr fontId="4"/>
  </si>
  <si>
    <t>免震建築物</t>
    <rPh sb="0" eb="1">
      <t>メン</t>
    </rPh>
    <rPh sb="1" eb="2">
      <t>シン</t>
    </rPh>
    <rPh sb="2" eb="5">
      <t>ケンチクブツ</t>
    </rPh>
    <phoneticPr fontId="4"/>
  </si>
  <si>
    <t>・骨組形式</t>
    <rPh sb="1" eb="3">
      <t>ホネグ</t>
    </rPh>
    <rPh sb="3" eb="5">
      <t>ケイシキ</t>
    </rPh>
    <phoneticPr fontId="4"/>
  </si>
  <si>
    <t>X方向</t>
    <rPh sb="1" eb="3">
      <t>ホウコウ</t>
    </rPh>
    <phoneticPr fontId="4"/>
  </si>
  <si>
    <t>Y方向</t>
    <rPh sb="1" eb="3">
      <t>ホウコウ</t>
    </rPh>
    <phoneticPr fontId="4"/>
  </si>
  <si>
    <t>1-4</t>
    <phoneticPr fontId="4"/>
  </si>
  <si>
    <t>材料の仕様</t>
    <rPh sb="0" eb="2">
      <t>ザイリョウ</t>
    </rPh>
    <rPh sb="3" eb="5">
      <t>シヨウ</t>
    </rPh>
    <phoneticPr fontId="4"/>
  </si>
  <si>
    <t>・コンクリートの種類</t>
    <rPh sb="8" eb="10">
      <t>シュルイ</t>
    </rPh>
    <phoneticPr fontId="4"/>
  </si>
  <si>
    <t>耐風等級</t>
    <rPh sb="0" eb="2">
      <t>タイフウ</t>
    </rPh>
    <rPh sb="2" eb="4">
      <t>トウキュウ</t>
    </rPh>
    <phoneticPr fontId="4"/>
  </si>
  <si>
    <t>設計基準強度（</t>
    <rPh sb="0" eb="2">
      <t>セッケイ</t>
    </rPh>
    <rPh sb="2" eb="4">
      <t>キジュン</t>
    </rPh>
    <rPh sb="4" eb="6">
      <t>キョウド</t>
    </rPh>
    <phoneticPr fontId="4"/>
  </si>
  <si>
    <t>N/㎟</t>
    <phoneticPr fontId="4"/>
  </si>
  <si>
    <t>・鉄筋種類</t>
    <rPh sb="1" eb="3">
      <t>テッキン</t>
    </rPh>
    <rPh sb="3" eb="5">
      <t>シュルイ</t>
    </rPh>
    <phoneticPr fontId="4"/>
  </si>
  <si>
    <t>SD295A</t>
    <phoneticPr fontId="4"/>
  </si>
  <si>
    <t>SD345</t>
    <phoneticPr fontId="4"/>
  </si>
  <si>
    <t>SD390</t>
    <phoneticPr fontId="4"/>
  </si>
  <si>
    <t>高強度せん断補強筋</t>
    <rPh sb="0" eb="3">
      <t>コウキョウド</t>
    </rPh>
    <rPh sb="5" eb="6">
      <t>ダン</t>
    </rPh>
    <rPh sb="6" eb="8">
      <t>ホキョウ</t>
    </rPh>
    <rPh sb="8" eb="9">
      <t>キン</t>
    </rPh>
    <phoneticPr fontId="4"/>
  </si>
  <si>
    <t>・鉄骨種類</t>
    <rPh sb="1" eb="3">
      <t>テッコツ</t>
    </rPh>
    <rPh sb="3" eb="5">
      <t>シュルイ</t>
    </rPh>
    <phoneticPr fontId="4"/>
  </si>
  <si>
    <t>SN材</t>
    <rPh sb="2" eb="3">
      <t>ザイ</t>
    </rPh>
    <phoneticPr fontId="4"/>
  </si>
  <si>
    <t>SM材</t>
    <rPh sb="2" eb="3">
      <t>ザイ</t>
    </rPh>
    <phoneticPr fontId="4"/>
  </si>
  <si>
    <t>SS材</t>
    <rPh sb="2" eb="3">
      <t>ザイ</t>
    </rPh>
    <phoneticPr fontId="4"/>
  </si>
  <si>
    <t>1-5</t>
    <phoneticPr fontId="4"/>
  </si>
  <si>
    <t>耐積雪等級</t>
    <rPh sb="0" eb="1">
      <t>タイ</t>
    </rPh>
    <rPh sb="1" eb="3">
      <t>セキセツ</t>
    </rPh>
    <rPh sb="3" eb="5">
      <t>トウキュウ</t>
    </rPh>
    <phoneticPr fontId="4"/>
  </si>
  <si>
    <t>・平成12年建設省告示第2009号第1第3号に規定されるもの</t>
    <rPh sb="1" eb="3">
      <t>ヘイセイ</t>
    </rPh>
    <rPh sb="5" eb="6">
      <t>ネン</t>
    </rPh>
    <rPh sb="6" eb="9">
      <t>ケンセツショウ</t>
    </rPh>
    <rPh sb="9" eb="11">
      <t>コクジ</t>
    </rPh>
    <rPh sb="11" eb="12">
      <t>ダイ</t>
    </rPh>
    <rPh sb="16" eb="17">
      <t>ゴウ</t>
    </rPh>
    <rPh sb="17" eb="18">
      <t>ダイ</t>
    </rPh>
    <rPh sb="19" eb="20">
      <t>ダイ</t>
    </rPh>
    <rPh sb="21" eb="22">
      <t>ゴウ</t>
    </rPh>
    <rPh sb="23" eb="25">
      <t>キテイ</t>
    </rPh>
    <phoneticPr fontId="4"/>
  </si>
  <si>
    <t>・同告示第2の該当する号</t>
    <rPh sb="1" eb="2">
      <t>ドウ</t>
    </rPh>
    <rPh sb="2" eb="4">
      <t>コクジ</t>
    </rPh>
    <rPh sb="4" eb="5">
      <t>ダイ</t>
    </rPh>
    <rPh sb="7" eb="9">
      <t>ガイトウ</t>
    </rPh>
    <rPh sb="11" eb="12">
      <t>ゴウ</t>
    </rPh>
    <phoneticPr fontId="4"/>
  </si>
  <si>
    <t>該当</t>
    <rPh sb="0" eb="2">
      <t>ガイトウ</t>
    </rPh>
    <phoneticPr fontId="4"/>
  </si>
  <si>
    <t>四号建築物</t>
    <rPh sb="0" eb="1">
      <t>ヨン</t>
    </rPh>
    <rPh sb="1" eb="2">
      <t>ゴウ</t>
    </rPh>
    <rPh sb="2" eb="5">
      <t>ケンチクブツ</t>
    </rPh>
    <phoneticPr fontId="4"/>
  </si>
  <si>
    <t>区域外</t>
    <rPh sb="0" eb="2">
      <t>クイキ</t>
    </rPh>
    <rPh sb="2" eb="3">
      <t>ガイ</t>
    </rPh>
    <phoneticPr fontId="4"/>
  </si>
  <si>
    <t>建築基準法第20条第二号に掲げる建築物</t>
    <rPh sb="0" eb="2">
      <t>ケンチク</t>
    </rPh>
    <rPh sb="2" eb="5">
      <t>キジュンホウ</t>
    </rPh>
    <rPh sb="5" eb="6">
      <t>ダイ</t>
    </rPh>
    <rPh sb="8" eb="9">
      <t>ジョウ</t>
    </rPh>
    <rPh sb="9" eb="10">
      <t>ダイ</t>
    </rPh>
    <rPh sb="10" eb="11">
      <t>ニ</t>
    </rPh>
    <rPh sb="11" eb="12">
      <t>ゴウ</t>
    </rPh>
    <rPh sb="13" eb="14">
      <t>カカ</t>
    </rPh>
    <rPh sb="16" eb="19">
      <t>ケンチクブツ</t>
    </rPh>
    <phoneticPr fontId="4"/>
  </si>
  <si>
    <t>時刻歴応答解析を行い大臣認定取得</t>
    <rPh sb="0" eb="2">
      <t>ジコク</t>
    </rPh>
    <rPh sb="2" eb="3">
      <t>レキ</t>
    </rPh>
    <rPh sb="3" eb="5">
      <t>オウトウ</t>
    </rPh>
    <rPh sb="5" eb="7">
      <t>カイセキ</t>
    </rPh>
    <rPh sb="8" eb="9">
      <t>オコナ</t>
    </rPh>
    <rPh sb="10" eb="12">
      <t>ダイジン</t>
    </rPh>
    <rPh sb="12" eb="14">
      <t>ニンテイ</t>
    </rPh>
    <rPh sb="14" eb="16">
      <t>シュトク</t>
    </rPh>
    <phoneticPr fontId="4"/>
  </si>
  <si>
    <t>・免震層、免震材料の維持管理に関する計画</t>
    <rPh sb="1" eb="2">
      <t>メン</t>
    </rPh>
    <rPh sb="2" eb="3">
      <t>シン</t>
    </rPh>
    <rPh sb="3" eb="4">
      <t>ソウ</t>
    </rPh>
    <rPh sb="5" eb="6">
      <t>メン</t>
    </rPh>
    <rPh sb="6" eb="7">
      <t>シン</t>
    </rPh>
    <rPh sb="7" eb="9">
      <t>ザイリョウ</t>
    </rPh>
    <rPh sb="10" eb="12">
      <t>イジ</t>
    </rPh>
    <rPh sb="12" eb="14">
      <t>カンリ</t>
    </rPh>
    <rPh sb="15" eb="16">
      <t>カン</t>
    </rPh>
    <rPh sb="18" eb="20">
      <t>ケイカク</t>
    </rPh>
    <phoneticPr fontId="4"/>
  </si>
  <si>
    <t>あり</t>
    <phoneticPr fontId="4"/>
  </si>
  <si>
    <t>なし</t>
    <phoneticPr fontId="4"/>
  </si>
  <si>
    <t>・敷地の管理に関する計画</t>
    <rPh sb="1" eb="3">
      <t>シキチ</t>
    </rPh>
    <rPh sb="4" eb="6">
      <t>カンリ</t>
    </rPh>
    <rPh sb="7" eb="8">
      <t>カン</t>
    </rPh>
    <rPh sb="10" eb="12">
      <t>ケイカク</t>
    </rPh>
    <phoneticPr fontId="4"/>
  </si>
  <si>
    <t>※免震建築物以外は「その他」にチェック</t>
    <rPh sb="1" eb="2">
      <t>メン</t>
    </rPh>
    <rPh sb="2" eb="3">
      <t>シン</t>
    </rPh>
    <rPh sb="3" eb="6">
      <t>ケンチクブツ</t>
    </rPh>
    <rPh sb="6" eb="8">
      <t>イガイ</t>
    </rPh>
    <rPh sb="12" eb="13">
      <t>タ</t>
    </rPh>
    <phoneticPr fontId="4"/>
  </si>
  <si>
    <r>
      <t>1-6</t>
    </r>
    <r>
      <rPr>
        <b/>
        <sz val="10"/>
        <color indexed="10"/>
        <rFont val="ＭＳ Ｐゴシック"/>
        <family val="3"/>
        <charset val="128"/>
      </rPr>
      <t>【必須】</t>
    </r>
    <phoneticPr fontId="4"/>
  </si>
  <si>
    <t>地盤・杭</t>
    <rPh sb="0" eb="2">
      <t>ジバン</t>
    </rPh>
    <rPh sb="3" eb="4">
      <t>クイ</t>
    </rPh>
    <phoneticPr fontId="4"/>
  </si>
  <si>
    <t>地盤の種類</t>
    <rPh sb="0" eb="2">
      <t>ジバン</t>
    </rPh>
    <rPh sb="3" eb="5">
      <t>シュルイ</t>
    </rPh>
    <phoneticPr fontId="4"/>
  </si>
  <si>
    <t>・地盤の種類</t>
    <rPh sb="1" eb="3">
      <t>ジバン</t>
    </rPh>
    <rPh sb="4" eb="6">
      <t>シュルイ</t>
    </rPh>
    <phoneticPr fontId="4"/>
  </si>
  <si>
    <t>地盤又は杭</t>
    <rPh sb="0" eb="2">
      <t>ジバン</t>
    </rPh>
    <rPh sb="2" eb="3">
      <t>マタ</t>
    </rPh>
    <rPh sb="4" eb="5">
      <t>クイ</t>
    </rPh>
    <phoneticPr fontId="4"/>
  </si>
  <si>
    <t>地盤の許容応力度</t>
    <rPh sb="0" eb="2">
      <t>ジバン</t>
    </rPh>
    <rPh sb="3" eb="5">
      <t>キョヨウ</t>
    </rPh>
    <rPh sb="5" eb="7">
      <t>オウリョク</t>
    </rPh>
    <rPh sb="7" eb="8">
      <t>ド</t>
    </rPh>
    <phoneticPr fontId="4"/>
  </si>
  <si>
    <r>
      <t>kN/㎡）</t>
    </r>
    <r>
      <rPr>
        <sz val="10"/>
        <color indexed="53"/>
        <rFont val="ＭＳ Ｐゴシック"/>
        <family val="3"/>
        <charset val="128"/>
      </rPr>
      <t>※</t>
    </r>
    <phoneticPr fontId="4"/>
  </si>
  <si>
    <t>の許容支持</t>
    <rPh sb="1" eb="3">
      <t>キョヨウ</t>
    </rPh>
    <rPh sb="3" eb="5">
      <t>シジ</t>
    </rPh>
    <phoneticPr fontId="4"/>
  </si>
  <si>
    <t>※整数表示（端数切捨て）</t>
    <rPh sb="1" eb="3">
      <t>セイスウ</t>
    </rPh>
    <rPh sb="3" eb="5">
      <t>ヒョウジ</t>
    </rPh>
    <rPh sb="6" eb="8">
      <t>ハスウ</t>
    </rPh>
    <rPh sb="8" eb="10">
      <t>キリス</t>
    </rPh>
    <phoneticPr fontId="4"/>
  </si>
  <si>
    <t>力等及び</t>
    <rPh sb="0" eb="1">
      <t>リョク</t>
    </rPh>
    <rPh sb="1" eb="2">
      <t>トウ</t>
    </rPh>
    <rPh sb="2" eb="3">
      <t>オヨ</t>
    </rPh>
    <phoneticPr fontId="4"/>
  </si>
  <si>
    <t>・杭の許容支持力</t>
    <rPh sb="1" eb="2">
      <t>クイ</t>
    </rPh>
    <rPh sb="3" eb="5">
      <t>キョヨウ</t>
    </rPh>
    <rPh sb="5" eb="8">
      <t>シジリョク</t>
    </rPh>
    <phoneticPr fontId="4"/>
  </si>
  <si>
    <r>
      <t>kN/本）</t>
    </r>
    <r>
      <rPr>
        <sz val="10"/>
        <color indexed="53"/>
        <rFont val="ＭＳ Ｐゴシック"/>
        <family val="3"/>
        <charset val="128"/>
      </rPr>
      <t>※</t>
    </r>
    <rPh sb="3" eb="4">
      <t>ホン</t>
    </rPh>
    <phoneticPr fontId="4"/>
  </si>
  <si>
    <t>その設定</t>
    <rPh sb="2" eb="4">
      <t>セッテイ</t>
    </rPh>
    <phoneticPr fontId="4"/>
  </si>
  <si>
    <t>杭状改良地盤</t>
    <rPh sb="0" eb="1">
      <t>クイ</t>
    </rPh>
    <rPh sb="1" eb="2">
      <t>ジョウ</t>
    </rPh>
    <rPh sb="2" eb="4">
      <t>カイリョウ</t>
    </rPh>
    <rPh sb="4" eb="6">
      <t>ジバン</t>
    </rPh>
    <phoneticPr fontId="4"/>
  </si>
  <si>
    <t>・杭状改良地盤の許容支持力度</t>
    <rPh sb="1" eb="2">
      <t>クイ</t>
    </rPh>
    <rPh sb="2" eb="3">
      <t>ジョウ</t>
    </rPh>
    <rPh sb="3" eb="5">
      <t>カイリョウ</t>
    </rPh>
    <rPh sb="5" eb="7">
      <t>ジバン</t>
    </rPh>
    <rPh sb="8" eb="10">
      <t>キョヨウ</t>
    </rPh>
    <rPh sb="10" eb="13">
      <t>シジリョク</t>
    </rPh>
    <rPh sb="13" eb="14">
      <t>ド</t>
    </rPh>
    <phoneticPr fontId="4"/>
  </si>
  <si>
    <t>・杭状改良地盤の許容支持力</t>
    <rPh sb="1" eb="2">
      <t>クイ</t>
    </rPh>
    <rPh sb="2" eb="3">
      <t>ジョウ</t>
    </rPh>
    <rPh sb="3" eb="5">
      <t>カイリョウ</t>
    </rPh>
    <rPh sb="5" eb="7">
      <t>ジバン</t>
    </rPh>
    <rPh sb="8" eb="10">
      <t>キョヨウ</t>
    </rPh>
    <rPh sb="10" eb="13">
      <t>シジリョク</t>
    </rPh>
    <phoneticPr fontId="4"/>
  </si>
  <si>
    <r>
      <t>1-7</t>
    </r>
    <r>
      <rPr>
        <b/>
        <sz val="10"/>
        <color indexed="10"/>
        <rFont val="ＭＳ Ｐゴシック"/>
        <family val="3"/>
        <charset val="128"/>
      </rPr>
      <t>【必須】</t>
    </r>
    <phoneticPr fontId="4"/>
  </si>
  <si>
    <t>基礎の構造</t>
    <rPh sb="0" eb="2">
      <t>キソ</t>
    </rPh>
    <rPh sb="3" eb="5">
      <t>コウゾウ</t>
    </rPh>
    <phoneticPr fontId="4"/>
  </si>
  <si>
    <t>等</t>
    <rPh sb="0" eb="1">
      <t>トウ</t>
    </rPh>
    <phoneticPr fontId="4"/>
  </si>
  <si>
    <t>方法及び</t>
    <rPh sb="0" eb="2">
      <t>ホウホウ</t>
    </rPh>
    <rPh sb="2" eb="3">
      <t>オヨ</t>
    </rPh>
    <phoneticPr fontId="4"/>
  </si>
  <si>
    <t>形式等</t>
    <rPh sb="0" eb="2">
      <t>ケイシキ</t>
    </rPh>
    <rPh sb="2" eb="3">
      <t>トウ</t>
    </rPh>
    <phoneticPr fontId="4"/>
  </si>
  <si>
    <t>・杭種</t>
    <rPh sb="1" eb="2">
      <t>クイ</t>
    </rPh>
    <rPh sb="2" eb="3">
      <t>シュ</t>
    </rPh>
    <phoneticPr fontId="4"/>
  </si>
  <si>
    <t>最小値</t>
    <rPh sb="0" eb="3">
      <t>サイショウチ</t>
    </rPh>
    <phoneticPr fontId="4"/>
  </si>
  <si>
    <t>最大値</t>
    <rPh sb="0" eb="3">
      <t>サイダイチ</t>
    </rPh>
    <phoneticPr fontId="4"/>
  </si>
  <si>
    <t>杭径（cm）</t>
    <rPh sb="0" eb="1">
      <t>クイ</t>
    </rPh>
    <rPh sb="1" eb="2">
      <t>ケイ</t>
    </rPh>
    <phoneticPr fontId="4"/>
  </si>
  <si>
    <t>杭頭部</t>
    <rPh sb="0" eb="1">
      <t>クイ</t>
    </rPh>
    <rPh sb="1" eb="2">
      <t>アタマ</t>
    </rPh>
    <rPh sb="2" eb="3">
      <t>ブ</t>
    </rPh>
    <phoneticPr fontId="4"/>
  </si>
  <si>
    <t>軸部（節部）</t>
    <rPh sb="0" eb="1">
      <t>ジク</t>
    </rPh>
    <rPh sb="1" eb="2">
      <t>ブ</t>
    </rPh>
    <rPh sb="3" eb="5">
      <t>フシブ</t>
    </rPh>
    <phoneticPr fontId="4"/>
  </si>
  <si>
    <t>[設計有効径]</t>
    <rPh sb="1" eb="3">
      <t>セッケイ</t>
    </rPh>
    <rPh sb="3" eb="5">
      <t>ユウコウ</t>
    </rPh>
    <rPh sb="5" eb="6">
      <t>ケイ</t>
    </rPh>
    <phoneticPr fontId="4"/>
  </si>
  <si>
    <t>先端部</t>
    <rPh sb="0" eb="2">
      <t>センタン</t>
    </rPh>
    <rPh sb="2" eb="3">
      <t>ブ</t>
    </rPh>
    <phoneticPr fontId="4"/>
  </si>
  <si>
    <t>許容支持力（kN/本）</t>
    <rPh sb="0" eb="2">
      <t>キョヨウ</t>
    </rPh>
    <rPh sb="2" eb="4">
      <t>シジ</t>
    </rPh>
    <rPh sb="4" eb="5">
      <t>チカラ</t>
    </rPh>
    <rPh sb="9" eb="10">
      <t>ホン</t>
    </rPh>
    <phoneticPr fontId="4"/>
  </si>
  <si>
    <t>杭長（ｍ）</t>
    <rPh sb="0" eb="1">
      <t>クイ</t>
    </rPh>
    <rPh sb="1" eb="2">
      <t>チョウ</t>
    </rPh>
    <phoneticPr fontId="4"/>
  </si>
  <si>
    <t>※最小値、最大値の無い場合、最小値欄にのみ記入。</t>
    <rPh sb="1" eb="4">
      <t>サイショウチ</t>
    </rPh>
    <rPh sb="5" eb="8">
      <t>サイダイチ</t>
    </rPh>
    <rPh sb="9" eb="10">
      <t>ナ</t>
    </rPh>
    <rPh sb="11" eb="13">
      <t>バアイ</t>
    </rPh>
    <rPh sb="14" eb="17">
      <t>サイショウチ</t>
    </rPh>
    <rPh sb="17" eb="18">
      <t>ラン</t>
    </rPh>
    <rPh sb="21" eb="23">
      <t>キニュウ</t>
    </rPh>
    <phoneticPr fontId="4"/>
  </si>
  <si>
    <t>（第2面）</t>
    <phoneticPr fontId="4"/>
  </si>
  <si>
    <t>３劣化の軽減</t>
    <rPh sb="1" eb="3">
      <t>レッカ</t>
    </rPh>
    <rPh sb="4" eb="6">
      <t>ケイゲン</t>
    </rPh>
    <phoneticPr fontId="4"/>
  </si>
  <si>
    <r>
      <t>３－１</t>
    </r>
    <r>
      <rPr>
        <sz val="9"/>
        <color rgb="FFFF0000"/>
        <rFont val="ＭＳ Ｐゴシック"/>
        <family val="3"/>
        <charset val="128"/>
      </rPr>
      <t>【必須】</t>
    </r>
    <phoneticPr fontId="4"/>
  </si>
  <si>
    <t>外壁の</t>
    <rPh sb="0" eb="2">
      <t>ガイヘキ</t>
    </rPh>
    <phoneticPr fontId="4"/>
  </si>
  <si>
    <t>外壁の構造等</t>
    <rPh sb="0" eb="2">
      <t>ガイヘキ</t>
    </rPh>
    <rPh sb="3" eb="5">
      <t>コウゾウ</t>
    </rPh>
    <rPh sb="5" eb="6">
      <t>トウ</t>
    </rPh>
    <phoneticPr fontId="4"/>
  </si>
  <si>
    <t>外壁通気構造等</t>
    <rPh sb="2" eb="4">
      <t>ツウキ</t>
    </rPh>
    <rPh sb="6" eb="7">
      <t>トウ</t>
    </rPh>
    <phoneticPr fontId="4"/>
  </si>
  <si>
    <t>仕上表</t>
    <rPh sb="0" eb="2">
      <t>シア</t>
    </rPh>
    <rPh sb="2" eb="3">
      <t>ヒョウ</t>
    </rPh>
    <phoneticPr fontId="4"/>
  </si>
  <si>
    <t>劣化対策</t>
    <rPh sb="0" eb="2">
      <t>レッカ</t>
    </rPh>
    <rPh sb="2" eb="4">
      <t>タイサク</t>
    </rPh>
    <phoneticPr fontId="4"/>
  </si>
  <si>
    <t>軸組等</t>
    <rPh sb="0" eb="1">
      <t>ジク</t>
    </rPh>
    <rPh sb="1" eb="2">
      <t>クミ</t>
    </rPh>
    <rPh sb="2" eb="3">
      <t>ナド</t>
    </rPh>
    <phoneticPr fontId="4"/>
  </si>
  <si>
    <t>（地面から１m）</t>
    <rPh sb="1" eb="3">
      <t>ジメン</t>
    </rPh>
    <phoneticPr fontId="4"/>
  </si>
  <si>
    <r>
      <t>製材、集成材等又は構造用合板等＋</t>
    </r>
    <r>
      <rPr>
        <sz val="8"/>
        <rFont val="ＭＳ Ｐゴシック"/>
        <family val="3"/>
        <charset val="128"/>
      </rPr>
      <t>薬剤処理（現場処理）</t>
    </r>
    <rPh sb="0" eb="2">
      <t>セイザイ</t>
    </rPh>
    <rPh sb="3" eb="5">
      <t>シュウセイ</t>
    </rPh>
    <rPh sb="5" eb="6">
      <t>ザイ</t>
    </rPh>
    <rPh sb="6" eb="7">
      <t>トウ</t>
    </rPh>
    <rPh sb="7" eb="8">
      <t>マタ</t>
    </rPh>
    <rPh sb="9" eb="12">
      <t>コウゾウヨウ</t>
    </rPh>
    <rPh sb="12" eb="13">
      <t>ゴウ</t>
    </rPh>
    <rPh sb="13" eb="14">
      <t>ハン</t>
    </rPh>
    <rPh sb="14" eb="15">
      <t>トウ</t>
    </rPh>
    <rPh sb="16" eb="18">
      <t>ヤクザイ</t>
    </rPh>
    <rPh sb="18" eb="20">
      <t>ショリ</t>
    </rPh>
    <rPh sb="21" eb="23">
      <t>ゲンバ</t>
    </rPh>
    <rPh sb="23" eb="25">
      <t>ショリ</t>
    </rPh>
    <phoneticPr fontId="4"/>
  </si>
  <si>
    <t>矩計図</t>
    <rPh sb="0" eb="3">
      <t>カナバカリ</t>
    </rPh>
    <phoneticPr fontId="4"/>
  </si>
  <si>
    <t>製材、集成材等＋小径13.5㎝</t>
    <rPh sb="0" eb="2">
      <t>セイザイ</t>
    </rPh>
    <rPh sb="3" eb="5">
      <t>シュウセイ</t>
    </rPh>
    <rPh sb="5" eb="6">
      <t>ザイ</t>
    </rPh>
    <rPh sb="6" eb="7">
      <t>トウ</t>
    </rPh>
    <rPh sb="8" eb="10">
      <t>ショウケイ</t>
    </rPh>
    <phoneticPr fontId="4"/>
  </si>
  <si>
    <t>伏図等</t>
    <rPh sb="0" eb="1">
      <t>フ</t>
    </rPh>
    <rPh sb="1" eb="2">
      <t>ズ</t>
    </rPh>
    <rPh sb="2" eb="3">
      <t>トウ</t>
    </rPh>
    <phoneticPr fontId="4"/>
  </si>
  <si>
    <t>（構造躯体等）</t>
    <rPh sb="1" eb="3">
      <t>コウゾウ</t>
    </rPh>
    <rPh sb="3" eb="4">
      <t>ムクロ</t>
    </rPh>
    <rPh sb="4" eb="6">
      <t>カラダナド</t>
    </rPh>
    <phoneticPr fontId="4"/>
  </si>
  <si>
    <t>製材、集成材等＋耐久性区分Ｄ1＋小径12.0㎝以上</t>
    <rPh sb="0" eb="2">
      <t>セイザイ</t>
    </rPh>
    <rPh sb="3" eb="5">
      <t>シュウセイ</t>
    </rPh>
    <rPh sb="5" eb="6">
      <t>ザイ</t>
    </rPh>
    <rPh sb="6" eb="7">
      <t>トウ</t>
    </rPh>
    <rPh sb="8" eb="11">
      <t>タイキュウセイ</t>
    </rPh>
    <rPh sb="11" eb="13">
      <t>クブン</t>
    </rPh>
    <rPh sb="16" eb="18">
      <t>ショウケイ</t>
    </rPh>
    <rPh sb="23" eb="25">
      <t>イジョウ</t>
    </rPh>
    <phoneticPr fontId="4"/>
  </si>
  <si>
    <t>耐久性区分Ｄ１のうち、ヒノキ等の高耐久樹種</t>
    <rPh sb="0" eb="3">
      <t>タイキュウセイ</t>
    </rPh>
    <rPh sb="3" eb="5">
      <t>クブン</t>
    </rPh>
    <rPh sb="14" eb="15">
      <t>トウ</t>
    </rPh>
    <rPh sb="16" eb="17">
      <t>コウ</t>
    </rPh>
    <rPh sb="17" eb="19">
      <t>タイキュウ</t>
    </rPh>
    <rPh sb="19" eb="21">
      <t>ジュシュ</t>
    </rPh>
    <phoneticPr fontId="4"/>
  </si>
  <si>
    <t>　　</t>
    <phoneticPr fontId="4"/>
  </si>
  <si>
    <t>Ｋ３以上の薬剤処理（工場処理）</t>
    <rPh sb="2" eb="4">
      <t>イジョウ</t>
    </rPh>
    <rPh sb="5" eb="7">
      <t>ヤクザイ</t>
    </rPh>
    <rPh sb="7" eb="9">
      <t>ショリ</t>
    </rPh>
    <rPh sb="10" eb="12">
      <t>コウジョウ</t>
    </rPh>
    <rPh sb="12" eb="14">
      <t>ショリ</t>
    </rPh>
    <phoneticPr fontId="4"/>
  </si>
  <si>
    <t>　</t>
    <phoneticPr fontId="4"/>
  </si>
  <si>
    <t>土台</t>
    <rPh sb="0" eb="2">
      <t>ドダイ</t>
    </rPh>
    <phoneticPr fontId="4"/>
  </si>
  <si>
    <t>防腐・防蟻</t>
    <rPh sb="0" eb="2">
      <t>ボウフ</t>
    </rPh>
    <rPh sb="3" eb="4">
      <t>ボウ</t>
    </rPh>
    <rPh sb="4" eb="5">
      <t>アリ</t>
    </rPh>
    <phoneticPr fontId="4"/>
  </si>
  <si>
    <t>土台に接する外壁下端水切り</t>
    <phoneticPr fontId="4"/>
  </si>
  <si>
    <t>処理</t>
    <rPh sb="0" eb="2">
      <t>ショリ</t>
    </rPh>
    <phoneticPr fontId="4"/>
  </si>
  <si>
    <t>耐久性区分Ｄ１のうち、ヒノキ等の高耐久樹種</t>
    <rPh sb="0" eb="3">
      <t>タイキュウセイ</t>
    </rPh>
    <rPh sb="3" eb="5">
      <t>クブン</t>
    </rPh>
    <rPh sb="14" eb="15">
      <t>トウ</t>
    </rPh>
    <rPh sb="16" eb="19">
      <t>コウタイキュウ</t>
    </rPh>
    <rPh sb="19" eb="21">
      <t>ジュシュ</t>
    </rPh>
    <phoneticPr fontId="4"/>
  </si>
  <si>
    <t>浴室・脱衣</t>
    <rPh sb="0" eb="2">
      <t>ヨクシツ</t>
    </rPh>
    <rPh sb="3" eb="5">
      <t>ダツイ</t>
    </rPh>
    <phoneticPr fontId="4"/>
  </si>
  <si>
    <t>防水上の措置</t>
    <rPh sb="0" eb="2">
      <t>ボウスイ</t>
    </rPh>
    <rPh sb="2" eb="3">
      <t>ジョウ</t>
    </rPh>
    <rPh sb="4" eb="6">
      <t>ソチ</t>
    </rPh>
    <phoneticPr fontId="4"/>
  </si>
  <si>
    <t>浴室</t>
    <phoneticPr fontId="4"/>
  </si>
  <si>
    <t>防水上有効な仕上げ</t>
    <phoneticPr fontId="4"/>
  </si>
  <si>
    <t>浴室ユニット</t>
    <rPh sb="0" eb="2">
      <t>ヨクシツ</t>
    </rPh>
    <phoneticPr fontId="4"/>
  </si>
  <si>
    <t>室の防水</t>
    <phoneticPr fontId="4"/>
  </si>
  <si>
    <t>外壁軸組等の防腐措置等</t>
    <rPh sb="0" eb="2">
      <t>ガイヘキ</t>
    </rPh>
    <rPh sb="2" eb="3">
      <t>ジク</t>
    </rPh>
    <rPh sb="3" eb="5">
      <t>クミトウ</t>
    </rPh>
    <rPh sb="6" eb="8">
      <t>ボウフ</t>
    </rPh>
    <rPh sb="8" eb="10">
      <t>ソチ</t>
    </rPh>
    <rPh sb="10" eb="11">
      <t>ナド</t>
    </rPh>
    <phoneticPr fontId="4"/>
  </si>
  <si>
    <t>平面図</t>
    <rPh sb="0" eb="3">
      <t>ヘイメンズ</t>
    </rPh>
    <phoneticPr fontId="4"/>
  </si>
  <si>
    <t>方法：</t>
    <phoneticPr fontId="4"/>
  </si>
  <si>
    <t>脱衣室</t>
    <phoneticPr fontId="4"/>
  </si>
  <si>
    <t>防水上有効な仕上げ</t>
    <rPh sb="0" eb="2">
      <t>ボウスイ</t>
    </rPh>
    <rPh sb="2" eb="3">
      <t>ジョウ</t>
    </rPh>
    <rPh sb="3" eb="5">
      <t>ユウコウ</t>
    </rPh>
    <rPh sb="6" eb="8">
      <t>シア</t>
    </rPh>
    <phoneticPr fontId="4"/>
  </si>
  <si>
    <t>外壁軸組等の防腐措置等</t>
    <phoneticPr fontId="4"/>
  </si>
  <si>
    <t>防蟻措置</t>
    <rPh sb="0" eb="1">
      <t>ボウ</t>
    </rPh>
    <rPh sb="1" eb="2">
      <t>アリ</t>
    </rPh>
    <rPh sb="2" eb="4">
      <t>ソチ</t>
    </rPh>
    <phoneticPr fontId="4"/>
  </si>
  <si>
    <t>防蟻措置</t>
    <rPh sb="2" eb="4">
      <t>ソチ</t>
    </rPh>
    <phoneticPr fontId="4"/>
  </si>
  <si>
    <t>有</t>
    <rPh sb="0" eb="1">
      <t>ア</t>
    </rPh>
    <phoneticPr fontId="4"/>
  </si>
  <si>
    <t>対象区域外）</t>
    <rPh sb="0" eb="2">
      <t>タイショウ</t>
    </rPh>
    <rPh sb="2" eb="4">
      <t>クイキ</t>
    </rPh>
    <rPh sb="4" eb="5">
      <t>ガイ</t>
    </rPh>
    <phoneticPr fontId="4"/>
  </si>
  <si>
    <t>べた基礎等</t>
    <rPh sb="2" eb="4">
      <t>キソ</t>
    </rPh>
    <rPh sb="4" eb="5">
      <t>ナド</t>
    </rPh>
    <phoneticPr fontId="4"/>
  </si>
  <si>
    <t>土壌処理</t>
    <rPh sb="0" eb="2">
      <t>ドジョウ</t>
    </rPh>
    <rPh sb="2" eb="4">
      <t>ショリ</t>
    </rPh>
    <phoneticPr fontId="4"/>
  </si>
  <si>
    <t>基礎高さ</t>
    <rPh sb="0" eb="2">
      <t>キソ</t>
    </rPh>
    <rPh sb="2" eb="3">
      <t>タカ</t>
    </rPh>
    <phoneticPr fontId="4"/>
  </si>
  <si>
    <t>地面から土台下端までの高さが400mm以上</t>
    <rPh sb="4" eb="6">
      <t>ドダイ</t>
    </rPh>
    <rPh sb="6" eb="7">
      <t>シタ</t>
    </rPh>
    <rPh sb="19" eb="21">
      <t>イジョウ</t>
    </rPh>
    <phoneticPr fontId="4"/>
  </si>
  <si>
    <t>床下防湿</t>
    <rPh sb="0" eb="2">
      <t>ユカシタ</t>
    </rPh>
    <rPh sb="2" eb="4">
      <t>ボウシツ</t>
    </rPh>
    <phoneticPr fontId="4"/>
  </si>
  <si>
    <t>床下地盤面の</t>
    <rPh sb="0" eb="2">
      <t>ユカシタ</t>
    </rPh>
    <rPh sb="2" eb="4">
      <t>ジバン</t>
    </rPh>
    <rPh sb="4" eb="5">
      <t>メン</t>
    </rPh>
    <phoneticPr fontId="4"/>
  </si>
  <si>
    <t>防湿方法</t>
  </si>
  <si>
    <t>〔</t>
    <phoneticPr fontId="4"/>
  </si>
  <si>
    <t>コンクリート</t>
    <phoneticPr fontId="4"/>
  </si>
  <si>
    <t>防湿フィルム</t>
    <rPh sb="0" eb="2">
      <t>ボウシツ</t>
    </rPh>
    <phoneticPr fontId="4"/>
  </si>
  <si>
    <t>措置等</t>
    <rPh sb="0" eb="2">
      <t>ソチ</t>
    </rPh>
    <rPh sb="2" eb="3">
      <t>トウ</t>
    </rPh>
    <phoneticPr fontId="4"/>
  </si>
  <si>
    <t>防湿措置</t>
    <rPh sb="0" eb="2">
      <t>ボウシツ</t>
    </rPh>
    <rPh sb="2" eb="4">
      <t>ソチ</t>
    </rPh>
    <phoneticPr fontId="4"/>
  </si>
  <si>
    <t>）〕</t>
    <phoneticPr fontId="4"/>
  </si>
  <si>
    <t>床下換気措置</t>
    <rPh sb="0" eb="2">
      <t>ユカシタ</t>
    </rPh>
    <rPh sb="2" eb="4">
      <t>カンキ</t>
    </rPh>
    <rPh sb="4" eb="6">
      <t>ソチ</t>
    </rPh>
    <phoneticPr fontId="4"/>
  </si>
  <si>
    <t>換気措置</t>
    <rPh sb="0" eb="2">
      <t>カンキ</t>
    </rPh>
    <rPh sb="2" eb="4">
      <t>ソチ</t>
    </rPh>
    <phoneticPr fontId="4"/>
  </si>
  <si>
    <t>換気口</t>
    <rPh sb="0" eb="2">
      <t>カンキ</t>
    </rPh>
    <rPh sb="2" eb="3">
      <t>コウ</t>
    </rPh>
    <phoneticPr fontId="4"/>
  </si>
  <si>
    <t>ねこ土台</t>
    <phoneticPr fontId="4"/>
  </si>
  <si>
    <t>〕</t>
    <phoneticPr fontId="4"/>
  </si>
  <si>
    <t>基礎断熱工法</t>
    <rPh sb="0" eb="2">
      <t>キソ</t>
    </rPh>
    <rPh sb="2" eb="4">
      <t>ダンネツ</t>
    </rPh>
    <rPh sb="4" eb="6">
      <t>コウホウ</t>
    </rPh>
    <phoneticPr fontId="4"/>
  </si>
  <si>
    <t>小屋裏</t>
    <rPh sb="0" eb="2">
      <t>コヤ</t>
    </rPh>
    <rPh sb="2" eb="3">
      <t>ウラ</t>
    </rPh>
    <phoneticPr fontId="4"/>
  </si>
  <si>
    <t>小屋裏換気</t>
    <rPh sb="0" eb="2">
      <t>コヤ</t>
    </rPh>
    <rPh sb="2" eb="3">
      <t>ウラ</t>
    </rPh>
    <rPh sb="3" eb="5">
      <t>カンキ</t>
    </rPh>
    <phoneticPr fontId="4"/>
  </si>
  <si>
    <t>小屋裏の有無</t>
    <rPh sb="0" eb="2">
      <t>コヤ</t>
    </rPh>
    <rPh sb="2" eb="3">
      <t>ウラ</t>
    </rPh>
    <rPh sb="4" eb="6">
      <t>ウム</t>
    </rPh>
    <phoneticPr fontId="4"/>
  </si>
  <si>
    <t>無</t>
    <rPh sb="0" eb="1">
      <t>ナ</t>
    </rPh>
    <phoneticPr fontId="4"/>
  </si>
  <si>
    <t>立面図</t>
    <rPh sb="0" eb="3">
      <t>リツメンズ</t>
    </rPh>
    <phoneticPr fontId="4"/>
  </si>
  <si>
    <t>換気</t>
    <rPh sb="1" eb="2">
      <t>キ</t>
    </rPh>
    <phoneticPr fontId="4"/>
  </si>
  <si>
    <t>の措置</t>
    <rPh sb="1" eb="3">
      <t>ソチ</t>
    </rPh>
    <phoneticPr fontId="4"/>
  </si>
  <si>
    <t>小屋裏換気設置の有無</t>
    <rPh sb="0" eb="2">
      <t>コヤ</t>
    </rPh>
    <rPh sb="2" eb="3">
      <t>ウラ</t>
    </rPh>
    <rPh sb="3" eb="5">
      <t>カンキ</t>
    </rPh>
    <rPh sb="5" eb="7">
      <t>セッチ</t>
    </rPh>
    <rPh sb="8" eb="10">
      <t>ウム</t>
    </rPh>
    <phoneticPr fontId="4"/>
  </si>
  <si>
    <t>認定書等</t>
    <phoneticPr fontId="4"/>
  </si>
  <si>
    <r>
      <rPr>
        <sz val="9"/>
        <color rgb="FFFF0000"/>
        <rFont val="ＭＳ Ｐゴシック"/>
        <family val="3"/>
        <charset val="128"/>
      </rPr>
      <t>（長期使用構造等確認の場合）</t>
    </r>
    <r>
      <rPr>
        <sz val="9"/>
        <color indexed="8"/>
        <rFont val="ＭＳ Ｐゴシック"/>
        <family val="3"/>
        <charset val="128"/>
      </rPr>
      <t xml:space="preserve">
評価方法基準以外の基準
</t>
    </r>
    <rPh sb="14" eb="18">
      <t>ヒョウカホウホウ</t>
    </rPh>
    <rPh sb="18" eb="20">
      <t>キジュン</t>
    </rPh>
    <rPh sb="20" eb="22">
      <t>イガイ</t>
    </rPh>
    <rPh sb="23" eb="25">
      <t>キジュン</t>
    </rPh>
    <phoneticPr fontId="4"/>
  </si>
  <si>
    <t>点検措置</t>
    <rPh sb="0" eb="2">
      <t>テンケン</t>
    </rPh>
    <rPh sb="2" eb="4">
      <t>ソチ</t>
    </rPh>
    <phoneticPr fontId="4"/>
  </si>
  <si>
    <t>床下空間</t>
    <rPh sb="0" eb="2">
      <t>ユカシタ</t>
    </rPh>
    <rPh sb="2" eb="4">
      <t>クウカン</t>
    </rPh>
    <phoneticPr fontId="4"/>
  </si>
  <si>
    <t>床下空間への点検口の設置</t>
    <rPh sb="0" eb="2">
      <t>ユカシタ</t>
    </rPh>
    <rPh sb="2" eb="4">
      <t>クウカン</t>
    </rPh>
    <rPh sb="6" eb="8">
      <t>テンケン</t>
    </rPh>
    <rPh sb="8" eb="9">
      <t>グチ</t>
    </rPh>
    <rPh sb="10" eb="12">
      <t>セッチ</t>
    </rPh>
    <phoneticPr fontId="4"/>
  </si>
  <si>
    <t>区分された床下空間ごとに点検口を設置</t>
    <rPh sb="0" eb="2">
      <t>クブン</t>
    </rPh>
    <rPh sb="5" eb="7">
      <t>ユカシタ</t>
    </rPh>
    <rPh sb="7" eb="9">
      <t>クウカン</t>
    </rPh>
    <rPh sb="12" eb="14">
      <t>テンケン</t>
    </rPh>
    <rPh sb="14" eb="15">
      <t>コウ</t>
    </rPh>
    <rPh sb="16" eb="18">
      <t>セッチ</t>
    </rPh>
    <phoneticPr fontId="4"/>
  </si>
  <si>
    <t>小屋裏空間</t>
    <rPh sb="0" eb="2">
      <t>コヤ</t>
    </rPh>
    <rPh sb="2" eb="3">
      <t>ウラ</t>
    </rPh>
    <rPh sb="3" eb="5">
      <t>クウカン</t>
    </rPh>
    <phoneticPr fontId="4"/>
  </si>
  <si>
    <t>小屋裏空間への点検口の設置</t>
    <rPh sb="0" eb="2">
      <t>コヤ</t>
    </rPh>
    <rPh sb="2" eb="3">
      <t>ウラ</t>
    </rPh>
    <rPh sb="3" eb="5">
      <t>クウカン</t>
    </rPh>
    <rPh sb="7" eb="9">
      <t>テンケン</t>
    </rPh>
    <rPh sb="9" eb="10">
      <t>グチ</t>
    </rPh>
    <rPh sb="11" eb="13">
      <t>セッチ</t>
    </rPh>
    <phoneticPr fontId="4"/>
  </si>
  <si>
    <t>区分された小屋裏空間ごとに点検口を設置</t>
    <rPh sb="0" eb="2">
      <t>クブン</t>
    </rPh>
    <rPh sb="5" eb="7">
      <t>コヤ</t>
    </rPh>
    <rPh sb="7" eb="8">
      <t>ウラ</t>
    </rPh>
    <rPh sb="8" eb="10">
      <t>クウカン</t>
    </rPh>
    <rPh sb="13" eb="15">
      <t>テンケン</t>
    </rPh>
    <rPh sb="15" eb="16">
      <t>コウ</t>
    </rPh>
    <rPh sb="17" eb="19">
      <t>セッチ</t>
    </rPh>
    <phoneticPr fontId="4"/>
  </si>
  <si>
    <t>床下空間の</t>
    <rPh sb="0" eb="2">
      <t>ユカシタ</t>
    </rPh>
    <rPh sb="2" eb="4">
      <t>クウカン</t>
    </rPh>
    <phoneticPr fontId="4"/>
  </si>
  <si>
    <t>床下空間の有効高さ　330mm以上</t>
    <rPh sb="0" eb="2">
      <t>ユカシタ</t>
    </rPh>
    <rPh sb="2" eb="4">
      <t>クウカン</t>
    </rPh>
    <rPh sb="5" eb="7">
      <t>ユウコウ</t>
    </rPh>
    <rPh sb="7" eb="8">
      <t>タカ</t>
    </rPh>
    <rPh sb="15" eb="17">
      <t>イジョウ</t>
    </rPh>
    <phoneticPr fontId="4"/>
  </si>
  <si>
    <t>有効高さ</t>
    <rPh sb="0" eb="2">
      <t>ユウコウ</t>
    </rPh>
    <rPh sb="2" eb="3">
      <t>タカ</t>
    </rPh>
    <phoneticPr fontId="4"/>
  </si>
  <si>
    <t>点検に支障のない範囲で上記寸法に満たない部分の有無</t>
    <rPh sb="0" eb="2">
      <t>テンケン</t>
    </rPh>
    <rPh sb="3" eb="5">
      <t>シショウ</t>
    </rPh>
    <rPh sb="8" eb="10">
      <t>ハンイ</t>
    </rPh>
    <rPh sb="11" eb="13">
      <t>ジョウキ</t>
    </rPh>
    <rPh sb="13" eb="15">
      <t>スンポウ</t>
    </rPh>
    <rPh sb="16" eb="17">
      <t>ミ</t>
    </rPh>
    <rPh sb="20" eb="22">
      <t>ブブン</t>
    </rPh>
    <rPh sb="23" eb="25">
      <t>ウム</t>
    </rPh>
    <phoneticPr fontId="4"/>
  </si>
  <si>
    <t>）]</t>
    <phoneticPr fontId="4"/>
  </si>
  <si>
    <t>４維持管理・更新への配慮</t>
    <rPh sb="1" eb="3">
      <t>イジ</t>
    </rPh>
    <rPh sb="3" eb="5">
      <t>カンリ</t>
    </rPh>
    <rPh sb="6" eb="8">
      <t>コウシン</t>
    </rPh>
    <rPh sb="10" eb="12">
      <t>ハイリョ</t>
    </rPh>
    <phoneticPr fontId="4"/>
  </si>
  <si>
    <r>
      <t>４－１</t>
    </r>
    <r>
      <rPr>
        <b/>
        <sz val="9"/>
        <color rgb="FFFF0000"/>
        <rFont val="ＭＳ Ｐゴシック"/>
        <family val="3"/>
        <charset val="128"/>
      </rPr>
      <t>【必須】</t>
    </r>
    <phoneticPr fontId="4"/>
  </si>
  <si>
    <t>専用配管</t>
    <rPh sb="0" eb="2">
      <t>センヨウ</t>
    </rPh>
    <rPh sb="2" eb="4">
      <t>ハイカン</t>
    </rPh>
    <phoneticPr fontId="4"/>
  </si>
  <si>
    <t>すべての評価対象配管がコンクリート内に埋込まれていない</t>
    <rPh sb="4" eb="6">
      <t>ヒョウカ</t>
    </rPh>
    <rPh sb="6" eb="8">
      <t>タイショウ</t>
    </rPh>
    <rPh sb="8" eb="9">
      <t>ハイ</t>
    </rPh>
    <rPh sb="9" eb="10">
      <t>カン</t>
    </rPh>
    <rPh sb="17" eb="18">
      <t>ナイ</t>
    </rPh>
    <rPh sb="19" eb="20">
      <t>ウ</t>
    </rPh>
    <rPh sb="20" eb="21">
      <t>コ</t>
    </rPh>
    <phoneticPr fontId="4"/>
  </si>
  <si>
    <t>維持管理</t>
    <rPh sb="0" eb="2">
      <t>イジ</t>
    </rPh>
    <rPh sb="2" eb="4">
      <t>カンリ</t>
    </rPh>
    <phoneticPr fontId="4"/>
  </si>
  <si>
    <t>内埋込み配管</t>
    <rPh sb="0" eb="1">
      <t>ナイ</t>
    </rPh>
    <rPh sb="1" eb="2">
      <t>ウ</t>
    </rPh>
    <rPh sb="2" eb="3">
      <t>コ</t>
    </rPh>
    <rPh sb="4" eb="6">
      <t>ハイカン</t>
    </rPh>
    <phoneticPr fontId="4"/>
  </si>
  <si>
    <t>対策等級</t>
    <rPh sb="0" eb="2">
      <t>タイサク</t>
    </rPh>
    <rPh sb="2" eb="4">
      <t>トウキュウ</t>
    </rPh>
    <phoneticPr fontId="4"/>
  </si>
  <si>
    <t>地中</t>
    <rPh sb="0" eb="2">
      <t>チチュウ</t>
    </rPh>
    <phoneticPr fontId="4"/>
  </si>
  <si>
    <t>埋設管上の</t>
    <rPh sb="0" eb="2">
      <t>マイセツ</t>
    </rPh>
    <rPh sb="2" eb="3">
      <t>カン</t>
    </rPh>
    <rPh sb="3" eb="4">
      <t>ウエ</t>
    </rPh>
    <phoneticPr fontId="4"/>
  </si>
  <si>
    <t>地中埋設管上のコンクリート打設</t>
    <rPh sb="0" eb="2">
      <t>チチュウ</t>
    </rPh>
    <rPh sb="2" eb="4">
      <t>マイセツ</t>
    </rPh>
    <rPh sb="4" eb="5">
      <t>カン</t>
    </rPh>
    <rPh sb="5" eb="6">
      <t>ジョウ</t>
    </rPh>
    <rPh sb="13" eb="14">
      <t>ダ</t>
    </rPh>
    <rPh sb="14" eb="15">
      <t>セツ</t>
    </rPh>
    <phoneticPr fontId="4"/>
  </si>
  <si>
    <t>配置図</t>
    <rPh sb="0" eb="2">
      <t>ハイチ</t>
    </rPh>
    <rPh sb="2" eb="3">
      <t>ズ</t>
    </rPh>
    <phoneticPr fontId="4"/>
  </si>
  <si>
    <t>（専用配管）</t>
    <rPh sb="1" eb="3">
      <t>センヨウ</t>
    </rPh>
    <rPh sb="3" eb="5">
      <t>ハイカン</t>
    </rPh>
    <phoneticPr fontId="4"/>
  </si>
  <si>
    <t>埋設管</t>
    <rPh sb="0" eb="2">
      <t>マイセツ</t>
    </rPh>
    <rPh sb="2" eb="3">
      <t>カン</t>
    </rPh>
    <phoneticPr fontId="4"/>
  </si>
  <si>
    <t>ｺﾝｸﾘｰﾄ打設</t>
    <rPh sb="6" eb="7">
      <t>ダ</t>
    </rPh>
    <rPh sb="7" eb="8">
      <t>セツ</t>
    </rPh>
    <phoneticPr fontId="4"/>
  </si>
  <si>
    <t>土間コンその他のみ有</t>
    <rPh sb="0" eb="2">
      <t>ドマ</t>
    </rPh>
    <rPh sb="6" eb="7">
      <t>タ</t>
    </rPh>
    <rPh sb="9" eb="10">
      <t>アリ</t>
    </rPh>
    <phoneticPr fontId="4"/>
  </si>
  <si>
    <t>排水管の</t>
    <rPh sb="0" eb="3">
      <t>ハイスイカン</t>
    </rPh>
    <phoneticPr fontId="4"/>
  </si>
  <si>
    <t>内面の仕様</t>
    <rPh sb="0" eb="2">
      <t>ナイメン</t>
    </rPh>
    <rPh sb="3" eb="5">
      <t>シヨウ</t>
    </rPh>
    <phoneticPr fontId="4"/>
  </si>
  <si>
    <t>排水管内面が平滑である</t>
    <rPh sb="0" eb="3">
      <t>ハイスイカン</t>
    </rPh>
    <rPh sb="3" eb="5">
      <t>ナイメン</t>
    </rPh>
    <rPh sb="6" eb="8">
      <t>ヘイカツ</t>
    </rPh>
    <phoneticPr fontId="4"/>
  </si>
  <si>
    <t>性状等</t>
    <rPh sb="0" eb="2">
      <t>セイジョウ</t>
    </rPh>
    <rPh sb="2" eb="3">
      <t>トウ</t>
    </rPh>
    <phoneticPr fontId="4"/>
  </si>
  <si>
    <t>設置状態</t>
    <rPh sb="0" eb="2">
      <t>セッチ</t>
    </rPh>
    <rPh sb="2" eb="4">
      <t>ジョウタイ</t>
    </rPh>
    <phoneticPr fontId="4"/>
  </si>
  <si>
    <t>たわみ、抜け等が生じないよう設置</t>
    <rPh sb="4" eb="5">
      <t>ヌ</t>
    </rPh>
    <rPh sb="6" eb="7">
      <t>トウ</t>
    </rPh>
    <rPh sb="8" eb="9">
      <t>ショウ</t>
    </rPh>
    <rPh sb="14" eb="16">
      <t>セッチ</t>
    </rPh>
    <phoneticPr fontId="4"/>
  </si>
  <si>
    <t>専用</t>
    <rPh sb="0" eb="2">
      <t>センヨウ</t>
    </rPh>
    <phoneticPr fontId="4"/>
  </si>
  <si>
    <t>便所、その他水廻りに必要な清掃措置の確保</t>
    <rPh sb="0" eb="2">
      <t>ベンジョ</t>
    </rPh>
    <rPh sb="5" eb="6">
      <t>タ</t>
    </rPh>
    <rPh sb="6" eb="7">
      <t>ミズ</t>
    </rPh>
    <rPh sb="7" eb="8">
      <t>マワ</t>
    </rPh>
    <rPh sb="10" eb="12">
      <t>ヒツヨウ</t>
    </rPh>
    <rPh sb="13" eb="15">
      <t>セイソウ</t>
    </rPh>
    <rPh sb="15" eb="17">
      <t>ソチ</t>
    </rPh>
    <rPh sb="18" eb="20">
      <t>カクホ</t>
    </rPh>
    <phoneticPr fontId="4"/>
  </si>
  <si>
    <t>排水管</t>
    <rPh sb="0" eb="3">
      <t>ハイスイカン</t>
    </rPh>
    <phoneticPr fontId="4"/>
  </si>
  <si>
    <t>清掃措置</t>
    <rPh sb="0" eb="2">
      <t>セイソウ</t>
    </rPh>
    <rPh sb="2" eb="4">
      <t>ソチ</t>
    </rPh>
    <phoneticPr fontId="4"/>
  </si>
  <si>
    <t>配管</t>
    <rPh sb="0" eb="2">
      <t>ハイカン</t>
    </rPh>
    <phoneticPr fontId="4"/>
  </si>
  <si>
    <t>主要接合部等</t>
    <rPh sb="0" eb="2">
      <t>シュヨウ</t>
    </rPh>
    <rPh sb="2" eb="4">
      <t>セツゴウ</t>
    </rPh>
    <rPh sb="4" eb="5">
      <t>ブ</t>
    </rPh>
    <rPh sb="5" eb="6">
      <t>トウ</t>
    </rPh>
    <phoneticPr fontId="4"/>
  </si>
  <si>
    <t>主要接合部等の点検措置等の確保</t>
    <rPh sb="0" eb="2">
      <t>シュヨウ</t>
    </rPh>
    <rPh sb="2" eb="4">
      <t>セツゴウ</t>
    </rPh>
    <rPh sb="4" eb="5">
      <t>ブ</t>
    </rPh>
    <rPh sb="5" eb="6">
      <t>ナド</t>
    </rPh>
    <rPh sb="7" eb="9">
      <t>テンケン</t>
    </rPh>
    <rPh sb="9" eb="11">
      <t>ソチ</t>
    </rPh>
    <rPh sb="11" eb="12">
      <t>ナド</t>
    </rPh>
    <rPh sb="13" eb="15">
      <t>カクホ</t>
    </rPh>
    <phoneticPr fontId="4"/>
  </si>
  <si>
    <t>点検口</t>
    <rPh sb="0" eb="2">
      <t>テンケン</t>
    </rPh>
    <rPh sb="2" eb="3">
      <t>クチ</t>
    </rPh>
    <phoneticPr fontId="4"/>
  </si>
  <si>
    <t>の点検措置</t>
    <rPh sb="1" eb="3">
      <t>テンケン</t>
    </rPh>
    <rPh sb="3" eb="5">
      <t>ソチ</t>
    </rPh>
    <phoneticPr fontId="4"/>
  </si>
  <si>
    <t>（第３面）</t>
    <phoneticPr fontId="4"/>
  </si>
  <si>
    <t>５温熱環境・エネルギー消費量に関すること</t>
    <rPh sb="11" eb="14">
      <t>ショウヒリョウ</t>
    </rPh>
    <rPh sb="15" eb="16">
      <t>カン</t>
    </rPh>
    <phoneticPr fontId="4"/>
  </si>
  <si>
    <r>
      <t>５－１</t>
    </r>
    <r>
      <rPr>
        <b/>
        <sz val="9"/>
        <color rgb="FFFF0000"/>
        <rFont val="ＭＳ Ｐゴシック"/>
        <family val="3"/>
        <charset val="128"/>
      </rPr>
      <t>【必須】</t>
    </r>
    <phoneticPr fontId="4"/>
  </si>
  <si>
    <t>適用する基準</t>
    <rPh sb="0" eb="2">
      <t>テキヨウ</t>
    </rPh>
    <phoneticPr fontId="4"/>
  </si>
  <si>
    <t>非住宅・住宅計算法</t>
    <rPh sb="0" eb="1">
      <t>ヒ</t>
    </rPh>
    <rPh sb="1" eb="3">
      <t>ジュウタク</t>
    </rPh>
    <rPh sb="4" eb="6">
      <t>ジュウタク</t>
    </rPh>
    <rPh sb="6" eb="9">
      <t>ケイサンホウ</t>
    </rPh>
    <phoneticPr fontId="4"/>
  </si>
  <si>
    <t>断熱等性能</t>
    <rPh sb="0" eb="2">
      <t>ダンネツ</t>
    </rPh>
    <rPh sb="2" eb="3">
      <t>トウ</t>
    </rPh>
    <rPh sb="3" eb="5">
      <t>セイノウ</t>
    </rPh>
    <phoneticPr fontId="4"/>
  </si>
  <si>
    <r>
      <t>住宅仕様基準（等級４又は５のみ）　</t>
    </r>
    <r>
      <rPr>
        <sz val="8"/>
        <color rgb="FFFF0000"/>
        <rFont val="ＭＳ Ｐゴシック"/>
        <family val="3"/>
        <charset val="128"/>
      </rPr>
      <t>※１　※２</t>
    </r>
    <rPh sb="0" eb="2">
      <t>ジュウタク</t>
    </rPh>
    <rPh sb="2" eb="4">
      <t>シヨウ</t>
    </rPh>
    <rPh sb="4" eb="6">
      <t>キジュン</t>
    </rPh>
    <rPh sb="7" eb="9">
      <t>トウキュウ</t>
    </rPh>
    <rPh sb="10" eb="11">
      <t>マタ</t>
    </rPh>
    <phoneticPr fontId="4"/>
  </si>
  <si>
    <t>外皮平均
熱貫流率</t>
    <rPh sb="0" eb="2">
      <t>ガイヒ</t>
    </rPh>
    <rPh sb="2" eb="4">
      <t>ヘイキン</t>
    </rPh>
    <rPh sb="5" eb="6">
      <t>ネツ</t>
    </rPh>
    <rPh sb="6" eb="8">
      <t>カンリュウ</t>
    </rPh>
    <rPh sb="8" eb="9">
      <t>リツ</t>
    </rPh>
    <phoneticPr fontId="4"/>
  </si>
  <si>
    <r>
      <t>外皮平均熱貫流率（U</t>
    </r>
    <r>
      <rPr>
        <sz val="6"/>
        <rFont val="ＭＳ Ｐゴシック"/>
        <family val="3"/>
        <charset val="128"/>
      </rPr>
      <t>A</t>
    </r>
    <r>
      <rPr>
        <sz val="9"/>
        <rFont val="ＭＳ Ｐゴシック"/>
        <family val="3"/>
        <charset val="128"/>
      </rPr>
      <t>値）</t>
    </r>
    <phoneticPr fontId="4"/>
  </si>
  <si>
    <t>）地域</t>
    <rPh sb="1" eb="3">
      <t>チイキ</t>
    </rPh>
    <phoneticPr fontId="4"/>
  </si>
  <si>
    <t>（W/(㎡・K)</t>
    <phoneticPr fontId="4"/>
  </si>
  <si>
    <r>
      <t>U</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4"/>
  </si>
  <si>
    <t>等級7(地域8除く)</t>
    <rPh sb="0" eb="2">
      <t>トウキュウ</t>
    </rPh>
    <rPh sb="4" eb="6">
      <t>チイキ</t>
    </rPh>
    <rPh sb="7" eb="8">
      <t>ノゾ</t>
    </rPh>
    <phoneticPr fontId="4"/>
  </si>
  <si>
    <t>冷房期の
平均日射
熱取得率</t>
    <rPh sb="0" eb="2">
      <t>レイボウ</t>
    </rPh>
    <rPh sb="2" eb="3">
      <t>キ</t>
    </rPh>
    <rPh sb="5" eb="7">
      <t>ヘイキン</t>
    </rPh>
    <rPh sb="7" eb="9">
      <t>ニッシャ</t>
    </rPh>
    <rPh sb="10" eb="11">
      <t>ネツ</t>
    </rPh>
    <rPh sb="11" eb="14">
      <t>シュトクリツ</t>
    </rPh>
    <phoneticPr fontId="4"/>
  </si>
  <si>
    <r>
      <t>冷房期の平均日射熱取得率η</t>
    </r>
    <r>
      <rPr>
        <sz val="6"/>
        <rFont val="ＭＳ Ｐゴシック"/>
        <family val="3"/>
        <charset val="128"/>
      </rPr>
      <t>A</t>
    </r>
    <phoneticPr fontId="4"/>
  </si>
  <si>
    <r>
      <t>η</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4"/>
  </si>
  <si>
    <t>等級7(地域1,2,3,4除く)</t>
    <rPh sb="0" eb="2">
      <t>トウキュウ</t>
    </rPh>
    <rPh sb="4" eb="6">
      <t>チイキ</t>
    </rPh>
    <rPh sb="13" eb="14">
      <t>ノゾ</t>
    </rPh>
    <phoneticPr fontId="4"/>
  </si>
  <si>
    <t>住宅仕様基準</t>
    <rPh sb="0" eb="2">
      <t>ジュウタク</t>
    </rPh>
    <rPh sb="2" eb="4">
      <t>シヨウ</t>
    </rPh>
    <rPh sb="4" eb="6">
      <t>キジュン</t>
    </rPh>
    <phoneticPr fontId="4"/>
  </si>
  <si>
    <t>躯体の
断熱性能等</t>
    <rPh sb="0" eb="2">
      <t>クタイ</t>
    </rPh>
    <rPh sb="4" eb="7">
      <t>ダンネツセイ</t>
    </rPh>
    <rPh sb="7" eb="8">
      <t>ノウ</t>
    </rPh>
    <rPh sb="8" eb="9">
      <t>トウ</t>
    </rPh>
    <phoneticPr fontId="4"/>
  </si>
  <si>
    <t>熱貫流率の基準の適合</t>
    <rPh sb="0" eb="1">
      <t>ネツ</t>
    </rPh>
    <rPh sb="1" eb="3">
      <t>カンリュウ</t>
    </rPh>
    <rPh sb="3" eb="4">
      <t>リツ</t>
    </rPh>
    <rPh sb="5" eb="7">
      <t>キジュン</t>
    </rPh>
    <rPh sb="8" eb="10">
      <t>テキゴウ</t>
    </rPh>
    <phoneticPr fontId="4"/>
  </si>
  <si>
    <t>断熱材の熱抵抗値の基準に適合</t>
    <rPh sb="0" eb="2">
      <t>ダンネツ</t>
    </rPh>
    <rPh sb="2" eb="3">
      <t>ザイ</t>
    </rPh>
    <rPh sb="4" eb="5">
      <t>ネツ</t>
    </rPh>
    <rPh sb="5" eb="8">
      <t>テイコウチ</t>
    </rPh>
    <rPh sb="9" eb="11">
      <t>キジュン</t>
    </rPh>
    <rPh sb="12" eb="14">
      <t>テキゴウ</t>
    </rPh>
    <phoneticPr fontId="4"/>
  </si>
  <si>
    <t>仕上表</t>
    <rPh sb="0" eb="3">
      <t>シアゲヒョウ</t>
    </rPh>
    <phoneticPr fontId="4"/>
  </si>
  <si>
    <t>開口部の
断熱性能等</t>
    <rPh sb="0" eb="3">
      <t>カイコウブ</t>
    </rPh>
    <rPh sb="5" eb="7">
      <t>ダンネツ</t>
    </rPh>
    <rPh sb="7" eb="9">
      <t>セイノウ</t>
    </rPh>
    <rPh sb="9" eb="10">
      <t>トウ</t>
    </rPh>
    <phoneticPr fontId="4"/>
  </si>
  <si>
    <t>玄関ドアの仕様（</t>
    <rPh sb="0" eb="2">
      <t>ゲンカン</t>
    </rPh>
    <rPh sb="5" eb="7">
      <t>シヨウ</t>
    </rPh>
    <phoneticPr fontId="61"/>
  </si>
  <si>
    <t>）</t>
    <phoneticPr fontId="61"/>
  </si>
  <si>
    <t>矩計図</t>
    <rPh sb="0" eb="3">
      <t>カナバカリズ</t>
    </rPh>
    <phoneticPr fontId="4"/>
  </si>
  <si>
    <t>窓の仕様（</t>
    <rPh sb="0" eb="1">
      <t>マド</t>
    </rPh>
    <rPh sb="2" eb="4">
      <t>シヨウ</t>
    </rPh>
    <phoneticPr fontId="61"/>
  </si>
  <si>
    <t>日射遮蔽措置の種類（</t>
    <rPh sb="0" eb="2">
      <t>ニッシャ</t>
    </rPh>
    <rPh sb="2" eb="4">
      <t>シャヘイ</t>
    </rPh>
    <rPh sb="4" eb="6">
      <t>ソチ</t>
    </rPh>
    <rPh sb="7" eb="9">
      <t>シュルイ</t>
    </rPh>
    <phoneticPr fontId="61"/>
  </si>
  <si>
    <t>緩和措置有り</t>
    <rPh sb="0" eb="2">
      <t>カンワ</t>
    </rPh>
    <rPh sb="2" eb="4">
      <t>ソチ</t>
    </rPh>
    <rPh sb="4" eb="5">
      <t>ア</t>
    </rPh>
    <phoneticPr fontId="61"/>
  </si>
  <si>
    <t>窓の断熱（２％緩和）</t>
    <rPh sb="0" eb="1">
      <t>マド</t>
    </rPh>
    <rPh sb="2" eb="4">
      <t>ダンネツ</t>
    </rPh>
    <rPh sb="7" eb="9">
      <t>カンワ</t>
    </rPh>
    <phoneticPr fontId="61"/>
  </si>
  <si>
    <t>窓の日射（４％緩和）</t>
    <rPh sb="0" eb="1">
      <t>マド</t>
    </rPh>
    <rPh sb="2" eb="4">
      <t>ニッシャ</t>
    </rPh>
    <rPh sb="7" eb="9">
      <t>カンワ</t>
    </rPh>
    <phoneticPr fontId="61"/>
  </si>
  <si>
    <t>外皮の断熱性能等</t>
    <rPh sb="0" eb="2">
      <t>ガイヒ</t>
    </rPh>
    <rPh sb="3" eb="5">
      <t>ダンネツ</t>
    </rPh>
    <rPh sb="5" eb="7">
      <t>セイノウ</t>
    </rPh>
    <rPh sb="7" eb="8">
      <t>トウ</t>
    </rPh>
    <phoneticPr fontId="4"/>
  </si>
  <si>
    <t>断熱材の種類と厚さ</t>
    <rPh sb="0" eb="3">
      <t>ダンネツザイ</t>
    </rPh>
    <rPh sb="4" eb="6">
      <t>シュルイ</t>
    </rPh>
    <rPh sb="7" eb="8">
      <t>アツ</t>
    </rPh>
    <phoneticPr fontId="61"/>
  </si>
  <si>
    <t>断熱工法　/　断熱材種類・厚さ</t>
    <rPh sb="0" eb="2">
      <t>ダンネツ</t>
    </rPh>
    <rPh sb="2" eb="4">
      <t>コウホウ</t>
    </rPh>
    <rPh sb="7" eb="10">
      <t>ダンネツザイ</t>
    </rPh>
    <rPh sb="10" eb="12">
      <t>シュルイ</t>
    </rPh>
    <rPh sb="13" eb="14">
      <t>アツ</t>
    </rPh>
    <phoneticPr fontId="61"/>
  </si>
  <si>
    <t>屋根</t>
    <rPh sb="0" eb="2">
      <t>ヤネ</t>
    </rPh>
    <phoneticPr fontId="4"/>
  </si>
  <si>
    <t>）</t>
  </si>
  <si>
    <t>天井</t>
    <rPh sb="0" eb="2">
      <t>テンジョウ</t>
    </rPh>
    <phoneticPr fontId="4"/>
  </si>
  <si>
    <t>壁</t>
    <rPh sb="0" eb="1">
      <t>カベ</t>
    </rPh>
    <phoneticPr fontId="4"/>
  </si>
  <si>
    <t>床</t>
    <rPh sb="0" eb="1">
      <t>ユカ</t>
    </rPh>
    <phoneticPr fontId="4"/>
  </si>
  <si>
    <t>外気に接する部分</t>
    <rPh sb="0" eb="2">
      <t>ガイキ</t>
    </rPh>
    <rPh sb="3" eb="4">
      <t>セッ</t>
    </rPh>
    <rPh sb="6" eb="8">
      <t>ブブン</t>
    </rPh>
    <phoneticPr fontId="4"/>
  </si>
  <si>
    <r>
      <t xml:space="preserve">（ </t>
    </r>
    <r>
      <rPr>
        <i/>
        <sz val="9"/>
        <rFont val="ＭＳ Ｐ明朝"/>
        <family val="1"/>
        <charset val="128"/>
      </rPr>
      <t/>
    </r>
    <phoneticPr fontId="4"/>
  </si>
  <si>
    <t>その他の部分</t>
    <rPh sb="2" eb="3">
      <t>タ</t>
    </rPh>
    <rPh sb="4" eb="6">
      <t>ブブン</t>
    </rPh>
    <phoneticPr fontId="4"/>
  </si>
  <si>
    <t>土間床等の外周部</t>
    <rPh sb="0" eb="2">
      <t>ドマ</t>
    </rPh>
    <rPh sb="2" eb="3">
      <t>ユカ</t>
    </rPh>
    <rPh sb="3" eb="4">
      <t>トウ</t>
    </rPh>
    <rPh sb="5" eb="8">
      <t>ガイシュウブ</t>
    </rPh>
    <phoneticPr fontId="4"/>
  </si>
  <si>
    <t>開口部の断熱性</t>
    <rPh sb="0" eb="3">
      <t>カイコウブ</t>
    </rPh>
    <phoneticPr fontId="4"/>
  </si>
  <si>
    <t>建具形態</t>
    <rPh sb="0" eb="2">
      <t>タテグ</t>
    </rPh>
    <rPh sb="2" eb="4">
      <t>ケイタイ</t>
    </rPh>
    <phoneticPr fontId="4"/>
  </si>
  <si>
    <t>建具・ドア枠の材質・形状、ガラスの種類・構成等</t>
    <rPh sb="0" eb="2">
      <t>タテグ</t>
    </rPh>
    <rPh sb="5" eb="6">
      <t>ワク</t>
    </rPh>
    <rPh sb="7" eb="9">
      <t>ザイシツ</t>
    </rPh>
    <rPh sb="10" eb="12">
      <t>ケイジョウ</t>
    </rPh>
    <rPh sb="17" eb="19">
      <t>シュルイ</t>
    </rPh>
    <rPh sb="20" eb="22">
      <t>コウセイ</t>
    </rPh>
    <rPh sb="22" eb="23">
      <t>トウ</t>
    </rPh>
    <phoneticPr fontId="4"/>
  </si>
  <si>
    <t>適用除外開口部　</t>
    <rPh sb="0" eb="2">
      <t>テキヨウ</t>
    </rPh>
    <rPh sb="2" eb="4">
      <t>ジョガイ</t>
    </rPh>
    <rPh sb="4" eb="7">
      <t>カイコウブ</t>
    </rPh>
    <phoneticPr fontId="4"/>
  </si>
  <si>
    <t>箇所（</t>
    <rPh sb="0" eb="2">
      <t>カショ</t>
    </rPh>
    <phoneticPr fontId="4"/>
  </si>
  <si>
    <t>窓の日射遮蔽措置等</t>
    <rPh sb="0" eb="1">
      <t>マド</t>
    </rPh>
    <rPh sb="8" eb="9">
      <t>トウ</t>
    </rPh>
    <phoneticPr fontId="4"/>
  </si>
  <si>
    <t>方位</t>
    <phoneticPr fontId="4"/>
  </si>
  <si>
    <t>開口部の日射熱取得率等</t>
    <rPh sb="0" eb="3">
      <t>カイコウブ</t>
    </rPh>
    <rPh sb="4" eb="6">
      <t>ニッシャ</t>
    </rPh>
    <rPh sb="6" eb="7">
      <t>ネツ</t>
    </rPh>
    <rPh sb="7" eb="9">
      <t>シュトク</t>
    </rPh>
    <rPh sb="9" eb="10">
      <t>リツ</t>
    </rPh>
    <rPh sb="10" eb="11">
      <t>トウ</t>
    </rPh>
    <phoneticPr fontId="4"/>
  </si>
  <si>
    <t>庇・軒・付属部材等</t>
    <rPh sb="0" eb="1">
      <t>ヒサシ</t>
    </rPh>
    <rPh sb="2" eb="3">
      <t>ノキ</t>
    </rPh>
    <rPh sb="4" eb="6">
      <t>フゾク</t>
    </rPh>
    <rPh sb="6" eb="8">
      <t>ブザイ</t>
    </rPh>
    <rPh sb="8" eb="9">
      <t>トウ</t>
    </rPh>
    <phoneticPr fontId="4"/>
  </si>
  <si>
    <t>結露防止対策</t>
    <rPh sb="0" eb="2">
      <t>ケツロ</t>
    </rPh>
    <rPh sb="2" eb="4">
      <t>ボウシ</t>
    </rPh>
    <rPh sb="4" eb="6">
      <t>タイサク</t>
    </rPh>
    <phoneticPr fontId="4"/>
  </si>
  <si>
    <t>繊維系断熱材</t>
    <rPh sb="0" eb="3">
      <t>センイケイ</t>
    </rPh>
    <rPh sb="3" eb="6">
      <t>ダンネツザイ</t>
    </rPh>
    <phoneticPr fontId="4"/>
  </si>
  <si>
    <t>繊維系断熱材等の使用（</t>
    <rPh sb="0" eb="3">
      <t>センイケイ</t>
    </rPh>
    <rPh sb="3" eb="6">
      <t>ダンネツザイ</t>
    </rPh>
    <rPh sb="6" eb="7">
      <t>トウ</t>
    </rPh>
    <rPh sb="8" eb="10">
      <t>シヨウ</t>
    </rPh>
    <phoneticPr fontId="4"/>
  </si>
  <si>
    <t>無　）</t>
    <rPh sb="0" eb="1">
      <t>ナシ</t>
    </rPh>
    <phoneticPr fontId="4"/>
  </si>
  <si>
    <t>防湿層</t>
    <rPh sb="0" eb="2">
      <t>ボウシツ</t>
    </rPh>
    <rPh sb="2" eb="3">
      <t>ソウ</t>
    </rPh>
    <phoneticPr fontId="4"/>
  </si>
  <si>
    <t>防湿層の設置</t>
    <rPh sb="0" eb="2">
      <t>ボウシツ</t>
    </rPh>
    <rPh sb="2" eb="3">
      <t>ソウ</t>
    </rPh>
    <rPh sb="4" eb="6">
      <t>セッチ</t>
    </rPh>
    <phoneticPr fontId="4"/>
  </si>
  <si>
    <t>の設置</t>
    <rPh sb="1" eb="3">
      <t>セッチ</t>
    </rPh>
    <phoneticPr fontId="4"/>
  </si>
  <si>
    <t>除外規定適用</t>
    <rPh sb="0" eb="2">
      <t>ジョガイ</t>
    </rPh>
    <rPh sb="2" eb="4">
      <t>キテイ</t>
    </rPh>
    <rPh sb="4" eb="6">
      <t>テキヨウ</t>
    </rPh>
    <phoneticPr fontId="4"/>
  </si>
  <si>
    <t>通気層</t>
    <rPh sb="0" eb="2">
      <t>ツウキ</t>
    </rPh>
    <rPh sb="2" eb="3">
      <t>ソウ</t>
    </rPh>
    <phoneticPr fontId="4"/>
  </si>
  <si>
    <t>通気層の設置</t>
    <rPh sb="0" eb="2">
      <t>ツウキ</t>
    </rPh>
    <rPh sb="2" eb="3">
      <t>ソウ</t>
    </rPh>
    <rPh sb="4" eb="6">
      <t>セッチ</t>
    </rPh>
    <phoneticPr fontId="4"/>
  </si>
  <si>
    <t>防風層の設置</t>
    <phoneticPr fontId="4"/>
  </si>
  <si>
    <t>長期使用</t>
    <rPh sb="0" eb="2">
      <t>チョウキ</t>
    </rPh>
    <rPh sb="2" eb="4">
      <t>シヨウ</t>
    </rPh>
    <phoneticPr fontId="4"/>
  </si>
  <si>
    <t>適合等級</t>
    <rPh sb="0" eb="2">
      <t>テキゴウ</t>
    </rPh>
    <rPh sb="2" eb="4">
      <t>トウキュウ</t>
    </rPh>
    <phoneticPr fontId="4"/>
  </si>
  <si>
    <t>非住宅・住宅計算法による等級が等級５以上</t>
    <phoneticPr fontId="4"/>
  </si>
  <si>
    <t>構 造 等</t>
    <rPh sb="0" eb="1">
      <t>コウ</t>
    </rPh>
    <rPh sb="2" eb="3">
      <t>ヅクリ</t>
    </rPh>
    <rPh sb="4" eb="5">
      <t>トウ</t>
    </rPh>
    <phoneticPr fontId="4"/>
  </si>
  <si>
    <t>住宅仕様基準による等級が等級５</t>
    <phoneticPr fontId="4"/>
  </si>
  <si>
    <t>対応措置</t>
    <rPh sb="0" eb="4">
      <t>タイオウソチ</t>
    </rPh>
    <phoneticPr fontId="4"/>
  </si>
  <si>
    <t>※1　断熱等性能等級で住宅仕様基準を用いる場合、一次エネルギー消費量等級も住宅仕様基準を用いることが必要となる。</t>
    <phoneticPr fontId="4"/>
  </si>
  <si>
    <t>※2　断熱等性能等級で等級5の住宅仕様基準を用いる場合、一次エネルギー消費量等級は住宅仕様基準を用いて等級6とすることが必要となる。</t>
    <phoneticPr fontId="4"/>
  </si>
  <si>
    <t>（第３－２面）</t>
    <phoneticPr fontId="4"/>
  </si>
  <si>
    <t>温熱環境・エネルギー消費量に関すること（つづき）</t>
    <phoneticPr fontId="61"/>
  </si>
  <si>
    <r>
      <t>５－２</t>
    </r>
    <r>
      <rPr>
        <b/>
        <sz val="9"/>
        <color rgb="FFFF0000"/>
        <rFont val="ＭＳ Ｐゴシック"/>
        <family val="3"/>
        <charset val="128"/>
      </rPr>
      <t>【必須】</t>
    </r>
    <phoneticPr fontId="4"/>
  </si>
  <si>
    <t>一次エネルギー消費量に係る基本事項等</t>
    <rPh sb="0" eb="2">
      <t>イチジ</t>
    </rPh>
    <rPh sb="7" eb="9">
      <t>ショウヒ</t>
    </rPh>
    <rPh sb="9" eb="10">
      <t>リョウ</t>
    </rPh>
    <rPh sb="11" eb="12">
      <t>カカワ</t>
    </rPh>
    <rPh sb="13" eb="15">
      <t>キホン</t>
    </rPh>
    <rPh sb="15" eb="17">
      <t>ジコウ</t>
    </rPh>
    <rPh sb="17" eb="18">
      <t>トウ</t>
    </rPh>
    <phoneticPr fontId="61"/>
  </si>
  <si>
    <t>居室の構成等</t>
    <rPh sb="0" eb="2">
      <t>キョシツ</t>
    </rPh>
    <rPh sb="3" eb="5">
      <t>コウセイ</t>
    </rPh>
    <rPh sb="5" eb="6">
      <t>トウ</t>
    </rPh>
    <phoneticPr fontId="4"/>
  </si>
  <si>
    <t>主たる居室の面積</t>
    <rPh sb="0" eb="1">
      <t>シュ</t>
    </rPh>
    <rPh sb="3" eb="5">
      <t>キョシツ</t>
    </rPh>
    <rPh sb="6" eb="8">
      <t>メンセキ</t>
    </rPh>
    <phoneticPr fontId="4"/>
  </si>
  <si>
    <t>）　㎡</t>
    <phoneticPr fontId="4"/>
  </si>
  <si>
    <t>一次エネルギー</t>
    <rPh sb="0" eb="2">
      <t>イチジ</t>
    </rPh>
    <phoneticPr fontId="4"/>
  </si>
  <si>
    <t>その他の居室の面積</t>
    <rPh sb="2" eb="3">
      <t>タ</t>
    </rPh>
    <rPh sb="4" eb="6">
      <t>キョシツ</t>
    </rPh>
    <rPh sb="7" eb="9">
      <t>メンセキ</t>
    </rPh>
    <phoneticPr fontId="4"/>
  </si>
  <si>
    <t>計算書</t>
    <phoneticPr fontId="4"/>
  </si>
  <si>
    <t>消費量等級</t>
    <rPh sb="0" eb="3">
      <t>ショウヒリョウ</t>
    </rPh>
    <rPh sb="3" eb="5">
      <t>トウキュウ</t>
    </rPh>
    <phoneticPr fontId="4"/>
  </si>
  <si>
    <t>床面積の合計</t>
    <rPh sb="0" eb="3">
      <t>ユカメンセキ</t>
    </rPh>
    <rPh sb="4" eb="6">
      <t>ゴウケイ</t>
    </rPh>
    <phoneticPr fontId="4"/>
  </si>
  <si>
    <t>一次エネルギー消費量</t>
    <rPh sb="0" eb="2">
      <t>イチジ</t>
    </rPh>
    <rPh sb="7" eb="10">
      <t>ショウヒリョウ</t>
    </rPh>
    <phoneticPr fontId="4"/>
  </si>
  <si>
    <t>基準省令及び非住宅・住宅計算方法</t>
    <rPh sb="0" eb="2">
      <t>キジュン</t>
    </rPh>
    <rPh sb="2" eb="4">
      <t>ショウレイ</t>
    </rPh>
    <rPh sb="4" eb="5">
      <t>オヨ</t>
    </rPh>
    <rPh sb="6" eb="7">
      <t>ヒ</t>
    </rPh>
    <rPh sb="7" eb="9">
      <t>ジュウタク</t>
    </rPh>
    <rPh sb="10" eb="12">
      <t>ジュウタク</t>
    </rPh>
    <rPh sb="12" eb="14">
      <t>ケイサン</t>
    </rPh>
    <rPh sb="14" eb="16">
      <t>ホウホウ</t>
    </rPh>
    <phoneticPr fontId="4"/>
  </si>
  <si>
    <t>計算書</t>
    <phoneticPr fontId="61"/>
  </si>
  <si>
    <t>設計一次エネルギー消費量</t>
    <rPh sb="0" eb="2">
      <t>セッケイ</t>
    </rPh>
    <rPh sb="2" eb="4">
      <t>イチジ</t>
    </rPh>
    <rPh sb="9" eb="12">
      <t>ショウヒリョウ</t>
    </rPh>
    <phoneticPr fontId="4"/>
  </si>
  <si>
    <t>（</t>
    <phoneticPr fontId="61"/>
  </si>
  <si>
    <t>）MJ/（㎡・年）</t>
    <rPh sb="7" eb="8">
      <t>ネン</t>
    </rPh>
    <phoneticPr fontId="61"/>
  </si>
  <si>
    <t>基準一次エネルギー消費量</t>
    <rPh sb="0" eb="2">
      <t>キジュン</t>
    </rPh>
    <rPh sb="2" eb="4">
      <t>イチジ</t>
    </rPh>
    <rPh sb="9" eb="12">
      <t>ショウヒリョウ</t>
    </rPh>
    <phoneticPr fontId="4"/>
  </si>
  <si>
    <t>）MJ/（㎡・年）</t>
  </si>
  <si>
    <t>床面積当たりの一次エネルギー消費量（等級６のみ）</t>
    <phoneticPr fontId="4"/>
  </si>
  <si>
    <t>外皮性能等</t>
    <rPh sb="0" eb="2">
      <t>ガイヒ</t>
    </rPh>
    <rPh sb="2" eb="4">
      <t>セイノウ</t>
    </rPh>
    <rPh sb="4" eb="5">
      <t>トウ</t>
    </rPh>
    <phoneticPr fontId="61"/>
  </si>
  <si>
    <t>外皮面積</t>
    <rPh sb="0" eb="2">
      <t>ガイヒ</t>
    </rPh>
    <rPh sb="2" eb="4">
      <t>メンセキ</t>
    </rPh>
    <phoneticPr fontId="61"/>
  </si>
  <si>
    <t>外皮面積の合計</t>
    <rPh sb="0" eb="4">
      <t>ガイヒメンセキ</t>
    </rPh>
    <rPh sb="5" eb="7">
      <t>ゴウケイ</t>
    </rPh>
    <phoneticPr fontId="4"/>
  </si>
  <si>
    <t>）㎡</t>
    <phoneticPr fontId="4"/>
  </si>
  <si>
    <t>仕様書</t>
    <rPh sb="0" eb="3">
      <t>シヨウショ</t>
    </rPh>
    <phoneticPr fontId="4"/>
  </si>
  <si>
    <t>暖房期の平均日射取得率</t>
    <rPh sb="0" eb="2">
      <t>ダンボウ</t>
    </rPh>
    <rPh sb="2" eb="3">
      <t>キ</t>
    </rPh>
    <rPh sb="4" eb="6">
      <t>ヘイキン</t>
    </rPh>
    <phoneticPr fontId="61"/>
  </si>
  <si>
    <t>暖房期の平均日射熱取得率ηAH</t>
    <phoneticPr fontId="61"/>
  </si>
  <si>
    <t>通風利用の有無</t>
    <rPh sb="0" eb="2">
      <t>ツウフウ</t>
    </rPh>
    <rPh sb="2" eb="4">
      <t>リヨウ</t>
    </rPh>
    <rPh sb="5" eb="7">
      <t>ウム</t>
    </rPh>
    <phoneticPr fontId="61"/>
  </si>
  <si>
    <t>通風利用室</t>
    <rPh sb="0" eb="2">
      <t>ツウフウ</t>
    </rPh>
    <rPh sb="2" eb="4">
      <t>リヨウ</t>
    </rPh>
    <rPh sb="4" eb="5">
      <t>シツ</t>
    </rPh>
    <phoneticPr fontId="61"/>
  </si>
  <si>
    <t>主たる居室</t>
    <rPh sb="0" eb="1">
      <t>シュ</t>
    </rPh>
    <rPh sb="3" eb="5">
      <t>キョシツ</t>
    </rPh>
    <phoneticPr fontId="61"/>
  </si>
  <si>
    <t>その他の居室</t>
    <rPh sb="2" eb="3">
      <t>タ</t>
    </rPh>
    <rPh sb="4" eb="6">
      <t>キョシツ</t>
    </rPh>
    <phoneticPr fontId="61"/>
  </si>
  <si>
    <t>蓄熱利用の有無</t>
    <rPh sb="0" eb="2">
      <t>チクネツ</t>
    </rPh>
    <rPh sb="2" eb="4">
      <t>リヨウ</t>
    </rPh>
    <rPh sb="5" eb="7">
      <t>ウム</t>
    </rPh>
    <phoneticPr fontId="61"/>
  </si>
  <si>
    <t>蓄熱の利用</t>
    <rPh sb="0" eb="2">
      <t>チクネツ</t>
    </rPh>
    <rPh sb="3" eb="5">
      <t>リヨウ</t>
    </rPh>
    <phoneticPr fontId="61"/>
  </si>
  <si>
    <t>暖房期の日射地域区分</t>
    <rPh sb="0" eb="3">
      <t>ダンボウキ</t>
    </rPh>
    <rPh sb="4" eb="6">
      <t>ニッシャ</t>
    </rPh>
    <rPh sb="6" eb="8">
      <t>チイキ</t>
    </rPh>
    <rPh sb="8" eb="10">
      <t>クブン</t>
    </rPh>
    <phoneticPr fontId="61"/>
  </si>
  <si>
    <t>）区分</t>
    <rPh sb="1" eb="3">
      <t>クブン</t>
    </rPh>
    <phoneticPr fontId="61"/>
  </si>
  <si>
    <t>床下空間経由外気導入</t>
    <phoneticPr fontId="61"/>
  </si>
  <si>
    <t>床下空間を経由して外気を導入する換気方式の利用</t>
  </si>
  <si>
    <t>設備機器等</t>
    <rPh sb="0" eb="2">
      <t>セツビ</t>
    </rPh>
    <rPh sb="2" eb="4">
      <t>キキ</t>
    </rPh>
    <rPh sb="4" eb="5">
      <t>トウ</t>
    </rPh>
    <phoneticPr fontId="61"/>
  </si>
  <si>
    <t>暖房設備</t>
    <rPh sb="0" eb="2">
      <t>ダンボウ</t>
    </rPh>
    <rPh sb="2" eb="4">
      <t>セツビ</t>
    </rPh>
    <phoneticPr fontId="61"/>
  </si>
  <si>
    <t>その他居室</t>
    <rPh sb="3" eb="5">
      <t>キョシツ</t>
    </rPh>
    <phoneticPr fontId="61"/>
  </si>
  <si>
    <t>機器表</t>
    <rPh sb="0" eb="3">
      <t>キキヒョウ</t>
    </rPh>
    <phoneticPr fontId="4"/>
  </si>
  <si>
    <t>冷房設備</t>
    <rPh sb="0" eb="2">
      <t>レイボウ</t>
    </rPh>
    <rPh sb="2" eb="4">
      <t>セツビ</t>
    </rPh>
    <phoneticPr fontId="61"/>
  </si>
  <si>
    <t>系統図</t>
    <rPh sb="0" eb="3">
      <t>ケイトウズ</t>
    </rPh>
    <phoneticPr fontId="61"/>
  </si>
  <si>
    <t>換気設備方式</t>
    <rPh sb="0" eb="2">
      <t>カンキ</t>
    </rPh>
    <rPh sb="2" eb="4">
      <t>セツビ</t>
    </rPh>
    <rPh sb="4" eb="6">
      <t>ホウシキ</t>
    </rPh>
    <phoneticPr fontId="61"/>
  </si>
  <si>
    <t>給湯設備</t>
    <rPh sb="0" eb="2">
      <t>キュウトウ</t>
    </rPh>
    <rPh sb="2" eb="4">
      <t>セツビ</t>
    </rPh>
    <phoneticPr fontId="4"/>
  </si>
  <si>
    <t>給湯熱源機</t>
    <rPh sb="0" eb="2">
      <t>キュウトウ</t>
    </rPh>
    <rPh sb="2" eb="4">
      <t>ネツゲン</t>
    </rPh>
    <rPh sb="4" eb="5">
      <t>キ</t>
    </rPh>
    <phoneticPr fontId="4"/>
  </si>
  <si>
    <t>・配管方式</t>
    <rPh sb="1" eb="3">
      <t>ハイカン</t>
    </rPh>
    <rPh sb="3" eb="5">
      <t>ホウシキ</t>
    </rPh>
    <phoneticPr fontId="4"/>
  </si>
  <si>
    <t>先分岐方式</t>
    <rPh sb="0" eb="1">
      <t>サキ</t>
    </rPh>
    <rPh sb="1" eb="3">
      <t>ブンキ</t>
    </rPh>
    <rPh sb="3" eb="5">
      <t>ホウシキ</t>
    </rPh>
    <phoneticPr fontId="4"/>
  </si>
  <si>
    <t>ヘッダー方式</t>
    <rPh sb="4" eb="6">
      <t>ホウシキ</t>
    </rPh>
    <phoneticPr fontId="4"/>
  </si>
  <si>
    <t>（分岐後配管系</t>
    <rPh sb="1" eb="4">
      <t>ブンキゴ</t>
    </rPh>
    <rPh sb="4" eb="6">
      <t>ハイカン</t>
    </rPh>
    <rPh sb="6" eb="7">
      <t>ケイ</t>
    </rPh>
    <phoneticPr fontId="4"/>
  </si>
  <si>
    <t>１３Aより大</t>
    <rPh sb="5" eb="6">
      <t>ダイ</t>
    </rPh>
    <phoneticPr fontId="61"/>
  </si>
  <si>
    <t>１３A以下）</t>
    <rPh sb="3" eb="5">
      <t>イカ</t>
    </rPh>
    <phoneticPr fontId="61"/>
  </si>
  <si>
    <t>・水栓</t>
    <rPh sb="1" eb="2">
      <t>スイ</t>
    </rPh>
    <rPh sb="2" eb="3">
      <t>セン</t>
    </rPh>
    <phoneticPr fontId="4"/>
  </si>
  <si>
    <t>節湯水栓等を使用</t>
    <rPh sb="0" eb="1">
      <t>セツ</t>
    </rPh>
    <rPh sb="1" eb="2">
      <t>ユ</t>
    </rPh>
    <rPh sb="2" eb="3">
      <t>スイ</t>
    </rPh>
    <rPh sb="3" eb="4">
      <t>セン</t>
    </rPh>
    <rPh sb="4" eb="5">
      <t>トウ</t>
    </rPh>
    <rPh sb="6" eb="8">
      <t>シヨウ</t>
    </rPh>
    <phoneticPr fontId="4"/>
  </si>
  <si>
    <t>台所</t>
    <rPh sb="0" eb="2">
      <t>ダイドコロ</t>
    </rPh>
    <phoneticPr fontId="61"/>
  </si>
  <si>
    <t>浴室シャワー</t>
    <rPh sb="0" eb="2">
      <t>ヨクシツ</t>
    </rPh>
    <phoneticPr fontId="61"/>
  </si>
  <si>
    <t>洗面</t>
    <rPh sb="0" eb="2">
      <t>センメン</t>
    </rPh>
    <phoneticPr fontId="61"/>
  </si>
  <si>
    <t>・浴槽</t>
    <rPh sb="1" eb="3">
      <t>ヨクソウ</t>
    </rPh>
    <phoneticPr fontId="4"/>
  </si>
  <si>
    <t>高断熱浴槽を使用</t>
    <rPh sb="0" eb="3">
      <t>コウダンネツ</t>
    </rPh>
    <rPh sb="3" eb="5">
      <t>ヨクソウ</t>
    </rPh>
    <rPh sb="6" eb="8">
      <t>シヨウ</t>
    </rPh>
    <phoneticPr fontId="4"/>
  </si>
  <si>
    <t>・太陽熱給湯</t>
    <rPh sb="1" eb="3">
      <t>タイヨウ</t>
    </rPh>
    <rPh sb="3" eb="4">
      <t>ネツ</t>
    </rPh>
    <rPh sb="4" eb="6">
      <t>キュウトウ</t>
    </rPh>
    <phoneticPr fontId="4"/>
  </si>
  <si>
    <t>太陽熱給湯を使用</t>
    <rPh sb="0" eb="3">
      <t>タイヨウネツ</t>
    </rPh>
    <rPh sb="3" eb="5">
      <t>キュウトウ</t>
    </rPh>
    <rPh sb="6" eb="8">
      <t>シヨウ</t>
    </rPh>
    <phoneticPr fontId="4"/>
  </si>
  <si>
    <t>年間日射地域区分</t>
    <rPh sb="0" eb="2">
      <t>ネンカン</t>
    </rPh>
    <rPh sb="2" eb="4">
      <t>ニッシャ</t>
    </rPh>
    <rPh sb="4" eb="6">
      <t>チイキ</t>
    </rPh>
    <rPh sb="6" eb="8">
      <t>クブン</t>
    </rPh>
    <phoneticPr fontId="61"/>
  </si>
  <si>
    <t>照明設備</t>
    <rPh sb="0" eb="2">
      <t>ショウメイ</t>
    </rPh>
    <rPh sb="2" eb="4">
      <t>セツビ</t>
    </rPh>
    <phoneticPr fontId="4"/>
  </si>
  <si>
    <t>主たる居室</t>
    <rPh sb="0" eb="1">
      <t>シュ</t>
    </rPh>
    <rPh sb="3" eb="5">
      <t>キョシツ</t>
    </rPh>
    <phoneticPr fontId="4"/>
  </si>
  <si>
    <t>その他居室</t>
    <rPh sb="2" eb="3">
      <t>タ</t>
    </rPh>
    <rPh sb="3" eb="5">
      <t>キョシツ</t>
    </rPh>
    <phoneticPr fontId="4"/>
  </si>
  <si>
    <t>非居室</t>
    <rPh sb="0" eb="1">
      <t>ヒ</t>
    </rPh>
    <rPh sb="1" eb="3">
      <t>キョシツ</t>
    </rPh>
    <phoneticPr fontId="4"/>
  </si>
  <si>
    <t>太陽光発電設備等</t>
    <rPh sb="0" eb="3">
      <t>タイヨウコウ</t>
    </rPh>
    <rPh sb="3" eb="5">
      <t>ハツデン</t>
    </rPh>
    <rPh sb="5" eb="7">
      <t>セツビ</t>
    </rPh>
    <rPh sb="7" eb="8">
      <t>トウ</t>
    </rPh>
    <phoneticPr fontId="61"/>
  </si>
  <si>
    <t>太陽光発電設備の利用</t>
  </si>
  <si>
    <t>有</t>
    <rPh sb="0" eb="1">
      <t>アリ</t>
    </rPh>
    <phoneticPr fontId="61"/>
  </si>
  <si>
    <t>無</t>
    <rPh sb="0" eb="1">
      <t>ナシ</t>
    </rPh>
    <phoneticPr fontId="61"/>
  </si>
  <si>
    <t>・システム容量</t>
    <rPh sb="5" eb="7">
      <t>ヨウリョウ</t>
    </rPh>
    <phoneticPr fontId="61"/>
  </si>
  <si>
    <t>（</t>
  </si>
  <si>
    <t>kw</t>
  </si>
  <si>
    <t>・アレイの種類</t>
    <rPh sb="5" eb="7">
      <t>シュルイ</t>
    </rPh>
    <phoneticPr fontId="61"/>
  </si>
  <si>
    <t>・アレイの設置方式</t>
    <rPh sb="5" eb="7">
      <t>セッチ</t>
    </rPh>
    <rPh sb="7" eb="9">
      <t>ホウシキ</t>
    </rPh>
    <phoneticPr fontId="61"/>
  </si>
  <si>
    <t>・パネル設置方位、傾斜角</t>
    <phoneticPr fontId="61"/>
  </si>
  <si>
    <t>コージェネレーション設備</t>
    <phoneticPr fontId="61"/>
  </si>
  <si>
    <t>コージェネレーション設備の利用</t>
    <phoneticPr fontId="61"/>
  </si>
  <si>
    <t>・機器番号等</t>
    <phoneticPr fontId="61"/>
  </si>
  <si>
    <t>・コージェネレーション設備の種類等</t>
    <phoneticPr fontId="61"/>
  </si>
  <si>
    <t>住宅仕様基準を使用する場合</t>
    <phoneticPr fontId="61"/>
  </si>
  <si>
    <t>対象設備の仕様等</t>
  </si>
  <si>
    <t>・暖房設備の仕様等</t>
    <rPh sb="1" eb="5">
      <t>ダンボウセツビ</t>
    </rPh>
    <rPh sb="6" eb="9">
      <t>シヨウトウ</t>
    </rPh>
    <phoneticPr fontId="4"/>
  </si>
  <si>
    <t>・冷房設備の仕様等</t>
    <rPh sb="1" eb="5">
      <t>レイボウセツビ</t>
    </rPh>
    <rPh sb="6" eb="9">
      <t>シヨウトウ</t>
    </rPh>
    <phoneticPr fontId="4"/>
  </si>
  <si>
    <t>・換気設備の仕様等</t>
    <rPh sb="1" eb="5">
      <t>カンキセツビ</t>
    </rPh>
    <rPh sb="6" eb="9">
      <t>シヨウトウ</t>
    </rPh>
    <phoneticPr fontId="4"/>
  </si>
  <si>
    <t>・給湯設備の仕様等</t>
    <rPh sb="1" eb="5">
      <t>キュウトウセツビ</t>
    </rPh>
    <rPh sb="6" eb="9">
      <t>シヨウトウ</t>
    </rPh>
    <phoneticPr fontId="4"/>
  </si>
  <si>
    <t>・照明設備の仕様等</t>
    <rPh sb="1" eb="5">
      <t>ショウメイセツビ</t>
    </rPh>
    <rPh sb="6" eb="9">
      <t>シヨウトウ</t>
    </rPh>
    <phoneticPr fontId="4"/>
  </si>
  <si>
    <t>長期使用構造等対応措置</t>
    <rPh sb="0" eb="2">
      <t>チョウキ</t>
    </rPh>
    <rPh sb="2" eb="4">
      <t>シヨウ</t>
    </rPh>
    <rPh sb="4" eb="6">
      <t>コウゾウ</t>
    </rPh>
    <rPh sb="6" eb="7">
      <t>トウ</t>
    </rPh>
    <rPh sb="7" eb="9">
      <t>タイオウ</t>
    </rPh>
    <rPh sb="9" eb="11">
      <t>ソチ</t>
    </rPh>
    <phoneticPr fontId="61"/>
  </si>
  <si>
    <t>一次エネルギー消費量に係る適合等級</t>
    <rPh sb="0" eb="2">
      <t>イチジ</t>
    </rPh>
    <rPh sb="7" eb="10">
      <t>ショウヒリョウ</t>
    </rPh>
    <rPh sb="11" eb="12">
      <t>カカワ</t>
    </rPh>
    <rPh sb="13" eb="15">
      <t>テキゴウ</t>
    </rPh>
    <rPh sb="15" eb="17">
      <t>トウキュウ</t>
    </rPh>
    <phoneticPr fontId="61"/>
  </si>
  <si>
    <t>基準省令及び非住宅・住宅計算方法による等級が等級６</t>
  </si>
  <si>
    <t>住宅仕様基準による等級が等級６</t>
  </si>
  <si>
    <t>計算書</t>
    <rPh sb="0" eb="3">
      <t>ケイサンショ</t>
    </rPh>
    <phoneticPr fontId="61"/>
  </si>
  <si>
    <t>評価内容一覧表　　</t>
  </si>
  <si>
    <t>自己評価一覧表</t>
    <phoneticPr fontId="61"/>
  </si>
  <si>
    <t>＜　申請情報　・　基本事項　＞</t>
  </si>
  <si>
    <t>株式会社都市建築確認センター</t>
  </si>
  <si>
    <t>市街化区域</t>
  </si>
  <si>
    <t>防火地域</t>
  </si>
  <si>
    <t>木造(在来工法)</t>
  </si>
  <si>
    <t>住宅の名称</t>
  </si>
  <si>
    <t>住宅の所在地</t>
  </si>
  <si>
    <t/>
  </si>
  <si>
    <t>市街化調整区域</t>
  </si>
  <si>
    <t>準防火地域</t>
  </si>
  <si>
    <t>木造(枠組壁工法&lt;2×4等&gt;)</t>
  </si>
  <si>
    <t>一戸建ての住宅</t>
    <phoneticPr fontId="61"/>
  </si>
  <si>
    <t>申請者</t>
  </si>
  <si>
    <t>氏名</t>
  </si>
  <si>
    <t>電話</t>
  </si>
  <si>
    <t>工事着工年月日</t>
  </si>
  <si>
    <t>最高高さ</t>
  </si>
  <si>
    <t>m</t>
  </si>
  <si>
    <t>※建設住宅性能評価時　記入欄</t>
  </si>
  <si>
    <t>区域区分未設定</t>
  </si>
  <si>
    <t>指定なし</t>
  </si>
  <si>
    <t>木造(ﾌﾟﾚﾊﾌﾞ&lt;木質ﾊﾟﾈﾙ工法等&gt;)</t>
  </si>
  <si>
    <t>評価項目</t>
  </si>
  <si>
    <t>住所</t>
  </si>
  <si>
    <t>〒</t>
  </si>
  <si>
    <t>工事竣工年月日</t>
  </si>
  <si>
    <t>最高軒高</t>
  </si>
  <si>
    <t>工事監理者</t>
  </si>
  <si>
    <t>準都市計画区域内</t>
  </si>
  <si>
    <t>その他</t>
  </si>
  <si>
    <t>必須項目のみ</t>
  </si>
  <si>
    <t>代理者</t>
  </si>
  <si>
    <t>都市計画区域</t>
  </si>
  <si>
    <t>構造・工法</t>
  </si>
  <si>
    <t>評価書番号</t>
  </si>
  <si>
    <t>：</t>
  </si>
  <si>
    <t>155-01-2016-1-2-</t>
  </si>
  <si>
    <t>～</t>
  </si>
  <si>
    <t>都市及び準都市計画区域外</t>
  </si>
  <si>
    <t>防火地域と準防火地域</t>
  </si>
  <si>
    <t>必須項目+選択項目</t>
  </si>
  <si>
    <t>建て方</t>
  </si>
  <si>
    <t>工事施工者</t>
  </si>
  <si>
    <t>評価書交付日</t>
  </si>
  <si>
    <t>防火地域とその他</t>
  </si>
  <si>
    <t>鉄骨(S)造</t>
  </si>
  <si>
    <t>建築主</t>
  </si>
  <si>
    <t>電話</t>
    <phoneticPr fontId="4"/>
  </si>
  <si>
    <t>敷地面積</t>
  </si>
  <si>
    <t>㎡</t>
  </si>
  <si>
    <t>用　　途</t>
  </si>
  <si>
    <t>管理番号</t>
  </si>
  <si>
    <t>第</t>
  </si>
  <si>
    <t>号</t>
  </si>
  <si>
    <t>評価員</t>
  </si>
  <si>
    <t>準防火地域とその他</t>
  </si>
  <si>
    <t>鉄骨(S)造&lt;ﾌﾟﾚﾊﾌﾞ&gt;</t>
  </si>
  <si>
    <t>地盤の液状化に関する情報提供</t>
  </si>
  <si>
    <t>建築面積</t>
  </si>
  <si>
    <t>利用形態</t>
  </si>
  <si>
    <t>設計評価の受付日：</t>
  </si>
  <si>
    <t>設計評価の交付日：</t>
  </si>
  <si>
    <t>受付日</t>
  </si>
  <si>
    <t>手数料</t>
  </si>
  <si>
    <t>防火地域と準防火地域とその他</t>
  </si>
  <si>
    <t>鉄骨鉄筋ｺﾝｸﾘｰﾄ(SRC)造</t>
  </si>
  <si>
    <t>行う</t>
  </si>
  <si>
    <t>設計者</t>
  </si>
  <si>
    <t>延べ面積</t>
  </si>
  <si>
    <t>住宅の数</t>
  </si>
  <si>
    <t>建物全体</t>
  </si>
  <si>
    <t>戸</t>
  </si>
  <si>
    <t>検査日</t>
  </si>
  <si>
    <t>省令第4条第2項・第7条第2項　通知書交付日</t>
  </si>
  <si>
    <t>行わない</t>
  </si>
  <si>
    <t>階　　　数</t>
  </si>
  <si>
    <t>地上</t>
  </si>
  <si>
    <t>階</t>
  </si>
  <si>
    <t>地下</t>
  </si>
  <si>
    <t>評価対象住戸</t>
  </si>
  <si>
    <t>省令第4条第2項・第7条第2項　通知書の事由</t>
  </si>
  <si>
    <t>評価方法</t>
  </si>
  <si>
    <t>※評価方法基準以外は項目番号を[ ]内に記入</t>
  </si>
  <si>
    <t>住棟部分</t>
  </si>
  <si>
    <t>必須</t>
  </si>
  <si>
    <t>選択</t>
  </si>
  <si>
    <t>評価方法基準</t>
  </si>
  <si>
    <r>
      <rPr>
        <b/>
        <sz val="9"/>
        <rFont val="ＭＳ Ｐゴシック"/>
        <family val="3"/>
        <charset val="128"/>
      </rPr>
      <t>１.構造の安定に関すること</t>
    </r>
  </si>
  <si>
    <t>1-6.地盤又は杭の許容支持力等及びその設定方法</t>
  </si>
  <si>
    <t>1-7.基礎の構造方法及び形式等</t>
  </si>
  <si>
    <t>２.火災の安全に関すること</t>
  </si>
  <si>
    <t>４.維持管理・更新への配慮に関すること</t>
  </si>
  <si>
    <t>1-1.耐震等級（構造躯体の倒壊等防止）</t>
  </si>
  <si>
    <t>※評価対象外(免震建築物)は「-」を選択</t>
  </si>
  <si>
    <t>〔3〕</t>
  </si>
  <si>
    <t>地盤の許容応力度</t>
  </si>
  <si>
    <t>kN/㎡</t>
  </si>
  <si>
    <t>直接基礎</t>
  </si>
  <si>
    <t>構造方法</t>
  </si>
  <si>
    <t>2-5.耐火等級（延焼の恐れのある部分&lt;開口部&gt;）</t>
  </si>
  <si>
    <t>※該当なしは「-」を選択</t>
  </si>
  <si>
    <t>4-2.維持管理対策等級（共用配管）</t>
  </si>
  <si>
    <t>特別評価方法認定</t>
  </si>
  <si>
    <t>[</t>
  </si>
  <si>
    <t>]</t>
  </si>
  <si>
    <t>1-2.耐震等級（構造躯体の損傷防止）　</t>
  </si>
  <si>
    <t>杭の許容支持力</t>
  </si>
  <si>
    <t>kN/本</t>
  </si>
  <si>
    <t>形式</t>
  </si>
  <si>
    <t>2-6.耐火等級（延焼の恐れのある部分&lt;開口部以外&gt;）</t>
  </si>
  <si>
    <t>〔4〕</t>
  </si>
  <si>
    <t>4-3.更新対策等級（共用排水管）</t>
  </si>
  <si>
    <t>1-3.その他（地震に対する構造躯体の倒壊、崩壊 等のしにくさ）</t>
  </si>
  <si>
    <t>杭状改良地盤の許容支持力度</t>
  </si>
  <si>
    <t>杭基礎</t>
  </si>
  <si>
    <t>杭種</t>
  </si>
  <si>
    <t>住宅型式性能認定</t>
  </si>
  <si>
    <t>1-4.耐風等級</t>
  </si>
  <si>
    <t>〔2〕</t>
  </si>
  <si>
    <t>杭状改良地盤の許容支持力</t>
  </si>
  <si>
    <t>杭径</t>
  </si>
  <si>
    <t>cm</t>
  </si>
  <si>
    <t>３.劣化の軽減に関すること</t>
  </si>
  <si>
    <t>4-3.共用排水立管の位置</t>
  </si>
  <si>
    <t>共用廊下に面する共用部分</t>
  </si>
  <si>
    <t>1-5.耐積雪等級</t>
  </si>
  <si>
    <t>※該当区域以外は「-」を選択</t>
  </si>
  <si>
    <t>地盤調査方法等</t>
  </si>
  <si>
    <t>杭長</t>
  </si>
  <si>
    <t>3-1.劣化対策等級</t>
  </si>
  <si>
    <t>外壁面、吹き抜け等の住戸外周部</t>
  </si>
  <si>
    <t>住戸専用部</t>
  </si>
  <si>
    <t>型式住宅部分等製造者の認証</t>
  </si>
  <si>
    <t>地盤改良方法</t>
  </si>
  <si>
    <t>バルコニー</t>
  </si>
  <si>
    <t>※一戸建ての住宅の場合は「階」のみ入力</t>
  </si>
  <si>
    <t>※2-7：該当なしは「-」を選択</t>
  </si>
  <si>
    <t>※5-2：床面積当たりの設計一次エネルギー消費量は、等級6の場合のみ明示できる</t>
    <phoneticPr fontId="4"/>
  </si>
  <si>
    <t>※9-2：該当なしは「-」を選択</t>
  </si>
  <si>
    <t>※2-2：該当なしは「-」を選択</t>
  </si>
  <si>
    <t>※4-1：該当なしは「-」を選択</t>
  </si>
  <si>
    <t>※5-1：外皮平均熱貫流率(地域区分8を除く)、冷房期の平均日射熱取得率は(地域区分1,2,3,4を除く)、等級7の場合のみ明示できる</t>
    <phoneticPr fontId="4"/>
  </si>
  <si>
    <t>※7-2：値が100・0→(%以上)を(%)と読み替える</t>
  </si>
  <si>
    <t>※10-1：区分ｂの場合はｂ（ⅱ）欄に記入</t>
  </si>
  <si>
    <t>※8-3・8-4：該当なしは「-」を選択</t>
  </si>
  <si>
    <r>
      <rPr>
        <b/>
        <sz val="14"/>
        <rFont val="ＭＳ Ｐゴシック"/>
        <family val="3"/>
        <charset val="128"/>
      </rPr>
      <t xml:space="preserve">住戸部分
</t>
    </r>
    <r>
      <rPr>
        <b/>
        <sz val="10"/>
        <rFont val="ＭＳ Ｐゴシック"/>
        <family val="3"/>
        <charset val="128"/>
      </rPr>
      <t>(一戸建ての場合は住棟)</t>
    </r>
  </si>
  <si>
    <t>２.火災時の安全</t>
  </si>
  <si>
    <r>
      <rPr>
        <b/>
        <sz val="9"/>
        <rFont val="ＭＳ Ｐゴシック"/>
        <family val="3"/>
        <charset val="128"/>
      </rPr>
      <t>４.維持管理</t>
    </r>
  </si>
  <si>
    <t>５.温熱・エネルギー消費量</t>
    <phoneticPr fontId="4"/>
  </si>
  <si>
    <t>６.空気環境</t>
  </si>
  <si>
    <t>７.光・視環境</t>
  </si>
  <si>
    <t>９.
高齢</t>
  </si>
  <si>
    <t>１０.防犯　　</t>
  </si>
  <si>
    <t>８.音環境</t>
  </si>
  <si>
    <t>3.避難安全対策</t>
  </si>
  <si>
    <t>4.脱出対策</t>
  </si>
  <si>
    <t>4.更新対策</t>
  </si>
  <si>
    <t>1.断熱等性能</t>
  </si>
  <si>
    <t>2.一次エネルギー消費量</t>
  </si>
  <si>
    <t>1.ホルムアルデヒド対策</t>
  </si>
  <si>
    <t>2.局所換気対策</t>
  </si>
  <si>
    <t>2方位別開口比</t>
  </si>
  <si>
    <t>1.開口部の侵入防止対策</t>
  </si>
  <si>
    <t>1.重量衝撃音</t>
  </si>
  <si>
    <t>2.軽量床衝撃音</t>
  </si>
  <si>
    <t>4.外壁開口部</t>
  </si>
  <si>
    <t>排煙形式</t>
  </si>
  <si>
    <t>平面形状</t>
  </si>
  <si>
    <t>該当なし</t>
  </si>
  <si>
    <t>使用建材</t>
  </si>
  <si>
    <t>等級</t>
  </si>
  <si>
    <t>居室</t>
  </si>
  <si>
    <t>便所</t>
  </si>
  <si>
    <t>浴室</t>
  </si>
  <si>
    <t>台所</t>
  </si>
  <si>
    <t>住戸位置</t>
  </si>
  <si>
    <t>住戸の出入口</t>
  </si>
  <si>
    <t>共用廊下・階段</t>
  </si>
  <si>
    <t>バルコニー等</t>
  </si>
  <si>
    <t>aとｂ以外</t>
  </si>
  <si>
    <t>対策等級</t>
  </si>
  <si>
    <t>相当スラブ厚（cm）</t>
  </si>
  <si>
    <t>ﾚﾍﾞﾙ低減量（㏈）</t>
  </si>
  <si>
    <t>自住戸〔4段階〕</t>
  </si>
  <si>
    <t>他住戸〔4段階〕</t>
  </si>
  <si>
    <t>開放型廊下</t>
  </si>
  <si>
    <t>自然排煙</t>
  </si>
  <si>
    <t>機械排煙（一般）</t>
  </si>
  <si>
    <t>機械排煙（加圧式）</t>
  </si>
  <si>
    <t>2方向避難可能</t>
  </si>
  <si>
    <t>直通階段間他住戸無</t>
  </si>
  <si>
    <t>開口部等級〔3段階〕</t>
  </si>
  <si>
    <t>直通階段バルコニー</t>
  </si>
  <si>
    <t>隣戸通バルコニー</t>
  </si>
  <si>
    <t>避難器具　種類</t>
  </si>
  <si>
    <t>その他　種類</t>
  </si>
  <si>
    <t>界壁・界床〔4段階〕</t>
  </si>
  <si>
    <t>維持管理〔3段階〕</t>
  </si>
  <si>
    <t>躯体天井高</t>
  </si>
  <si>
    <t>最も低い部分</t>
  </si>
  <si>
    <t>障害物</t>
  </si>
  <si>
    <t>等級〔7段階〕</t>
    <phoneticPr fontId="4"/>
  </si>
  <si>
    <t>地域区分〔8区分〕</t>
  </si>
  <si>
    <t>外皮平均熱貫流率</t>
  </si>
  <si>
    <t>冷房期の平均日射熱取得率</t>
  </si>
  <si>
    <t>等級〔4段階〕</t>
    <phoneticPr fontId="4"/>
  </si>
  <si>
    <t>床面積当たりの設計一次エネルギー消費量</t>
  </si>
  <si>
    <t>製材等</t>
  </si>
  <si>
    <t>特定建材</t>
  </si>
  <si>
    <t>その他の建材</t>
  </si>
  <si>
    <t>内装</t>
  </si>
  <si>
    <t>天井裏等</t>
  </si>
  <si>
    <t>機械換気</t>
  </si>
  <si>
    <t>その他具体的内容</t>
  </si>
  <si>
    <t>換気のできる窓</t>
  </si>
  <si>
    <t>単純開口率（％以上）</t>
  </si>
  <si>
    <t>北　（％以上）</t>
  </si>
  <si>
    <t>東　（％以上）</t>
  </si>
  <si>
    <t>南　（％以上）</t>
  </si>
  <si>
    <t>西　（％以上）</t>
  </si>
  <si>
    <t>真上（％以上）</t>
  </si>
  <si>
    <t>専用部〔5段階〕</t>
  </si>
  <si>
    <t>共用部〔5段階〕</t>
  </si>
  <si>
    <t>建物出入口のある階</t>
  </si>
  <si>
    <t>区分a</t>
  </si>
  <si>
    <t>区分b(i)</t>
  </si>
  <si>
    <t>区分bまたはb(ii)</t>
  </si>
  <si>
    <t>区分c</t>
  </si>
  <si>
    <t>上　階</t>
  </si>
  <si>
    <t>下　階</t>
  </si>
  <si>
    <t>界壁〔4段階〕</t>
  </si>
  <si>
    <t>北〔3段階〕</t>
  </si>
  <si>
    <t>東〔3段階〕</t>
  </si>
  <si>
    <t>南〔3段階〕</t>
  </si>
  <si>
    <t>西〔3段階〕</t>
  </si>
  <si>
    <t>No</t>
  </si>
  <si>
    <t>住戸タイプ</t>
  </si>
  <si>
    <t>住戸番号</t>
  </si>
  <si>
    <t>最低内法高</t>
  </si>
  <si>
    <t>部位</t>
  </si>
  <si>
    <t>なし</t>
  </si>
  <si>
    <t>有（壁・柱）</t>
  </si>
  <si>
    <t>等級[3段階]</t>
  </si>
  <si>
    <t>有効措置対策有</t>
  </si>
  <si>
    <t>雨戸等対策</t>
  </si>
  <si>
    <t>該当開口部なし</t>
  </si>
  <si>
    <t>最高→［5段階］</t>
  </si>
  <si>
    <t>最低→［5段階］</t>
  </si>
  <si>
    <t>（mm以上）</t>
  </si>
  <si>
    <t>W/(㎡・K)</t>
  </si>
  <si>
    <t>MJ/(㎡・年)</t>
  </si>
  <si>
    <t>1</t>
    <phoneticPr fontId="4"/>
  </si>
  <si>
    <t>2</t>
  </si>
  <si>
    <t>3</t>
  </si>
  <si>
    <t>4</t>
    <phoneticPr fontId="4"/>
  </si>
  <si>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</si>
  <si>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</si>
  <si>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</si>
  <si>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</si>
  <si>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</si>
  <si>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</si>
  <si>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</si>
  <si>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</si>
  <si>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</si>
  <si>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</si>
  <si>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</si>
  <si>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</si>
  <si>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</si>
  <si>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</si>
  <si>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</si>
  <si>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</si>
  <si>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</si>
  <si>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</si>
  <si>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</si>
  <si>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</si>
  <si>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</si>
  <si>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</si>
  <si>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</si>
  <si>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</si>
  <si>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</si>
  <si>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</si>
  <si>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</si>
  <si>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</si>
  <si>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</si>
  <si>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</si>
  <si>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</si>
  <si>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</si>
  <si>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</si>
  <si>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</si>
  <si>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</si>
  <si>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</si>
  <si>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</si>
  <si>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</si>
  <si>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</si>
  <si>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</si>
  <si>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</si>
  <si>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</si>
  <si>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</si>
  <si>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</si>
  <si>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</si>
  <si>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</si>
  <si>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</si>
  <si>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</si>
  <si>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</si>
  <si>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</si>
  <si>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</si>
  <si>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</si>
  <si>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</si>
  <si>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</si>
  <si>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</si>
  <si>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</si>
  <si>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　申請情報　・　基本事項　＞</t>
    <rPh sb="2" eb="4">
      <t>シンセイ</t>
    </rPh>
    <rPh sb="4" eb="6">
      <t>ジョウホウ</t>
    </rPh>
    <rPh sb="9" eb="11">
      <t>キホン</t>
    </rPh>
    <rPh sb="11" eb="13">
      <t>ジコウ</t>
    </rPh>
    <phoneticPr fontId="4"/>
  </si>
  <si>
    <t>株式会社都市建築確認センター</t>
    <rPh sb="0" eb="4">
      <t>カブシキガイシャ</t>
    </rPh>
    <rPh sb="4" eb="6">
      <t>トシ</t>
    </rPh>
    <rPh sb="6" eb="8">
      <t>ケンチク</t>
    </rPh>
    <rPh sb="8" eb="10">
      <t>カクニン</t>
    </rPh>
    <phoneticPr fontId="4"/>
  </si>
  <si>
    <t>木造(在来工法)</t>
    <phoneticPr fontId="4"/>
  </si>
  <si>
    <t>住宅の名称</t>
    <rPh sb="0" eb="2">
      <t>ジュウタク</t>
    </rPh>
    <rPh sb="3" eb="5">
      <t>メイショウ</t>
    </rPh>
    <phoneticPr fontId="4"/>
  </si>
  <si>
    <t>住宅の所在地</t>
    <phoneticPr fontId="4"/>
  </si>
  <si>
    <t>木造(枠組壁工法&lt;2×4等&gt;)</t>
    <rPh sb="12" eb="13">
      <t>ナド</t>
    </rPh>
    <phoneticPr fontId="4"/>
  </si>
  <si>
    <t>■</t>
    <phoneticPr fontId="4"/>
  </si>
  <si>
    <t>申請者</t>
    <rPh sb="0" eb="3">
      <t>シンセイシャ</t>
    </rPh>
    <phoneticPr fontId="4"/>
  </si>
  <si>
    <t>電話</t>
    <rPh sb="0" eb="2">
      <t>デンワ</t>
    </rPh>
    <phoneticPr fontId="4"/>
  </si>
  <si>
    <t>工事着工年月日</t>
    <rPh sb="0" eb="2">
      <t>コウジ</t>
    </rPh>
    <rPh sb="2" eb="4">
      <t>チャッコウ</t>
    </rPh>
    <rPh sb="4" eb="7">
      <t>ネンガッピ</t>
    </rPh>
    <phoneticPr fontId="4"/>
  </si>
  <si>
    <t>最高高さ</t>
    <rPh sb="0" eb="2">
      <t>サイコウ</t>
    </rPh>
    <rPh sb="2" eb="3">
      <t>タカ</t>
    </rPh>
    <phoneticPr fontId="4"/>
  </si>
  <si>
    <t>m</t>
    <phoneticPr fontId="4"/>
  </si>
  <si>
    <t>※建設住宅性能評価時　記入欄</t>
    <rPh sb="1" eb="3">
      <t>ケンセツ</t>
    </rPh>
    <rPh sb="3" eb="5">
      <t>ジュウタク</t>
    </rPh>
    <rPh sb="5" eb="7">
      <t>セイノウ</t>
    </rPh>
    <rPh sb="7" eb="9">
      <t>ヒョウカ</t>
    </rPh>
    <rPh sb="9" eb="10">
      <t>ジ</t>
    </rPh>
    <rPh sb="11" eb="13">
      <t>キニュウ</t>
    </rPh>
    <rPh sb="13" eb="14">
      <t>ラン</t>
    </rPh>
    <phoneticPr fontId="4"/>
  </si>
  <si>
    <t>区域区分未設定</t>
    <rPh sb="0" eb="2">
      <t>クイキ</t>
    </rPh>
    <rPh sb="2" eb="4">
      <t>クブン</t>
    </rPh>
    <rPh sb="4" eb="5">
      <t>ミ</t>
    </rPh>
    <rPh sb="5" eb="7">
      <t>セッテイ</t>
    </rPh>
    <phoneticPr fontId="4"/>
  </si>
  <si>
    <t>指定なし</t>
    <rPh sb="0" eb="2">
      <t>シテイ</t>
    </rPh>
    <phoneticPr fontId="4"/>
  </si>
  <si>
    <t>木造(ﾌﾟﾚﾊﾌﾞ&lt;木質ﾊﾟﾈﾙ工法等&gt;)</t>
    <phoneticPr fontId="4"/>
  </si>
  <si>
    <t>評価項目</t>
    <rPh sb="0" eb="2">
      <t>ヒョウカ</t>
    </rPh>
    <rPh sb="2" eb="4">
      <t>コウモク</t>
    </rPh>
    <phoneticPr fontId="4"/>
  </si>
  <si>
    <t>工事竣工年月日</t>
    <rPh sb="0" eb="2">
      <t>コウジ</t>
    </rPh>
    <rPh sb="2" eb="4">
      <t>シュンコウ</t>
    </rPh>
    <rPh sb="4" eb="7">
      <t>ネンガッピ</t>
    </rPh>
    <phoneticPr fontId="4"/>
  </si>
  <si>
    <t>最高軒高</t>
    <rPh sb="0" eb="2">
      <t>サイコウ</t>
    </rPh>
    <rPh sb="2" eb="3">
      <t>ノキ</t>
    </rPh>
    <rPh sb="3" eb="4">
      <t>タカ</t>
    </rPh>
    <phoneticPr fontId="4"/>
  </si>
  <si>
    <t>工事監理者</t>
    <rPh sb="0" eb="2">
      <t>コウジ</t>
    </rPh>
    <rPh sb="2" eb="4">
      <t>カンリ</t>
    </rPh>
    <rPh sb="4" eb="5">
      <t>シャ</t>
    </rPh>
    <phoneticPr fontId="4"/>
  </si>
  <si>
    <t>準都市計画区域内</t>
    <rPh sb="0" eb="1">
      <t>ジュン</t>
    </rPh>
    <rPh sb="1" eb="3">
      <t>トシ</t>
    </rPh>
    <rPh sb="3" eb="5">
      <t>ケイ</t>
    </rPh>
    <rPh sb="5" eb="7">
      <t>クイキ</t>
    </rPh>
    <rPh sb="7" eb="8">
      <t>ナイ</t>
    </rPh>
    <phoneticPr fontId="4"/>
  </si>
  <si>
    <t>鉄筋ｺﾝｸﾘｰﾄ(RC)造</t>
    <phoneticPr fontId="4"/>
  </si>
  <si>
    <t>必須項目のみ</t>
    <rPh sb="0" eb="2">
      <t>ヒッス</t>
    </rPh>
    <rPh sb="2" eb="4">
      <t>コウモク</t>
    </rPh>
    <phoneticPr fontId="4"/>
  </si>
  <si>
    <t>代理者</t>
    <rPh sb="0" eb="2">
      <t>ダイリ</t>
    </rPh>
    <rPh sb="2" eb="3">
      <t>シャ</t>
    </rPh>
    <phoneticPr fontId="4"/>
  </si>
  <si>
    <t>都市計画区域</t>
    <rPh sb="0" eb="2">
      <t>トシ</t>
    </rPh>
    <rPh sb="2" eb="4">
      <t>ケイ</t>
    </rPh>
    <rPh sb="4" eb="6">
      <t>クイキ</t>
    </rPh>
    <phoneticPr fontId="4"/>
  </si>
  <si>
    <t>構造・工法</t>
    <rPh sb="0" eb="2">
      <t>コウ</t>
    </rPh>
    <rPh sb="3" eb="5">
      <t>コウホウ</t>
    </rPh>
    <phoneticPr fontId="4"/>
  </si>
  <si>
    <t>評価書番号</t>
    <rPh sb="0" eb="3">
      <t>ヒョウカショ</t>
    </rPh>
    <rPh sb="3" eb="5">
      <t>バンゴウ</t>
    </rPh>
    <phoneticPr fontId="4"/>
  </si>
  <si>
    <t>：</t>
    <phoneticPr fontId="4"/>
  </si>
  <si>
    <t>155-01-2016-1-2-</t>
    <phoneticPr fontId="4"/>
  </si>
  <si>
    <t>都市及び準都市計画区域外</t>
    <rPh sb="0" eb="2">
      <t>トシ</t>
    </rPh>
    <rPh sb="2" eb="3">
      <t>オヨ</t>
    </rPh>
    <rPh sb="4" eb="5">
      <t>ジュン</t>
    </rPh>
    <rPh sb="5" eb="7">
      <t>トシ</t>
    </rPh>
    <rPh sb="7" eb="9">
      <t>ケイカク</t>
    </rPh>
    <rPh sb="9" eb="11">
      <t>クイキ</t>
    </rPh>
    <rPh sb="11" eb="12">
      <t>ガイ</t>
    </rPh>
    <phoneticPr fontId="4"/>
  </si>
  <si>
    <t>防火地域と準防火地域</t>
    <rPh sb="0" eb="2">
      <t>ボウカ</t>
    </rPh>
    <rPh sb="2" eb="4">
      <t>チイキ</t>
    </rPh>
    <rPh sb="5" eb="6">
      <t>ジュン</t>
    </rPh>
    <rPh sb="6" eb="8">
      <t>ボウカ</t>
    </rPh>
    <rPh sb="8" eb="10">
      <t>チイキ</t>
    </rPh>
    <phoneticPr fontId="4"/>
  </si>
  <si>
    <t>鉄筋ｺﾝｸﾘｰﾄ(RC)造&lt;ﾌﾟﾚﾊﾌﾞ&gt;</t>
    <phoneticPr fontId="4"/>
  </si>
  <si>
    <t>必須項目+選択項目</t>
    <rPh sb="0" eb="2">
      <t>ヒッス</t>
    </rPh>
    <rPh sb="2" eb="4">
      <t>コウモク</t>
    </rPh>
    <rPh sb="5" eb="7">
      <t>センタク</t>
    </rPh>
    <rPh sb="7" eb="9">
      <t>コウモク</t>
    </rPh>
    <phoneticPr fontId="4"/>
  </si>
  <si>
    <t>建て方</t>
    <rPh sb="0" eb="1">
      <t>タ</t>
    </rPh>
    <rPh sb="2" eb="3">
      <t>カタ</t>
    </rPh>
    <phoneticPr fontId="4"/>
  </si>
  <si>
    <t>工事施工者</t>
    <rPh sb="0" eb="2">
      <t>コウジ</t>
    </rPh>
    <rPh sb="2" eb="4">
      <t>セコウ</t>
    </rPh>
    <rPh sb="4" eb="5">
      <t>シャ</t>
    </rPh>
    <phoneticPr fontId="4"/>
  </si>
  <si>
    <t>評価書交付日</t>
    <rPh sb="0" eb="3">
      <t>ヒョウカショ</t>
    </rPh>
    <rPh sb="3" eb="5">
      <t>コウフ</t>
    </rPh>
    <rPh sb="5" eb="6">
      <t>ヒ</t>
    </rPh>
    <phoneticPr fontId="4"/>
  </si>
  <si>
    <t>防火地域とその他</t>
    <rPh sb="0" eb="2">
      <t>ボウカ</t>
    </rPh>
    <rPh sb="2" eb="4">
      <t>チイキ</t>
    </rPh>
    <rPh sb="7" eb="8">
      <t>タ</t>
    </rPh>
    <phoneticPr fontId="4"/>
  </si>
  <si>
    <t>鉄骨(S)造</t>
    <rPh sb="1" eb="2">
      <t>ホネ</t>
    </rPh>
    <phoneticPr fontId="4"/>
  </si>
  <si>
    <t>建築主</t>
    <rPh sb="0" eb="2">
      <t>ケンチク</t>
    </rPh>
    <rPh sb="2" eb="3">
      <t>ヌシ</t>
    </rPh>
    <phoneticPr fontId="4"/>
  </si>
  <si>
    <t>敷地面積</t>
    <rPh sb="0" eb="2">
      <t>シキチ</t>
    </rPh>
    <rPh sb="2" eb="4">
      <t>メ</t>
    </rPh>
    <phoneticPr fontId="4"/>
  </si>
  <si>
    <t>用　　途</t>
    <rPh sb="0" eb="1">
      <t>ヨウ</t>
    </rPh>
    <rPh sb="3" eb="4">
      <t>ト</t>
    </rPh>
    <phoneticPr fontId="4"/>
  </si>
  <si>
    <t>管理番号</t>
    <rPh sb="0" eb="2">
      <t>カンリ</t>
    </rPh>
    <rPh sb="2" eb="4">
      <t>バンゴウ</t>
    </rPh>
    <phoneticPr fontId="4"/>
  </si>
  <si>
    <t>評価員</t>
    <rPh sb="0" eb="2">
      <t>ヒョウカ</t>
    </rPh>
    <rPh sb="2" eb="3">
      <t>イン</t>
    </rPh>
    <phoneticPr fontId="4"/>
  </si>
  <si>
    <t>準防火地域とその他</t>
    <rPh sb="0" eb="1">
      <t>ジュン</t>
    </rPh>
    <rPh sb="1" eb="3">
      <t>ボウカ</t>
    </rPh>
    <rPh sb="3" eb="5">
      <t>チイキ</t>
    </rPh>
    <rPh sb="8" eb="9">
      <t>タ</t>
    </rPh>
    <phoneticPr fontId="4"/>
  </si>
  <si>
    <t>鉄骨(S)造&lt;ﾌﾟﾚﾊﾌﾞ&gt;</t>
    <rPh sb="1" eb="2">
      <t>ホネ</t>
    </rPh>
    <phoneticPr fontId="4"/>
  </si>
  <si>
    <t>地盤の液状化に関する情報提供</t>
    <rPh sb="0" eb="2">
      <t>ジバン</t>
    </rPh>
    <rPh sb="3" eb="6">
      <t>エキジョウカ</t>
    </rPh>
    <rPh sb="7" eb="8">
      <t>カン</t>
    </rPh>
    <rPh sb="10" eb="12">
      <t>ジョウホウ</t>
    </rPh>
    <rPh sb="12" eb="14">
      <t>テイキョウ</t>
    </rPh>
    <phoneticPr fontId="4"/>
  </si>
  <si>
    <t>建築面積</t>
    <rPh sb="0" eb="2">
      <t>ケン</t>
    </rPh>
    <rPh sb="2" eb="4">
      <t>メ</t>
    </rPh>
    <phoneticPr fontId="4"/>
  </si>
  <si>
    <t>利用形態</t>
    <phoneticPr fontId="4"/>
  </si>
  <si>
    <t>設計評価の受付日：</t>
    <rPh sb="0" eb="2">
      <t>セ</t>
    </rPh>
    <rPh sb="2" eb="4">
      <t>ヒョウカ</t>
    </rPh>
    <rPh sb="5" eb="7">
      <t>ウケツケ</t>
    </rPh>
    <rPh sb="7" eb="8">
      <t>ヒ</t>
    </rPh>
    <phoneticPr fontId="4"/>
  </si>
  <si>
    <t>設計評価の交付日：</t>
    <rPh sb="0" eb="2">
      <t>セ</t>
    </rPh>
    <rPh sb="2" eb="4">
      <t>ヒョウカ</t>
    </rPh>
    <rPh sb="5" eb="7">
      <t>コウフ</t>
    </rPh>
    <rPh sb="7" eb="8">
      <t>ヒ</t>
    </rPh>
    <phoneticPr fontId="4"/>
  </si>
  <si>
    <t>受付日</t>
    <rPh sb="0" eb="3">
      <t>ウケツケビ</t>
    </rPh>
    <phoneticPr fontId="4"/>
  </si>
  <si>
    <t>手数料</t>
    <rPh sb="0" eb="2">
      <t>テスウ</t>
    </rPh>
    <rPh sb="2" eb="3">
      <t>リョウ</t>
    </rPh>
    <phoneticPr fontId="4"/>
  </si>
  <si>
    <t>防火地域と準防火地域とその他</t>
    <rPh sb="0" eb="2">
      <t>ボウカ</t>
    </rPh>
    <rPh sb="2" eb="4">
      <t>チイキ</t>
    </rPh>
    <rPh sb="5" eb="6">
      <t>ジュン</t>
    </rPh>
    <rPh sb="6" eb="8">
      <t>ボウカ</t>
    </rPh>
    <rPh sb="8" eb="10">
      <t>チイキ</t>
    </rPh>
    <rPh sb="13" eb="14">
      <t>タ</t>
    </rPh>
    <phoneticPr fontId="4"/>
  </si>
  <si>
    <t>鉄骨鉄筋ｺﾝｸﾘｰﾄ(SRC)造</t>
    <rPh sb="0" eb="2">
      <t>テッコツ</t>
    </rPh>
    <phoneticPr fontId="4"/>
  </si>
  <si>
    <t>行う</t>
    <rPh sb="0" eb="1">
      <t>オコナ</t>
    </rPh>
    <phoneticPr fontId="4"/>
  </si>
  <si>
    <t>設計者</t>
    <rPh sb="0" eb="2">
      <t>セ</t>
    </rPh>
    <rPh sb="2" eb="3">
      <t>シャ</t>
    </rPh>
    <phoneticPr fontId="4"/>
  </si>
  <si>
    <t>延べ面積</t>
    <rPh sb="0" eb="1">
      <t>ノ</t>
    </rPh>
    <rPh sb="2" eb="4">
      <t>メ</t>
    </rPh>
    <phoneticPr fontId="4"/>
  </si>
  <si>
    <t>住宅の数</t>
    <rPh sb="0" eb="2">
      <t>ジュウタク</t>
    </rPh>
    <rPh sb="3" eb="4">
      <t>カズ</t>
    </rPh>
    <phoneticPr fontId="4"/>
  </si>
  <si>
    <t>建物全体</t>
    <rPh sb="0" eb="2">
      <t>タテモノ</t>
    </rPh>
    <rPh sb="2" eb="4">
      <t>ゼンタイ</t>
    </rPh>
    <phoneticPr fontId="4"/>
  </si>
  <si>
    <t>戸</t>
    <rPh sb="0" eb="1">
      <t>コ</t>
    </rPh>
    <phoneticPr fontId="4"/>
  </si>
  <si>
    <t>検査日</t>
    <rPh sb="0" eb="2">
      <t>ケンサ</t>
    </rPh>
    <rPh sb="2" eb="3">
      <t>ヒ</t>
    </rPh>
    <phoneticPr fontId="4"/>
  </si>
  <si>
    <t>省令第4条第2項・第7条第2項　通知書交付日</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19" eb="21">
      <t>コウフ</t>
    </rPh>
    <rPh sb="21" eb="22">
      <t>ヒ</t>
    </rPh>
    <phoneticPr fontId="4"/>
  </si>
  <si>
    <t>ｺﾝｸﾘｰﾄﾌﾞﾛｯｸ(CB)造</t>
    <phoneticPr fontId="4"/>
  </si>
  <si>
    <t>行わない</t>
    <rPh sb="0" eb="1">
      <t>オコナ</t>
    </rPh>
    <phoneticPr fontId="4"/>
  </si>
  <si>
    <t>階　　　数</t>
    <rPh sb="0" eb="1">
      <t>カイ</t>
    </rPh>
    <rPh sb="4" eb="5">
      <t>スウ</t>
    </rPh>
    <phoneticPr fontId="4"/>
  </si>
  <si>
    <t>地下</t>
    <phoneticPr fontId="4"/>
  </si>
  <si>
    <t>評価対象住戸</t>
    <rPh sb="0" eb="2">
      <t>ヒョウカ</t>
    </rPh>
    <rPh sb="2" eb="4">
      <t>タイショウ</t>
    </rPh>
    <rPh sb="4" eb="6">
      <t>ジュウコ</t>
    </rPh>
    <phoneticPr fontId="4"/>
  </si>
  <si>
    <t>省令第4条第2項・第7条第2項　通知書の事由</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20" eb="22">
      <t>ジユウ</t>
    </rPh>
    <phoneticPr fontId="4"/>
  </si>
  <si>
    <t>※評価方法基準以外は項目番号を[ ]内に記入</t>
    <rPh sb="18" eb="19">
      <t>ナイ</t>
    </rPh>
    <phoneticPr fontId="4"/>
  </si>
  <si>
    <t>住棟部分</t>
    <phoneticPr fontId="4"/>
  </si>
  <si>
    <t>選択</t>
    <rPh sb="0" eb="2">
      <t>センタク</t>
    </rPh>
    <phoneticPr fontId="4"/>
  </si>
  <si>
    <t>評価方法基準</t>
    <rPh sb="0" eb="2">
      <t>ヒョウカ</t>
    </rPh>
    <phoneticPr fontId="4"/>
  </si>
  <si>
    <r>
      <t>１.構造の安定に関すること</t>
    </r>
    <r>
      <rPr>
        <sz val="8"/>
        <color indexed="10"/>
        <rFont val="ＭＳ Ｐゴシック"/>
        <family val="3"/>
        <charset val="128"/>
      </rPr>
      <t/>
    </r>
    <phoneticPr fontId="4"/>
  </si>
  <si>
    <t>1-6.地盤又は杭の許容支持力等及びその設定方法</t>
    <phoneticPr fontId="4"/>
  </si>
  <si>
    <t>1-7.基礎の構造方法及び形式等</t>
    <phoneticPr fontId="4"/>
  </si>
  <si>
    <t>２.火災の安全に関すること</t>
    <phoneticPr fontId="4"/>
  </si>
  <si>
    <t>４.維持管理・更新への配慮に関すること</t>
    <rPh sb="2" eb="4">
      <t>イジ</t>
    </rPh>
    <rPh sb="4" eb="6">
      <t>カンリ</t>
    </rPh>
    <rPh sb="7" eb="9">
      <t>コウシン</t>
    </rPh>
    <rPh sb="11" eb="13">
      <t>ハイリョ</t>
    </rPh>
    <rPh sb="14" eb="15">
      <t>カン</t>
    </rPh>
    <phoneticPr fontId="4"/>
  </si>
  <si>
    <t>1-1.耐震等級（構造躯体の倒壊等防止）</t>
    <phoneticPr fontId="4"/>
  </si>
  <si>
    <t>※評価対象外(免震建築物)は「-」を選択</t>
    <rPh sb="1" eb="3">
      <t>ヒョウカ</t>
    </rPh>
    <rPh sb="3" eb="5">
      <t>タイショウ</t>
    </rPh>
    <rPh sb="5" eb="6">
      <t>ガイ</t>
    </rPh>
    <rPh sb="7" eb="9">
      <t>メンシン</t>
    </rPh>
    <rPh sb="9" eb="12">
      <t>ケンチクブツ</t>
    </rPh>
    <phoneticPr fontId="4"/>
  </si>
  <si>
    <t>〔3〕</t>
    <phoneticPr fontId="4"/>
  </si>
  <si>
    <t>地盤の許容応力度</t>
    <phoneticPr fontId="4"/>
  </si>
  <si>
    <t>kN/㎡</t>
    <phoneticPr fontId="4"/>
  </si>
  <si>
    <t>直接基礎</t>
    <phoneticPr fontId="4"/>
  </si>
  <si>
    <t>構造方法</t>
    <phoneticPr fontId="4"/>
  </si>
  <si>
    <t>2-5.耐火等級（延焼の恐れのある部分&lt;開口部&gt;）</t>
    <phoneticPr fontId="4"/>
  </si>
  <si>
    <t>※該当なしは「-」を選択</t>
    <rPh sb="1" eb="3">
      <t>ガイトウ</t>
    </rPh>
    <phoneticPr fontId="4"/>
  </si>
  <si>
    <t>4-2.維持管理対策等級（共用配管）</t>
    <phoneticPr fontId="4"/>
  </si>
  <si>
    <t>特別評価方法認定</t>
    <phoneticPr fontId="4"/>
  </si>
  <si>
    <t>1-2.耐震等級（構造躯体の損傷防止）　</t>
    <phoneticPr fontId="4"/>
  </si>
  <si>
    <t>杭の許容支持力</t>
    <phoneticPr fontId="4"/>
  </si>
  <si>
    <t>kN/本</t>
    <phoneticPr fontId="4"/>
  </si>
  <si>
    <t>形式</t>
    <phoneticPr fontId="4"/>
  </si>
  <si>
    <t>2-6.耐火等級（延焼の恐れのある部分&lt;開口部以外&gt;）</t>
    <phoneticPr fontId="4"/>
  </si>
  <si>
    <t>〔4〕</t>
    <phoneticPr fontId="4"/>
  </si>
  <si>
    <t>4-3.更新対策等級（共用排水管）</t>
    <phoneticPr fontId="4"/>
  </si>
  <si>
    <t>1-3.その他（地震に対する構造躯体の倒壊、崩壊 等のしにくさ）</t>
    <rPh sb="6" eb="7">
      <t>タ</t>
    </rPh>
    <rPh sb="8" eb="10">
      <t>ジシン</t>
    </rPh>
    <rPh sb="11" eb="12">
      <t>タイ</t>
    </rPh>
    <rPh sb="14" eb="16">
      <t>コウゾウ</t>
    </rPh>
    <rPh sb="16" eb="18">
      <t>クタイ</t>
    </rPh>
    <rPh sb="19" eb="21">
      <t>トウカイ</t>
    </rPh>
    <rPh sb="22" eb="24">
      <t>ホウカイ</t>
    </rPh>
    <phoneticPr fontId="4"/>
  </si>
  <si>
    <t>杭状改良地盤の許容支持力度</t>
    <rPh sb="0" eb="1">
      <t>クイ</t>
    </rPh>
    <rPh sb="1" eb="2">
      <t>ジョウ</t>
    </rPh>
    <rPh sb="2" eb="4">
      <t>カイリョウ</t>
    </rPh>
    <rPh sb="4" eb="6">
      <t>ジバン</t>
    </rPh>
    <rPh sb="7" eb="9">
      <t>キョヨウ</t>
    </rPh>
    <rPh sb="9" eb="12">
      <t>シジリョク</t>
    </rPh>
    <rPh sb="12" eb="13">
      <t>ド</t>
    </rPh>
    <phoneticPr fontId="4"/>
  </si>
  <si>
    <t>杭基礎</t>
    <phoneticPr fontId="4"/>
  </si>
  <si>
    <t>杭種</t>
    <phoneticPr fontId="4"/>
  </si>
  <si>
    <t>住宅型式性能認定</t>
    <phoneticPr fontId="4"/>
  </si>
  <si>
    <t>1-4.耐風等級</t>
    <rPh sb="5" eb="6">
      <t>カゼ</t>
    </rPh>
    <phoneticPr fontId="4"/>
  </si>
  <si>
    <t>〔2〕</t>
    <phoneticPr fontId="4"/>
  </si>
  <si>
    <t>杭状改良地盤の許容支持力</t>
    <rPh sb="0" eb="1">
      <t>クイ</t>
    </rPh>
    <rPh sb="1" eb="2">
      <t>ジョウ</t>
    </rPh>
    <rPh sb="2" eb="4">
      <t>カイリョウ</t>
    </rPh>
    <rPh sb="4" eb="6">
      <t>ジバン</t>
    </rPh>
    <rPh sb="7" eb="9">
      <t>キョヨウ</t>
    </rPh>
    <rPh sb="9" eb="12">
      <t>シジリョク</t>
    </rPh>
    <phoneticPr fontId="4"/>
  </si>
  <si>
    <t>杭径</t>
    <rPh sb="0" eb="2">
      <t>クイケイ</t>
    </rPh>
    <phoneticPr fontId="4"/>
  </si>
  <si>
    <t>cm</t>
    <phoneticPr fontId="4"/>
  </si>
  <si>
    <t>３.劣化の軽減に関すること</t>
    <rPh sb="2" eb="4">
      <t>レッカ</t>
    </rPh>
    <rPh sb="5" eb="7">
      <t>ケイゲン</t>
    </rPh>
    <rPh sb="8" eb="9">
      <t>カン</t>
    </rPh>
    <phoneticPr fontId="4"/>
  </si>
  <si>
    <t>4-3.共用排水立管の位置</t>
    <phoneticPr fontId="4"/>
  </si>
  <si>
    <t>共用廊下に面する共用部分</t>
    <phoneticPr fontId="4"/>
  </si>
  <si>
    <t>1-5.耐積雪等級</t>
    <phoneticPr fontId="4"/>
  </si>
  <si>
    <t>※該当区域以外は「-」を選択</t>
    <rPh sb="1" eb="3">
      <t>ガイトウ</t>
    </rPh>
    <rPh sb="3" eb="5">
      <t>クイキ</t>
    </rPh>
    <rPh sb="5" eb="7">
      <t>イガイ</t>
    </rPh>
    <phoneticPr fontId="4"/>
  </si>
  <si>
    <t>地盤調査方法等</t>
    <rPh sb="0" eb="2">
      <t>ジバン</t>
    </rPh>
    <rPh sb="2" eb="4">
      <t>チョウサ</t>
    </rPh>
    <rPh sb="4" eb="6">
      <t>ホウホウ</t>
    </rPh>
    <rPh sb="6" eb="7">
      <t>トウ</t>
    </rPh>
    <phoneticPr fontId="4"/>
  </si>
  <si>
    <t>3-1.劣化対策等級</t>
    <rPh sb="4" eb="6">
      <t>レッカ</t>
    </rPh>
    <rPh sb="6" eb="8">
      <t>タイサク</t>
    </rPh>
    <rPh sb="8" eb="10">
      <t>トウキュウ</t>
    </rPh>
    <phoneticPr fontId="4"/>
  </si>
  <si>
    <t>外壁面、吹き抜け等の住戸外周部</t>
    <phoneticPr fontId="4"/>
  </si>
  <si>
    <t>住戸専用部</t>
    <phoneticPr fontId="4"/>
  </si>
  <si>
    <t>型式住宅部分等製造者の認証</t>
    <phoneticPr fontId="4"/>
  </si>
  <si>
    <t>地盤改良方法</t>
    <rPh sb="0" eb="2">
      <t>ジバン</t>
    </rPh>
    <rPh sb="2" eb="4">
      <t>カイリョウ</t>
    </rPh>
    <rPh sb="4" eb="6">
      <t>ホウホウ</t>
    </rPh>
    <phoneticPr fontId="4"/>
  </si>
  <si>
    <t>バルコニー</t>
    <phoneticPr fontId="4"/>
  </si>
  <si>
    <t>※一戸建ての住宅の場合は「階」のみ入力</t>
    <rPh sb="1" eb="4">
      <t>イッコダ</t>
    </rPh>
    <rPh sb="6" eb="8">
      <t>ジュウタク</t>
    </rPh>
    <rPh sb="9" eb="11">
      <t>バアイ</t>
    </rPh>
    <rPh sb="13" eb="14">
      <t>カイ</t>
    </rPh>
    <rPh sb="17" eb="19">
      <t>ニュウリョク</t>
    </rPh>
    <phoneticPr fontId="4"/>
  </si>
  <si>
    <t>※2-7：該当なしは「-」を選択</t>
    <rPh sb="5" eb="7">
      <t>ガイトウ</t>
    </rPh>
    <rPh sb="14" eb="16">
      <t>センタク</t>
    </rPh>
    <phoneticPr fontId="4"/>
  </si>
  <si>
    <t>※5-2：床面積当たりの設計一次エネルギー消費量は、等級5の場合のみ明示できる</t>
    <rPh sb="5" eb="8">
      <t>ユカメンセキ</t>
    </rPh>
    <rPh sb="8" eb="9">
      <t>ア</t>
    </rPh>
    <rPh sb="12" eb="14">
      <t>セッケイ</t>
    </rPh>
    <rPh sb="14" eb="16">
      <t>イチジ</t>
    </rPh>
    <rPh sb="21" eb="24">
      <t>ショウヒリョウ</t>
    </rPh>
    <rPh sb="26" eb="28">
      <t>トウキュウ</t>
    </rPh>
    <rPh sb="30" eb="32">
      <t>バアイ</t>
    </rPh>
    <rPh sb="34" eb="36">
      <t>メイジ</t>
    </rPh>
    <phoneticPr fontId="4"/>
  </si>
  <si>
    <t>※9-2：該当なしは「-」を選択</t>
    <rPh sb="5" eb="7">
      <t>ガイトウ</t>
    </rPh>
    <rPh sb="14" eb="16">
      <t>センタク</t>
    </rPh>
    <phoneticPr fontId="4"/>
  </si>
  <si>
    <t>※2-2：該当なしは「-」を選択</t>
    <rPh sb="5" eb="7">
      <t>ガイトウ</t>
    </rPh>
    <rPh sb="14" eb="16">
      <t>センタク</t>
    </rPh>
    <phoneticPr fontId="4"/>
  </si>
  <si>
    <t>※4-1：該当なしは「-」を選択</t>
    <rPh sb="5" eb="7">
      <t>ガイトウ</t>
    </rPh>
    <rPh sb="14" eb="16">
      <t>センタク</t>
    </rPh>
    <phoneticPr fontId="4"/>
  </si>
  <si>
    <t>※5-1：外皮平均熱貫流率(地域区分8を除く)、冷房期の平均日射熱取得率は(地域区分1,2,3,4を除く)、等級4の場合のみ明示できる</t>
    <phoneticPr fontId="4"/>
  </si>
  <si>
    <t>※7-2：値が100・0→(%以上)を(%)と読み替える</t>
    <rPh sb="23" eb="24">
      <t>ヨ</t>
    </rPh>
    <rPh sb="25" eb="26">
      <t>カ</t>
    </rPh>
    <phoneticPr fontId="4"/>
  </si>
  <si>
    <t>※10-1：区分ｂの場合はｂ（ⅱ）欄に記入</t>
    <rPh sb="6" eb="8">
      <t>クブン</t>
    </rPh>
    <rPh sb="10" eb="12">
      <t>バアイ</t>
    </rPh>
    <rPh sb="17" eb="18">
      <t>ラン</t>
    </rPh>
    <rPh sb="19" eb="21">
      <t>キニュウ</t>
    </rPh>
    <phoneticPr fontId="4"/>
  </si>
  <si>
    <t>※8-3・8-4：該当なしは「-」を選択</t>
    <rPh sb="18" eb="20">
      <t>センタク</t>
    </rPh>
    <phoneticPr fontId="4"/>
  </si>
  <si>
    <r>
      <t xml:space="preserve">住戸部分
</t>
    </r>
    <r>
      <rPr>
        <b/>
        <sz val="10"/>
        <rFont val="ＭＳ Ｐゴシック"/>
        <family val="3"/>
        <charset val="128"/>
      </rPr>
      <t>(一戸建ての場合は住棟)</t>
    </r>
    <rPh sb="6" eb="9">
      <t>イッコダ</t>
    </rPh>
    <rPh sb="11" eb="13">
      <t>バアイ</t>
    </rPh>
    <rPh sb="14" eb="15">
      <t>ジュウ</t>
    </rPh>
    <rPh sb="15" eb="16">
      <t>トウ</t>
    </rPh>
    <phoneticPr fontId="4"/>
  </si>
  <si>
    <t>２.火災時の安全</t>
    <rPh sb="2" eb="4">
      <t>カサイ</t>
    </rPh>
    <rPh sb="4" eb="5">
      <t>ジ</t>
    </rPh>
    <rPh sb="6" eb="8">
      <t>アンゼン</t>
    </rPh>
    <phoneticPr fontId="4"/>
  </si>
  <si>
    <r>
      <t>４.維持管理</t>
    </r>
    <r>
      <rPr>
        <sz val="8"/>
        <color indexed="10"/>
        <rFont val="ＭＳ Ｐゴシック"/>
        <family val="3"/>
        <charset val="128"/>
      </rPr>
      <t/>
    </r>
    <phoneticPr fontId="4"/>
  </si>
  <si>
    <r>
      <t xml:space="preserve">５.温熱・エネルギー消費量
</t>
    </r>
    <r>
      <rPr>
        <b/>
        <sz val="8"/>
        <color indexed="53"/>
        <rFont val="ＭＳ Ｐゴシック"/>
        <family val="3"/>
        <charset val="128"/>
      </rPr>
      <t>※5-1又は5-2、もしくは5-1と5-2両方の選択が必要</t>
    </r>
    <rPh sb="2" eb="4">
      <t>オンネツ</t>
    </rPh>
    <rPh sb="10" eb="13">
      <t>ショウヒリョウ</t>
    </rPh>
    <phoneticPr fontId="4"/>
  </si>
  <si>
    <t>６.空気環境</t>
    <phoneticPr fontId="4"/>
  </si>
  <si>
    <t>７.光・視環境</t>
    <phoneticPr fontId="4"/>
  </si>
  <si>
    <t>９.
高齢</t>
    <phoneticPr fontId="4"/>
  </si>
  <si>
    <t>１０.防犯　　</t>
    <phoneticPr fontId="4"/>
  </si>
  <si>
    <t>８.音環境</t>
    <phoneticPr fontId="4"/>
  </si>
  <si>
    <t>3.避難安全対策</t>
    <phoneticPr fontId="4"/>
  </si>
  <si>
    <t>4.脱出対策</t>
    <phoneticPr fontId="4"/>
  </si>
  <si>
    <t>4.更新対策</t>
    <rPh sb="2" eb="4">
      <t>コウシン</t>
    </rPh>
    <rPh sb="4" eb="6">
      <t>タイサク</t>
    </rPh>
    <phoneticPr fontId="4"/>
  </si>
  <si>
    <t>1.断熱等性能</t>
    <rPh sb="2" eb="7">
      <t>ダンネツトウセイノウ</t>
    </rPh>
    <phoneticPr fontId="4"/>
  </si>
  <si>
    <t>2.一次エネルギー消費量</t>
    <rPh sb="2" eb="4">
      <t>イチジ</t>
    </rPh>
    <rPh sb="9" eb="12">
      <t>ショウヒリョウ</t>
    </rPh>
    <phoneticPr fontId="4"/>
  </si>
  <si>
    <t>1.ホルムアルデヒド対策</t>
    <phoneticPr fontId="4"/>
  </si>
  <si>
    <t>2.局所換気対策</t>
    <phoneticPr fontId="4"/>
  </si>
  <si>
    <t>2方位別開口比</t>
    <phoneticPr fontId="4"/>
  </si>
  <si>
    <t>1.開口部の侵入防止対策</t>
    <phoneticPr fontId="4"/>
  </si>
  <si>
    <t>1.重量衝撃音</t>
    <phoneticPr fontId="4"/>
  </si>
  <si>
    <t>2.軽量床衝撃音</t>
    <phoneticPr fontId="4"/>
  </si>
  <si>
    <t>4.外壁開口部</t>
    <phoneticPr fontId="4"/>
  </si>
  <si>
    <t>使用建材</t>
    <rPh sb="0" eb="2">
      <t>シヨウ</t>
    </rPh>
    <rPh sb="2" eb="4">
      <t>ケンザイ</t>
    </rPh>
    <phoneticPr fontId="4"/>
  </si>
  <si>
    <t>居室</t>
    <rPh sb="0" eb="2">
      <t>キョシツ</t>
    </rPh>
    <phoneticPr fontId="4"/>
  </si>
  <si>
    <t>便所</t>
    <phoneticPr fontId="4"/>
  </si>
  <si>
    <t>住戸位置</t>
    <rPh sb="0" eb="1">
      <t>ジュウ</t>
    </rPh>
    <rPh sb="1" eb="2">
      <t>コ</t>
    </rPh>
    <rPh sb="2" eb="4">
      <t>イチ</t>
    </rPh>
    <phoneticPr fontId="4"/>
  </si>
  <si>
    <t>住戸の出入口</t>
    <phoneticPr fontId="4"/>
  </si>
  <si>
    <t>共用廊下・階段</t>
    <phoneticPr fontId="4"/>
  </si>
  <si>
    <t>バルコニー等</t>
    <phoneticPr fontId="4"/>
  </si>
  <si>
    <t>aとｂ以外</t>
    <phoneticPr fontId="4"/>
  </si>
  <si>
    <t>対策等級</t>
    <phoneticPr fontId="4"/>
  </si>
  <si>
    <t>相当スラブ厚（cm）</t>
    <phoneticPr fontId="4"/>
  </si>
  <si>
    <t>ﾚﾍﾞﾙ低減量（㏈）</t>
    <phoneticPr fontId="4"/>
  </si>
  <si>
    <t>自住戸〔4段階〕</t>
    <phoneticPr fontId="4"/>
  </si>
  <si>
    <t>他住戸〔4段階〕</t>
    <phoneticPr fontId="4"/>
  </si>
  <si>
    <t>開放型廊下</t>
    <phoneticPr fontId="4"/>
  </si>
  <si>
    <t>自然排煙</t>
    <phoneticPr fontId="4"/>
  </si>
  <si>
    <t>機械排煙（一般）</t>
    <phoneticPr fontId="4"/>
  </si>
  <si>
    <t>機械排煙（加圧式）</t>
    <phoneticPr fontId="4"/>
  </si>
  <si>
    <t>2方向避難可能</t>
    <phoneticPr fontId="4"/>
  </si>
  <si>
    <t>直通階段間他住戸無</t>
    <phoneticPr fontId="4"/>
  </si>
  <si>
    <t>開口部等級〔3段階〕</t>
    <rPh sb="0" eb="2">
      <t>カイコウ</t>
    </rPh>
    <rPh sb="2" eb="3">
      <t>ブ</t>
    </rPh>
    <rPh sb="3" eb="5">
      <t>トウキュウ</t>
    </rPh>
    <phoneticPr fontId="4"/>
  </si>
  <si>
    <t>該当なし</t>
    <phoneticPr fontId="4"/>
  </si>
  <si>
    <t>直通階段バルコニー</t>
    <phoneticPr fontId="4"/>
  </si>
  <si>
    <t>隣戸通バルコニー</t>
    <phoneticPr fontId="4"/>
  </si>
  <si>
    <t>避難器具　種類</t>
    <rPh sb="5" eb="7">
      <t>シュルイ</t>
    </rPh>
    <phoneticPr fontId="4"/>
  </si>
  <si>
    <t>その他　種類</t>
    <rPh sb="2" eb="3">
      <t>タ</t>
    </rPh>
    <rPh sb="4" eb="6">
      <t>シュルイ</t>
    </rPh>
    <phoneticPr fontId="4"/>
  </si>
  <si>
    <t>界壁・界床〔4段階〕</t>
    <rPh sb="0" eb="1">
      <t>カイ</t>
    </rPh>
    <rPh sb="1" eb="2">
      <t>ヘキ</t>
    </rPh>
    <rPh sb="3" eb="4">
      <t>カイ</t>
    </rPh>
    <rPh sb="4" eb="5">
      <t>ユカ</t>
    </rPh>
    <phoneticPr fontId="4"/>
  </si>
  <si>
    <t>維持管理〔3段階〕</t>
    <rPh sb="0" eb="2">
      <t>イジ</t>
    </rPh>
    <rPh sb="2" eb="4">
      <t>カンリ</t>
    </rPh>
    <phoneticPr fontId="4"/>
  </si>
  <si>
    <t>躯体天井高</t>
    <rPh sb="0" eb="2">
      <t>クタイ</t>
    </rPh>
    <rPh sb="2" eb="4">
      <t>テンジョウ</t>
    </rPh>
    <rPh sb="4" eb="5">
      <t>タカ</t>
    </rPh>
    <phoneticPr fontId="4"/>
  </si>
  <si>
    <t>最も低い部分</t>
    <rPh sb="0" eb="1">
      <t>モット</t>
    </rPh>
    <rPh sb="2" eb="3">
      <t>ヒク</t>
    </rPh>
    <rPh sb="4" eb="6">
      <t>ブブン</t>
    </rPh>
    <phoneticPr fontId="4"/>
  </si>
  <si>
    <t>障害物</t>
    <phoneticPr fontId="4"/>
  </si>
  <si>
    <t>等級〔4段階〕</t>
    <rPh sb="0" eb="2">
      <t>トウキュウ</t>
    </rPh>
    <phoneticPr fontId="4"/>
  </si>
  <si>
    <t>地域区分〔8区分〕</t>
    <rPh sb="0" eb="2">
      <t>チイキ</t>
    </rPh>
    <rPh sb="2" eb="4">
      <t>クブン</t>
    </rPh>
    <rPh sb="6" eb="8">
      <t>クブン</t>
    </rPh>
    <phoneticPr fontId="4"/>
  </si>
  <si>
    <t>外皮平均熱貫流率</t>
    <phoneticPr fontId="4"/>
  </si>
  <si>
    <t>冷房期の平均日射熱取得率</t>
    <phoneticPr fontId="4"/>
  </si>
  <si>
    <t>等級〔3段階〕</t>
    <rPh sb="0" eb="2">
      <t>トウキュウ</t>
    </rPh>
    <phoneticPr fontId="4"/>
  </si>
  <si>
    <t>床面積当たりの設計一次エネルギー消費量</t>
    <phoneticPr fontId="4"/>
  </si>
  <si>
    <t>特定建材</t>
    <phoneticPr fontId="4"/>
  </si>
  <si>
    <t>内装</t>
    <rPh sb="0" eb="2">
      <t>ナイソウ</t>
    </rPh>
    <phoneticPr fontId="4"/>
  </si>
  <si>
    <t>天井裏等</t>
    <rPh sb="0" eb="3">
      <t>テンジョウウラ</t>
    </rPh>
    <rPh sb="3" eb="4">
      <t>トウ</t>
    </rPh>
    <phoneticPr fontId="4"/>
  </si>
  <si>
    <t>その他具体的内容</t>
    <rPh sb="2" eb="3">
      <t>タ</t>
    </rPh>
    <rPh sb="3" eb="6">
      <t>グタイテキ</t>
    </rPh>
    <rPh sb="6" eb="8">
      <t>ナイヨウ</t>
    </rPh>
    <phoneticPr fontId="4"/>
  </si>
  <si>
    <t>単純開口率（％以上）</t>
    <phoneticPr fontId="4"/>
  </si>
  <si>
    <t>北　（％以上）</t>
    <phoneticPr fontId="4"/>
  </si>
  <si>
    <t>東　（％以上）</t>
    <phoneticPr fontId="4"/>
  </si>
  <si>
    <t>南　（％以上）</t>
    <phoneticPr fontId="4"/>
  </si>
  <si>
    <t>西　（％以上）</t>
    <phoneticPr fontId="4"/>
  </si>
  <si>
    <t>専用部〔5段階〕</t>
    <rPh sb="0" eb="2">
      <t>センヨウ</t>
    </rPh>
    <rPh sb="2" eb="3">
      <t>ブ</t>
    </rPh>
    <phoneticPr fontId="4"/>
  </si>
  <si>
    <t>共用部〔5段階〕</t>
    <rPh sb="0" eb="2">
      <t>キョウヨウ</t>
    </rPh>
    <rPh sb="2" eb="3">
      <t>ブ</t>
    </rPh>
    <phoneticPr fontId="4"/>
  </si>
  <si>
    <t>建物出入口のある階</t>
    <rPh sb="0" eb="2">
      <t>タテモノ</t>
    </rPh>
    <rPh sb="2" eb="4">
      <t>デイリ</t>
    </rPh>
    <rPh sb="4" eb="5">
      <t>グチ</t>
    </rPh>
    <rPh sb="8" eb="9">
      <t>カイ</t>
    </rPh>
    <phoneticPr fontId="4"/>
  </si>
  <si>
    <t>区分a</t>
    <rPh sb="0" eb="2">
      <t>クブン</t>
    </rPh>
    <phoneticPr fontId="4"/>
  </si>
  <si>
    <t>区分b(i)</t>
    <rPh sb="0" eb="2">
      <t>クブン</t>
    </rPh>
    <phoneticPr fontId="4"/>
  </si>
  <si>
    <t>区分bまたはb(ii)</t>
    <rPh sb="0" eb="2">
      <t>クブン</t>
    </rPh>
    <phoneticPr fontId="4"/>
  </si>
  <si>
    <t>区分c</t>
    <rPh sb="0" eb="2">
      <t>クブン</t>
    </rPh>
    <phoneticPr fontId="4"/>
  </si>
  <si>
    <t>上　階</t>
    <rPh sb="0" eb="1">
      <t>ジョウ</t>
    </rPh>
    <rPh sb="2" eb="3">
      <t>カイ</t>
    </rPh>
    <phoneticPr fontId="4"/>
  </si>
  <si>
    <t>下　階</t>
    <rPh sb="0" eb="1">
      <t>シタ</t>
    </rPh>
    <rPh sb="2" eb="3">
      <t>カイ</t>
    </rPh>
    <phoneticPr fontId="4"/>
  </si>
  <si>
    <t>上　階</t>
    <phoneticPr fontId="4"/>
  </si>
  <si>
    <t>下　階</t>
    <phoneticPr fontId="4"/>
  </si>
  <si>
    <t>界壁〔4段階〕</t>
    <rPh sb="0" eb="1">
      <t>カイ</t>
    </rPh>
    <rPh sb="1" eb="2">
      <t>ヘキ</t>
    </rPh>
    <phoneticPr fontId="4"/>
  </si>
  <si>
    <t>北〔3段階〕</t>
    <phoneticPr fontId="4"/>
  </si>
  <si>
    <t>東〔3段階〕</t>
    <phoneticPr fontId="4"/>
  </si>
  <si>
    <t>南〔3段階〕</t>
    <phoneticPr fontId="4"/>
  </si>
  <si>
    <t>西〔3段階〕</t>
    <phoneticPr fontId="4"/>
  </si>
  <si>
    <t>No</t>
    <phoneticPr fontId="4"/>
  </si>
  <si>
    <t>住戸タイプ</t>
    <rPh sb="0" eb="1">
      <t>ジュウ</t>
    </rPh>
    <rPh sb="1" eb="2">
      <t>ト</t>
    </rPh>
    <phoneticPr fontId="4"/>
  </si>
  <si>
    <t>住戸番号</t>
    <rPh sb="0" eb="2">
      <t>ジュウコ</t>
    </rPh>
    <phoneticPr fontId="4"/>
  </si>
  <si>
    <t>最低内法高</t>
    <rPh sb="0" eb="2">
      <t>サイテイ</t>
    </rPh>
    <rPh sb="2" eb="4">
      <t>ウチノリ</t>
    </rPh>
    <rPh sb="4" eb="5">
      <t>タカ</t>
    </rPh>
    <phoneticPr fontId="4"/>
  </si>
  <si>
    <t>部位</t>
    <rPh sb="0" eb="2">
      <t>ブイ</t>
    </rPh>
    <phoneticPr fontId="4"/>
  </si>
  <si>
    <t>有（壁・柱）</t>
    <rPh sb="0" eb="1">
      <t>アリ</t>
    </rPh>
    <rPh sb="2" eb="3">
      <t>カベ</t>
    </rPh>
    <rPh sb="4" eb="5">
      <t>ハシラ</t>
    </rPh>
    <phoneticPr fontId="4"/>
  </si>
  <si>
    <t>等級[3段階]</t>
    <rPh sb="0" eb="2">
      <t>トウキュウ</t>
    </rPh>
    <rPh sb="4" eb="6">
      <t>ダンカイ</t>
    </rPh>
    <phoneticPr fontId="4"/>
  </si>
  <si>
    <t>有効措置対策有</t>
    <rPh sb="0" eb="2">
      <t>ユウコウ</t>
    </rPh>
    <rPh sb="2" eb="4">
      <t>ソチ</t>
    </rPh>
    <rPh sb="4" eb="6">
      <t>タイサク</t>
    </rPh>
    <rPh sb="6" eb="7">
      <t>ユウ</t>
    </rPh>
    <phoneticPr fontId="4"/>
  </si>
  <si>
    <t>雨戸等対策</t>
    <rPh sb="0" eb="2">
      <t>アマド</t>
    </rPh>
    <rPh sb="2" eb="3">
      <t>トウ</t>
    </rPh>
    <rPh sb="3" eb="5">
      <t>タイサク</t>
    </rPh>
    <phoneticPr fontId="4"/>
  </si>
  <si>
    <t>該当開口部なし</t>
    <rPh sb="0" eb="2">
      <t>ガイトウ</t>
    </rPh>
    <rPh sb="2" eb="5">
      <t>カイコウブ</t>
    </rPh>
    <phoneticPr fontId="4"/>
  </si>
  <si>
    <t>最高→［5段階］</t>
    <rPh sb="5" eb="7">
      <t>ダンカイ</t>
    </rPh>
    <phoneticPr fontId="4"/>
  </si>
  <si>
    <t>最低→［5段階］</t>
    <rPh sb="5" eb="7">
      <t>ダンカイ</t>
    </rPh>
    <phoneticPr fontId="4"/>
  </si>
  <si>
    <t>（mm以上）</t>
    <phoneticPr fontId="4"/>
  </si>
  <si>
    <t>W/(㎡・K)</t>
    <phoneticPr fontId="4"/>
  </si>
  <si>
    <t>MJ/(㎡・年)</t>
    <phoneticPr fontId="4"/>
  </si>
  <si>
    <t>4</t>
  </si>
  <si>
    <t>（第４面）</t>
    <phoneticPr fontId="4"/>
  </si>
  <si>
    <t>２火災時の安全</t>
    <rPh sb="1" eb="3">
      <t>カサイ</t>
    </rPh>
    <rPh sb="3" eb="4">
      <t>ジ</t>
    </rPh>
    <rPh sb="5" eb="7">
      <t>アンゼン</t>
    </rPh>
    <phoneticPr fontId="4"/>
  </si>
  <si>
    <t>２－１</t>
    <phoneticPr fontId="4"/>
  </si>
  <si>
    <t>感知警報</t>
    <rPh sb="0" eb="2">
      <t>カンチ</t>
    </rPh>
    <rPh sb="2" eb="4">
      <t>ケイホウ</t>
    </rPh>
    <phoneticPr fontId="4"/>
  </si>
  <si>
    <t>感知部分の</t>
    <rPh sb="0" eb="2">
      <t>カンチ</t>
    </rPh>
    <rPh sb="2" eb="4">
      <t>ブブン</t>
    </rPh>
    <phoneticPr fontId="4"/>
  </si>
  <si>
    <t>基準に適合した感知部分の設置場所</t>
    <rPh sb="0" eb="2">
      <t>キジュン</t>
    </rPh>
    <rPh sb="3" eb="5">
      <t>テキゴウ</t>
    </rPh>
    <rPh sb="7" eb="9">
      <t>カンチ</t>
    </rPh>
    <rPh sb="9" eb="11">
      <t>ブブン</t>
    </rPh>
    <phoneticPr fontId="4"/>
  </si>
  <si>
    <t>感知警報装</t>
    <rPh sb="0" eb="2">
      <t>カンチ</t>
    </rPh>
    <rPh sb="2" eb="4">
      <t>ケイホウ</t>
    </rPh>
    <rPh sb="4" eb="5">
      <t>ソウ</t>
    </rPh>
    <phoneticPr fontId="4"/>
  </si>
  <si>
    <t>装置</t>
    <rPh sb="0" eb="2">
      <t>ソウチ</t>
    </rPh>
    <phoneticPr fontId="4"/>
  </si>
  <si>
    <t>設置場所等</t>
    <rPh sb="0" eb="2">
      <t>セッチ</t>
    </rPh>
    <rPh sb="2" eb="4">
      <t>バショ</t>
    </rPh>
    <rPh sb="4" eb="5">
      <t>トウ</t>
    </rPh>
    <phoneticPr fontId="4"/>
  </si>
  <si>
    <t>寝室</t>
    <rPh sb="0" eb="2">
      <t>シンシツ</t>
    </rPh>
    <phoneticPr fontId="4"/>
  </si>
  <si>
    <t>台所等</t>
    <rPh sb="0" eb="2">
      <t>ダイドコロ</t>
    </rPh>
    <rPh sb="2" eb="3">
      <t>トウ</t>
    </rPh>
    <phoneticPr fontId="4"/>
  </si>
  <si>
    <t>階段等</t>
    <rPh sb="0" eb="2">
      <t>カイダン</t>
    </rPh>
    <rPh sb="2" eb="3">
      <t>トウ</t>
    </rPh>
    <phoneticPr fontId="4"/>
  </si>
  <si>
    <t>置設置等級</t>
    <rPh sb="0" eb="1">
      <t>オ</t>
    </rPh>
    <rPh sb="1" eb="3">
      <t>セッチ</t>
    </rPh>
    <rPh sb="3" eb="5">
      <t>トウキュウ</t>
    </rPh>
    <phoneticPr fontId="4"/>
  </si>
  <si>
    <t>警報を行う部分</t>
    <rPh sb="0" eb="2">
      <t>ケイホウ</t>
    </rPh>
    <rPh sb="3" eb="4">
      <t>オコナ</t>
    </rPh>
    <rPh sb="5" eb="7">
      <t>ブブン</t>
    </rPh>
    <phoneticPr fontId="4"/>
  </si>
  <si>
    <t>（自住戸火災</t>
    <rPh sb="1" eb="2">
      <t>ジ</t>
    </rPh>
    <rPh sb="2" eb="3">
      <t>ジュウ</t>
    </rPh>
    <rPh sb="3" eb="4">
      <t>ト</t>
    </rPh>
    <rPh sb="4" eb="6">
      <t>カサイ</t>
    </rPh>
    <phoneticPr fontId="4"/>
  </si>
  <si>
    <t>1mで70dB以上の警報音を1分継続可能</t>
    <rPh sb="7" eb="9">
      <t>イジョウ</t>
    </rPh>
    <rPh sb="10" eb="13">
      <t>ケイホウオン</t>
    </rPh>
    <rPh sb="15" eb="16">
      <t>フン</t>
    </rPh>
    <rPh sb="16" eb="18">
      <t>ケイゾク</t>
    </rPh>
    <rPh sb="18" eb="20">
      <t>カノウ</t>
    </rPh>
    <phoneticPr fontId="4"/>
  </si>
  <si>
    <t>その他同等</t>
    <rPh sb="2" eb="3">
      <t>タ</t>
    </rPh>
    <rPh sb="3" eb="5">
      <t>ドウトウ</t>
    </rPh>
    <phoneticPr fontId="4"/>
  </si>
  <si>
    <t>　時）</t>
    <phoneticPr fontId="4"/>
  </si>
  <si>
    <t>居室を有する各階設置</t>
    <rPh sb="0" eb="2">
      <t>キョシツ</t>
    </rPh>
    <rPh sb="3" eb="4">
      <t>ユウ</t>
    </rPh>
    <rPh sb="6" eb="8">
      <t>カクカイ</t>
    </rPh>
    <rPh sb="8" eb="10">
      <t>セッチ</t>
    </rPh>
    <phoneticPr fontId="4"/>
  </si>
  <si>
    <t>階数が１</t>
    <rPh sb="0" eb="2">
      <t>カイスウ</t>
    </rPh>
    <phoneticPr fontId="4"/>
  </si>
  <si>
    <t>150㎡毎設置</t>
    <rPh sb="4" eb="5">
      <t>ゴト</t>
    </rPh>
    <rPh sb="5" eb="7">
      <t>セッチ</t>
    </rPh>
    <phoneticPr fontId="4"/>
  </si>
  <si>
    <t>350㎡毎設置</t>
    <rPh sb="4" eb="5">
      <t>ゴト</t>
    </rPh>
    <rPh sb="5" eb="7">
      <t>セッチ</t>
    </rPh>
    <phoneticPr fontId="4"/>
  </si>
  <si>
    <t>選択しない</t>
  </si>
  <si>
    <t>ネットワーク化されている</t>
    <rPh sb="6" eb="7">
      <t>カ</t>
    </rPh>
    <phoneticPr fontId="4"/>
  </si>
  <si>
    <t>２－４</t>
    <phoneticPr fontId="4"/>
  </si>
  <si>
    <t>脱出対策</t>
    <rPh sb="0" eb="2">
      <t>ダッシュツ</t>
    </rPh>
    <rPh sb="2" eb="4">
      <t>タイサク</t>
    </rPh>
    <phoneticPr fontId="4"/>
  </si>
  <si>
    <t>避難器具</t>
    <rPh sb="0" eb="2">
      <t>ヒナン</t>
    </rPh>
    <rPh sb="2" eb="4">
      <t>キグ</t>
    </rPh>
    <phoneticPr fontId="4"/>
  </si>
  <si>
    <t>直通階段に直接通ずるバルコニー</t>
    <rPh sb="0" eb="2">
      <t>チョクツウ</t>
    </rPh>
    <rPh sb="2" eb="4">
      <t>カイダン</t>
    </rPh>
    <rPh sb="5" eb="7">
      <t>チョクセツ</t>
    </rPh>
    <rPh sb="7" eb="8">
      <t>ツウ</t>
    </rPh>
    <phoneticPr fontId="4"/>
  </si>
  <si>
    <t>（３階以上）</t>
    <rPh sb="2" eb="3">
      <t>カイ</t>
    </rPh>
    <rPh sb="3" eb="5">
      <t>イジョウ</t>
    </rPh>
    <phoneticPr fontId="4"/>
  </si>
  <si>
    <t>の種類</t>
    <rPh sb="1" eb="3">
      <t>シュルイ</t>
    </rPh>
    <phoneticPr fontId="4"/>
  </si>
  <si>
    <t>避難ロープ</t>
    <rPh sb="0" eb="2">
      <t>ヒナン</t>
    </rPh>
    <phoneticPr fontId="4"/>
  </si>
  <si>
    <t>避難はしご</t>
    <rPh sb="0" eb="2">
      <t>ヒナン</t>
    </rPh>
    <phoneticPr fontId="4"/>
  </si>
  <si>
    <t>（火災時）</t>
    <rPh sb="1" eb="3">
      <t>カサイ</t>
    </rPh>
    <rPh sb="3" eb="4">
      <t>ジ</t>
    </rPh>
    <phoneticPr fontId="4"/>
  </si>
  <si>
    <t>説明欄</t>
    <phoneticPr fontId="4"/>
  </si>
  <si>
    <t>避難用タラップ</t>
    <rPh sb="0" eb="3">
      <t>ヒナンヨウ</t>
    </rPh>
    <phoneticPr fontId="4"/>
  </si>
  <si>
    <t>避難橋</t>
    <rPh sb="0" eb="2">
      <t>ヒナン</t>
    </rPh>
    <rPh sb="2" eb="3">
      <t>バシ</t>
    </rPh>
    <phoneticPr fontId="4"/>
  </si>
  <si>
    <t>と同様</t>
    <phoneticPr fontId="4"/>
  </si>
  <si>
    <t>滑り棒</t>
    <rPh sb="0" eb="1">
      <t>スベ</t>
    </rPh>
    <rPh sb="2" eb="3">
      <t>ボウ</t>
    </rPh>
    <phoneticPr fontId="4"/>
  </si>
  <si>
    <t>滑り台</t>
    <rPh sb="0" eb="1">
      <t>スベ</t>
    </rPh>
    <rPh sb="2" eb="3">
      <t>ダイ</t>
    </rPh>
    <phoneticPr fontId="4"/>
  </si>
  <si>
    <t>選択しない</t>
    <rPh sb="0" eb="2">
      <t>センタク</t>
    </rPh>
    <phoneticPr fontId="4"/>
  </si>
  <si>
    <t>緩降機</t>
    <rPh sb="0" eb="1">
      <t>ユル</t>
    </rPh>
    <rPh sb="1" eb="2">
      <t>オ</t>
    </rPh>
    <rPh sb="2" eb="3">
      <t>キ</t>
    </rPh>
    <phoneticPr fontId="4"/>
  </si>
  <si>
    <t>救助袋</t>
    <rPh sb="0" eb="2">
      <t>キュウジョ</t>
    </rPh>
    <rPh sb="2" eb="3">
      <t>ブクロ</t>
    </rPh>
    <phoneticPr fontId="4"/>
  </si>
  <si>
    <t>２－５耐火等級</t>
    <phoneticPr fontId="4"/>
  </si>
  <si>
    <t>開口部の</t>
    <rPh sb="0" eb="3">
      <t>カイコウブ</t>
    </rPh>
    <phoneticPr fontId="4"/>
  </si>
  <si>
    <t>防火設備</t>
    <rPh sb="0" eb="2">
      <t>ボウカ</t>
    </rPh>
    <rPh sb="2" eb="4">
      <t>セツビ</t>
    </rPh>
    <phoneticPr fontId="4"/>
  </si>
  <si>
    <t>外壁の開口部の耐火性能</t>
    <rPh sb="0" eb="2">
      <t>ガイヘキ</t>
    </rPh>
    <rPh sb="3" eb="6">
      <t>カイコウブ</t>
    </rPh>
    <rPh sb="7" eb="10">
      <t>タイカセイ</t>
    </rPh>
    <rPh sb="10" eb="11">
      <t>ノウ</t>
    </rPh>
    <phoneticPr fontId="4"/>
  </si>
  <si>
    <t>（延焼のおそ</t>
    <rPh sb="1" eb="3">
      <t>エンショウ</t>
    </rPh>
    <phoneticPr fontId="4"/>
  </si>
  <si>
    <t>耐火性能</t>
    <rPh sb="0" eb="2">
      <t>タイカ</t>
    </rPh>
    <rPh sb="2" eb="3">
      <t>セイ</t>
    </rPh>
    <rPh sb="3" eb="4">
      <t>ノウ</t>
    </rPh>
    <phoneticPr fontId="4"/>
  </si>
  <si>
    <t>の仕様等</t>
    <rPh sb="1" eb="3">
      <t>シヨウ</t>
    </rPh>
    <rPh sb="3" eb="4">
      <t>トウ</t>
    </rPh>
    <phoneticPr fontId="4"/>
  </si>
  <si>
    <t>耐火時間</t>
  </si>
  <si>
    <t>60分以上</t>
    <rPh sb="2" eb="3">
      <t>プン</t>
    </rPh>
    <rPh sb="3" eb="5">
      <t>イジョウ</t>
    </rPh>
    <phoneticPr fontId="4"/>
  </si>
  <si>
    <t>20分以上</t>
    <rPh sb="2" eb="3">
      <t>プン</t>
    </rPh>
    <rPh sb="3" eb="5">
      <t>イジョウ</t>
    </rPh>
    <phoneticPr fontId="4"/>
  </si>
  <si>
    <t>建具表</t>
    <rPh sb="0" eb="2">
      <t>タテグ</t>
    </rPh>
    <rPh sb="2" eb="3">
      <t>ヒョウ</t>
    </rPh>
    <phoneticPr fontId="4"/>
  </si>
  <si>
    <t>れのある部分</t>
    <rPh sb="4" eb="5">
      <t>ブ</t>
    </rPh>
    <phoneticPr fontId="4"/>
  </si>
  <si>
    <t>（耐火性</t>
    <phoneticPr fontId="4"/>
  </si>
  <si>
    <t>・開口部）</t>
    <rPh sb="1" eb="3">
      <t>カイコウ</t>
    </rPh>
    <rPh sb="3" eb="4">
      <t>ブ</t>
    </rPh>
    <phoneticPr fontId="4"/>
  </si>
  <si>
    <t>能が最も</t>
    <phoneticPr fontId="4"/>
  </si>
  <si>
    <t>低いもの）</t>
    <phoneticPr fontId="4"/>
  </si>
  <si>
    <t>２－６</t>
    <phoneticPr fontId="4"/>
  </si>
  <si>
    <t>外壁・軒</t>
    <rPh sb="0" eb="2">
      <t>ガイヘキ</t>
    </rPh>
    <rPh sb="3" eb="4">
      <t>ノキ</t>
    </rPh>
    <phoneticPr fontId="4"/>
  </si>
  <si>
    <t>外壁の耐火時間</t>
    <rPh sb="0" eb="2">
      <t>ガイヘキ</t>
    </rPh>
    <rPh sb="3" eb="5">
      <t>タイカ</t>
    </rPh>
    <rPh sb="5" eb="7">
      <t>ジカン</t>
    </rPh>
    <phoneticPr fontId="4"/>
  </si>
  <si>
    <t>45分以上</t>
    <rPh sb="2" eb="3">
      <t>フン</t>
    </rPh>
    <rPh sb="3" eb="5">
      <t>イジョウ</t>
    </rPh>
    <phoneticPr fontId="4"/>
  </si>
  <si>
    <t>耐火等級</t>
    <phoneticPr fontId="4"/>
  </si>
  <si>
    <t>裏の構造</t>
    <rPh sb="2" eb="4">
      <t>コウゾウ</t>
    </rPh>
    <phoneticPr fontId="4"/>
  </si>
  <si>
    <t>軒裏の構造等</t>
    <rPh sb="0" eb="1">
      <t>ノキ</t>
    </rPh>
    <rPh sb="1" eb="2">
      <t>ウラ</t>
    </rPh>
    <rPh sb="3" eb="5">
      <t>コウゾウ</t>
    </rPh>
    <rPh sb="5" eb="6">
      <t>トウ</t>
    </rPh>
    <phoneticPr fontId="4"/>
  </si>
  <si>
    <t>軒裏の耐火時間</t>
    <rPh sb="0" eb="1">
      <t>ノキ</t>
    </rPh>
    <rPh sb="1" eb="2">
      <t>ウラ</t>
    </rPh>
    <rPh sb="3" eb="5">
      <t>タイカ</t>
    </rPh>
    <rPh sb="5" eb="7">
      <t>ジカン</t>
    </rPh>
    <phoneticPr fontId="4"/>
  </si>
  <si>
    <t>れのある部分</t>
    <phoneticPr fontId="4"/>
  </si>
  <si>
    <t>・開口部以外）</t>
    <phoneticPr fontId="4"/>
  </si>
  <si>
    <t>６空気環境</t>
    <rPh sb="1" eb="3">
      <t>クウキ</t>
    </rPh>
    <rPh sb="3" eb="5">
      <t>カンキョウ</t>
    </rPh>
    <phoneticPr fontId="4"/>
  </si>
  <si>
    <t>６－１</t>
    <phoneticPr fontId="4"/>
  </si>
  <si>
    <t>居室の</t>
    <rPh sb="0" eb="2">
      <t>キョシツ</t>
    </rPh>
    <phoneticPr fontId="4"/>
  </si>
  <si>
    <t>製材等</t>
    <rPh sb="0" eb="2">
      <t>セイザイ</t>
    </rPh>
    <rPh sb="2" eb="3">
      <t>トウ</t>
    </rPh>
    <phoneticPr fontId="4"/>
  </si>
  <si>
    <t>特定建材</t>
    <rPh sb="0" eb="2">
      <t>トクテイ</t>
    </rPh>
    <rPh sb="2" eb="4">
      <t>ケンザイ</t>
    </rPh>
    <phoneticPr fontId="4"/>
  </si>
  <si>
    <t>その他の建材</t>
    <rPh sb="2" eb="3">
      <t>タ</t>
    </rPh>
    <rPh sb="4" eb="6">
      <t>ケンザイ</t>
    </rPh>
    <phoneticPr fontId="4"/>
  </si>
  <si>
    <t>ホルムアル</t>
    <phoneticPr fontId="4"/>
  </si>
  <si>
    <t>内装の</t>
    <rPh sb="0" eb="2">
      <t>ナイソウ</t>
    </rPh>
    <phoneticPr fontId="4"/>
  </si>
  <si>
    <t>ホルムアルデ</t>
    <phoneticPr fontId="4"/>
  </si>
  <si>
    <t>特定建材のうち最もﾎﾙﾑｱﾙﾃﾞﾋﾄﾞ発散が大きい建材</t>
    <rPh sb="0" eb="2">
      <t>トクテイ</t>
    </rPh>
    <rPh sb="2" eb="4">
      <t>ケンザイ</t>
    </rPh>
    <rPh sb="7" eb="8">
      <t>モット</t>
    </rPh>
    <rPh sb="22" eb="23">
      <t>オオ</t>
    </rPh>
    <rPh sb="25" eb="27">
      <t>ケンザイ</t>
    </rPh>
    <phoneticPr fontId="4"/>
  </si>
  <si>
    <t>建材表</t>
    <rPh sb="0" eb="2">
      <t>ケンザイ</t>
    </rPh>
    <rPh sb="1" eb="2">
      <t>ザイ</t>
    </rPh>
    <rPh sb="2" eb="3">
      <t>ヒョウ</t>
    </rPh>
    <phoneticPr fontId="4"/>
  </si>
  <si>
    <t>デヒド対策</t>
    <rPh sb="3" eb="5">
      <t>タイサク</t>
    </rPh>
    <phoneticPr fontId="4"/>
  </si>
  <si>
    <t>仕上げ材</t>
    <rPh sb="0" eb="2">
      <t>シア</t>
    </rPh>
    <phoneticPr fontId="4"/>
  </si>
  <si>
    <t>ヒド発散等級</t>
    <rPh sb="2" eb="4">
      <t>ハッサン</t>
    </rPh>
    <rPh sb="4" eb="6">
      <t>トウキュウ</t>
    </rPh>
    <phoneticPr fontId="4"/>
  </si>
  <si>
    <t>F☆☆☆☆</t>
    <phoneticPr fontId="4"/>
  </si>
  <si>
    <t>F☆☆☆</t>
    <phoneticPr fontId="4"/>
  </si>
  <si>
    <t>F☆☆</t>
    <phoneticPr fontId="4"/>
  </si>
  <si>
    <t>（内装及び天井裏等）</t>
    <rPh sb="1" eb="3">
      <t>ナイソウ</t>
    </rPh>
    <rPh sb="3" eb="4">
      <t>オヨ</t>
    </rPh>
    <rPh sb="5" eb="8">
      <t>テンジョウウラ</t>
    </rPh>
    <rPh sb="8" eb="9">
      <t>トウ</t>
    </rPh>
    <phoneticPr fontId="4"/>
  </si>
  <si>
    <t>（等級3）</t>
    <rPh sb="1" eb="3">
      <t>トウキュウ</t>
    </rPh>
    <phoneticPr fontId="4"/>
  </si>
  <si>
    <t>（等級2）</t>
    <rPh sb="1" eb="3">
      <t>トウキュウ</t>
    </rPh>
    <phoneticPr fontId="4"/>
  </si>
  <si>
    <t>（等級1）</t>
    <rPh sb="1" eb="3">
      <t>トウキュウ</t>
    </rPh>
    <phoneticPr fontId="4"/>
  </si>
  <si>
    <t>天井裏</t>
    <rPh sb="0" eb="3">
      <t>テンジョウウラ</t>
    </rPh>
    <phoneticPr fontId="4"/>
  </si>
  <si>
    <t>措置方法</t>
    <rPh sb="0" eb="2">
      <t>ソチ</t>
    </rPh>
    <rPh sb="2" eb="4">
      <t>ホウホウ</t>
    </rPh>
    <phoneticPr fontId="4"/>
  </si>
  <si>
    <t>換気又は気密措置による</t>
    <rPh sb="0" eb="2">
      <t>カンキ</t>
    </rPh>
    <rPh sb="2" eb="3">
      <t>マタ</t>
    </rPh>
    <rPh sb="4" eb="6">
      <t>キミツ</t>
    </rPh>
    <rPh sb="6" eb="8">
      <t>ソチ</t>
    </rPh>
    <phoneticPr fontId="4"/>
  </si>
  <si>
    <t>使用建材による</t>
    <rPh sb="0" eb="2">
      <t>シヨウ</t>
    </rPh>
    <rPh sb="2" eb="4">
      <t>ケンザイ</t>
    </rPh>
    <phoneticPr fontId="4"/>
  </si>
  <si>
    <t>等の下</t>
    <rPh sb="0" eb="1">
      <t>トウ</t>
    </rPh>
    <rPh sb="2" eb="3">
      <t>シタ</t>
    </rPh>
    <phoneticPr fontId="4"/>
  </si>
  <si>
    <t>地材等</t>
    <rPh sb="0" eb="1">
      <t>チ</t>
    </rPh>
    <rPh sb="1" eb="2">
      <t>ザイ</t>
    </rPh>
    <rPh sb="2" eb="3">
      <t>ナド</t>
    </rPh>
    <phoneticPr fontId="4"/>
  </si>
  <si>
    <t>６－２</t>
    <phoneticPr fontId="4"/>
  </si>
  <si>
    <t>換気対策</t>
    <rPh sb="0" eb="2">
      <t>カンキ</t>
    </rPh>
    <rPh sb="2" eb="4">
      <t>タイサク</t>
    </rPh>
    <phoneticPr fontId="4"/>
  </si>
  <si>
    <t>種類</t>
    <rPh sb="0" eb="2">
      <t>シュルイ</t>
    </rPh>
    <phoneticPr fontId="4"/>
  </si>
  <si>
    <t>機械換気設備</t>
    <rPh sb="0" eb="2">
      <t>キカイ</t>
    </rPh>
    <rPh sb="2" eb="4">
      <t>カンキ</t>
    </rPh>
    <rPh sb="4" eb="6">
      <t>セツビ</t>
    </rPh>
    <phoneticPr fontId="4"/>
  </si>
  <si>
    <t>局所換気</t>
    <rPh sb="0" eb="2">
      <t>キョクショ</t>
    </rPh>
    <rPh sb="2" eb="4">
      <t>カンキ</t>
    </rPh>
    <phoneticPr fontId="4"/>
  </si>
  <si>
    <t>機械換気設備の有無</t>
    <rPh sb="0" eb="2">
      <t>キカイ</t>
    </rPh>
    <rPh sb="2" eb="4">
      <t>カンキ</t>
    </rPh>
    <rPh sb="4" eb="6">
      <t>セツビ</t>
    </rPh>
    <rPh sb="7" eb="9">
      <t>ウム</t>
    </rPh>
    <phoneticPr fontId="4"/>
  </si>
  <si>
    <t>対策</t>
    <rPh sb="0" eb="2">
      <t>タイサク</t>
    </rPh>
    <phoneticPr fontId="4"/>
  </si>
  <si>
    <t>換気のできる窓の有無</t>
    <rPh sb="0" eb="2">
      <t>カンキ</t>
    </rPh>
    <rPh sb="6" eb="7">
      <t>マド</t>
    </rPh>
    <rPh sb="8" eb="10">
      <t>ウム</t>
    </rPh>
    <phoneticPr fontId="4"/>
  </si>
  <si>
    <t>浴室</t>
    <rPh sb="0" eb="2">
      <t>ヨクシツ</t>
    </rPh>
    <phoneticPr fontId="4"/>
  </si>
  <si>
    <t>台所</t>
    <rPh sb="0" eb="2">
      <t>ダイドコロ</t>
    </rPh>
    <phoneticPr fontId="4"/>
  </si>
  <si>
    <t>７光・視環境</t>
    <rPh sb="1" eb="2">
      <t>ヒカリ</t>
    </rPh>
    <rPh sb="3" eb="4">
      <t>シ</t>
    </rPh>
    <rPh sb="4" eb="6">
      <t>カンキョウ</t>
    </rPh>
    <phoneticPr fontId="4"/>
  </si>
  <si>
    <t>７－１</t>
    <phoneticPr fontId="4"/>
  </si>
  <si>
    <t>居室床面積に対する</t>
    <rPh sb="0" eb="2">
      <t>キョシツ</t>
    </rPh>
    <rPh sb="2" eb="5">
      <t>ユカメンセキ</t>
    </rPh>
    <rPh sb="6" eb="7">
      <t>タイ</t>
    </rPh>
    <phoneticPr fontId="4"/>
  </si>
  <si>
    <t>単純開口率</t>
  </si>
  <si>
    <t>単純開口率</t>
    <rPh sb="0" eb="2">
      <t>タンジュン</t>
    </rPh>
    <rPh sb="2" eb="4">
      <t>カイコウ</t>
    </rPh>
    <rPh sb="4" eb="5">
      <t>リツ</t>
    </rPh>
    <phoneticPr fontId="4"/>
  </si>
  <si>
    <t>開口部の割合</t>
    <rPh sb="0" eb="3">
      <t>カイコウブ</t>
    </rPh>
    <rPh sb="4" eb="6">
      <t>ワリアイ</t>
    </rPh>
    <phoneticPr fontId="4"/>
  </si>
  <si>
    <t>％以上</t>
    <rPh sb="1" eb="3">
      <t>イジョウ</t>
    </rPh>
    <phoneticPr fontId="4"/>
  </si>
  <si>
    <t>７－２</t>
    <phoneticPr fontId="4"/>
  </si>
  <si>
    <t>方位別開口部の</t>
    <rPh sb="0" eb="2">
      <t>ホウイ</t>
    </rPh>
    <rPh sb="2" eb="3">
      <t>ベツ</t>
    </rPh>
    <rPh sb="3" eb="5">
      <t>カイコウ</t>
    </rPh>
    <phoneticPr fontId="4"/>
  </si>
  <si>
    <t>北面（</t>
    <phoneticPr fontId="4"/>
  </si>
  <si>
    <t>％</t>
    <phoneticPr fontId="4"/>
  </si>
  <si>
    <t>以上</t>
  </si>
  <si>
    <t>東面（</t>
    <rPh sb="0" eb="1">
      <t>ヒガシ</t>
    </rPh>
    <rPh sb="1" eb="2">
      <t>メン</t>
    </rPh>
    <phoneticPr fontId="4"/>
  </si>
  <si>
    <t>方位別</t>
    <rPh sb="0" eb="2">
      <t>ホウイ</t>
    </rPh>
    <rPh sb="2" eb="3">
      <t>ベツ</t>
    </rPh>
    <phoneticPr fontId="4"/>
  </si>
  <si>
    <t>面積合計の比</t>
    <rPh sb="5" eb="6">
      <t>ヒ</t>
    </rPh>
    <phoneticPr fontId="4"/>
  </si>
  <si>
    <t>南面（</t>
    <rPh sb="0" eb="1">
      <t>ミナミ</t>
    </rPh>
    <rPh sb="1" eb="2">
      <t>メン</t>
    </rPh>
    <phoneticPr fontId="4"/>
  </si>
  <si>
    <t>西面（</t>
    <rPh sb="0" eb="1">
      <t>ニシ</t>
    </rPh>
    <rPh sb="1" eb="2">
      <t>メン</t>
    </rPh>
    <phoneticPr fontId="4"/>
  </si>
  <si>
    <t>開口比</t>
    <rPh sb="0" eb="2">
      <t>カイコウ</t>
    </rPh>
    <rPh sb="2" eb="3">
      <t>ヒ</t>
    </rPh>
    <phoneticPr fontId="4"/>
  </si>
  <si>
    <t>真上（</t>
    <rPh sb="0" eb="2">
      <t>マウエ</t>
    </rPh>
    <phoneticPr fontId="4"/>
  </si>
  <si>
    <t>（第４面－２）</t>
    <rPh sb="1" eb="2">
      <t>ダイ</t>
    </rPh>
    <rPh sb="3" eb="4">
      <t>メン</t>
    </rPh>
    <phoneticPr fontId="61"/>
  </si>
  <si>
    <t>設計内容説明書　【一戸建ての住宅用】</t>
    <rPh sb="0" eb="2">
      <t>セッケイ</t>
    </rPh>
    <rPh sb="2" eb="4">
      <t>ナイヨウ</t>
    </rPh>
    <rPh sb="4" eb="6">
      <t>セツメイ</t>
    </rPh>
    <rPh sb="6" eb="7">
      <t>ショ</t>
    </rPh>
    <rPh sb="9" eb="11">
      <t>イッコ</t>
    </rPh>
    <rPh sb="11" eb="12">
      <t>ダ</t>
    </rPh>
    <rPh sb="14" eb="16">
      <t>ジュウタク</t>
    </rPh>
    <rPh sb="16" eb="17">
      <t>ヨウ</t>
    </rPh>
    <phoneticPr fontId="4"/>
  </si>
  <si>
    <t>7-1　単純開口率[選択]</t>
    <rPh sb="4" eb="6">
      <t>タンジュン</t>
    </rPh>
    <rPh sb="6" eb="8">
      <t>カイコウ</t>
    </rPh>
    <rPh sb="8" eb="9">
      <t>リツ</t>
    </rPh>
    <phoneticPr fontId="4"/>
  </si>
  <si>
    <t>7-2　方位別開口比[選択]</t>
    <rPh sb="4" eb="6">
      <t>ホウイ</t>
    </rPh>
    <rPh sb="6" eb="7">
      <t>ベツ</t>
    </rPh>
    <rPh sb="7" eb="9">
      <t>カイコウ</t>
    </rPh>
    <rPh sb="9" eb="10">
      <t>ヒ</t>
    </rPh>
    <phoneticPr fontId="4"/>
  </si>
  <si>
    <t>低減値：</t>
    <rPh sb="0" eb="2">
      <t>テイゲン</t>
    </rPh>
    <rPh sb="2" eb="3">
      <t>チ</t>
    </rPh>
    <phoneticPr fontId="4"/>
  </si>
  <si>
    <t>計算表</t>
    <rPh sb="0" eb="2">
      <t>ケイサン</t>
    </rPh>
    <rPh sb="2" eb="3">
      <t>ヒョウ</t>
    </rPh>
    <phoneticPr fontId="4"/>
  </si>
  <si>
    <t>表示値＝設計値－3％程度</t>
    <rPh sb="0" eb="2">
      <t>ヒョウジ</t>
    </rPh>
    <rPh sb="2" eb="3">
      <t>チ</t>
    </rPh>
    <rPh sb="4" eb="6">
      <t>セッケイ</t>
    </rPh>
    <rPh sb="6" eb="7">
      <t>チ</t>
    </rPh>
    <rPh sb="10" eb="12">
      <t>テイド</t>
    </rPh>
    <phoneticPr fontId="4"/>
  </si>
  <si>
    <t>単純開口率</t>
    <phoneticPr fontId="4"/>
  </si>
  <si>
    <t>方位別開口比（％）</t>
    <phoneticPr fontId="4"/>
  </si>
  <si>
    <t>居室開口面積</t>
    <rPh sb="0" eb="2">
      <t>キョシツ</t>
    </rPh>
    <rPh sb="2" eb="4">
      <t>カイコウ</t>
    </rPh>
    <rPh sb="4" eb="6">
      <t>メンセキ</t>
    </rPh>
    <phoneticPr fontId="4"/>
  </si>
  <si>
    <t>居室名</t>
    <rPh sb="0" eb="2">
      <t>キョシツ</t>
    </rPh>
    <rPh sb="2" eb="3">
      <t>メイ</t>
    </rPh>
    <phoneticPr fontId="4"/>
  </si>
  <si>
    <t>面積</t>
    <rPh sb="0" eb="2">
      <t>メンセキ</t>
    </rPh>
    <phoneticPr fontId="4"/>
  </si>
  <si>
    <t>方位</t>
    <rPh sb="0" eb="2">
      <t>ホウイ</t>
    </rPh>
    <phoneticPr fontId="4"/>
  </si>
  <si>
    <t>建具
記号</t>
    <rPh sb="0" eb="2">
      <t>タテグ</t>
    </rPh>
    <rPh sb="3" eb="5">
      <t>キゴウ</t>
    </rPh>
    <phoneticPr fontId="4"/>
  </si>
  <si>
    <t>設計寸法</t>
    <rPh sb="0" eb="2">
      <t>セッケイ</t>
    </rPh>
    <rPh sb="2" eb="4">
      <t>スンポウ</t>
    </rPh>
    <phoneticPr fontId="4"/>
  </si>
  <si>
    <t>合計</t>
    <rPh sb="0" eb="2">
      <t>ゴウケイ</t>
    </rPh>
    <phoneticPr fontId="4"/>
  </si>
  <si>
    <t>W(m)</t>
    <phoneticPr fontId="4"/>
  </si>
  <si>
    <t>H(m)</t>
    <phoneticPr fontId="4"/>
  </si>
  <si>
    <t>（㎡）</t>
    <phoneticPr fontId="4"/>
  </si>
  <si>
    <t>（％）</t>
    <phoneticPr fontId="4"/>
  </si>
  <si>
    <t>北</t>
    <rPh sb="0" eb="1">
      <t>キタ</t>
    </rPh>
    <phoneticPr fontId="4"/>
  </si>
  <si>
    <t>東</t>
    <rPh sb="0" eb="1">
      <t>ヒガシ</t>
    </rPh>
    <phoneticPr fontId="4"/>
  </si>
  <si>
    <t>南</t>
    <rPh sb="0" eb="1">
      <t>ミナミ</t>
    </rPh>
    <phoneticPr fontId="4"/>
  </si>
  <si>
    <t>西</t>
    <rPh sb="0" eb="1">
      <t>ニシ</t>
    </rPh>
    <phoneticPr fontId="4"/>
  </si>
  <si>
    <t>真上</t>
    <rPh sb="0" eb="2">
      <t>マウエ</t>
    </rPh>
    <phoneticPr fontId="4"/>
  </si>
  <si>
    <t>設計値</t>
    <rPh sb="0" eb="2">
      <t>セッケイ</t>
    </rPh>
    <rPh sb="2" eb="3">
      <t>チ</t>
    </rPh>
    <phoneticPr fontId="4"/>
  </si>
  <si>
    <t>表示値</t>
    <rPh sb="0" eb="2">
      <t>ヒョウジ</t>
    </rPh>
    <rPh sb="2" eb="3">
      <t>チ</t>
    </rPh>
    <phoneticPr fontId="4"/>
  </si>
  <si>
    <t>（㎡）</t>
  </si>
  <si>
    <t>※</t>
    <phoneticPr fontId="4"/>
  </si>
  <si>
    <t>「－」は開口なしを表しています。</t>
    <phoneticPr fontId="4"/>
  </si>
  <si>
    <t>例）設計値と表示値の差が2％の場合、設計値0％～3％未満→表示値0％</t>
    <phoneticPr fontId="4"/>
  </si>
  <si>
    <t>居室面積は小数点第２位まで入力してください。</t>
    <phoneticPr fontId="4"/>
  </si>
  <si>
    <t>（第４面－３）</t>
    <rPh sb="1" eb="2">
      <t>ダイ</t>
    </rPh>
    <rPh sb="3" eb="4">
      <t>メン</t>
    </rPh>
    <phoneticPr fontId="61"/>
  </si>
  <si>
    <t>設計内容説明書　【一戸建ての住宅用】</t>
    <rPh sb="9" eb="12">
      <t>イッコダ</t>
    </rPh>
    <rPh sb="14" eb="16">
      <t>ジュウタク</t>
    </rPh>
    <phoneticPr fontId="4"/>
  </si>
  <si>
    <t>建具一覧表</t>
    <rPh sb="0" eb="2">
      <t>タテグ</t>
    </rPh>
    <rPh sb="2" eb="4">
      <t>イチラン</t>
    </rPh>
    <rPh sb="4" eb="5">
      <t>ヒョウ</t>
    </rPh>
    <phoneticPr fontId="4"/>
  </si>
  <si>
    <t>※開口寸法は小数点第３位まで入力してください。</t>
    <phoneticPr fontId="4"/>
  </si>
  <si>
    <t>番号</t>
    <rPh sb="0" eb="2">
      <t>バンゴウ</t>
    </rPh>
    <phoneticPr fontId="4"/>
  </si>
  <si>
    <t>建具記号</t>
    <rPh sb="0" eb="2">
      <t>タテグ</t>
    </rPh>
    <rPh sb="2" eb="4">
      <t>キゴウ</t>
    </rPh>
    <phoneticPr fontId="4"/>
  </si>
  <si>
    <t>開口寸法（ｍ）</t>
    <rPh sb="0" eb="2">
      <t>カイコウ</t>
    </rPh>
    <rPh sb="2" eb="4">
      <t>スンポウ</t>
    </rPh>
    <phoneticPr fontId="4"/>
  </si>
  <si>
    <t>開口面積（㎡）</t>
    <rPh sb="0" eb="2">
      <t>カイコウ</t>
    </rPh>
    <rPh sb="2" eb="4">
      <t>メンセキ</t>
    </rPh>
    <phoneticPr fontId="4"/>
  </si>
  <si>
    <t>W</t>
    <phoneticPr fontId="4"/>
  </si>
  <si>
    <t>H</t>
    <phoneticPr fontId="4"/>
  </si>
  <si>
    <t>S</t>
    <phoneticPr fontId="4"/>
  </si>
  <si>
    <t>（第５面）</t>
    <rPh sb="1" eb="2">
      <t>ダイ</t>
    </rPh>
    <rPh sb="3" eb="4">
      <t>メン</t>
    </rPh>
    <phoneticPr fontId="61"/>
  </si>
  <si>
    <t>設計内容説明書　【一戸建ての住宅用】</t>
    <rPh sb="0" eb="2">
      <t>セッケイ</t>
    </rPh>
    <rPh sb="2" eb="4">
      <t>ナイヨウ</t>
    </rPh>
    <rPh sb="4" eb="6">
      <t>セツメイ</t>
    </rPh>
    <rPh sb="6" eb="7">
      <t>ショ</t>
    </rPh>
    <rPh sb="9" eb="12">
      <t>イッコダ</t>
    </rPh>
    <rPh sb="14" eb="16">
      <t>ジュウタク</t>
    </rPh>
    <rPh sb="16" eb="17">
      <t>ヨウ</t>
    </rPh>
    <phoneticPr fontId="4"/>
  </si>
  <si>
    <t>9-1</t>
    <phoneticPr fontId="4"/>
  </si>
  <si>
    <t>高齢者等対策等級（専用部分）[選択]</t>
    <rPh sb="0" eb="3">
      <t>コウレイシャ</t>
    </rPh>
    <rPh sb="3" eb="4">
      <t>トウ</t>
    </rPh>
    <rPh sb="4" eb="6">
      <t>タイサク</t>
    </rPh>
    <rPh sb="6" eb="8">
      <t>トウキュウ</t>
    </rPh>
    <rPh sb="9" eb="11">
      <t>センヨウ</t>
    </rPh>
    <rPh sb="11" eb="13">
      <t>ブブン</t>
    </rPh>
    <phoneticPr fontId="4"/>
  </si>
  <si>
    <t>高齢者等の配慮に関すること</t>
    <rPh sb="0" eb="4">
      <t>コウレイシャナド</t>
    </rPh>
    <rPh sb="5" eb="7">
      <t>ハイリョ</t>
    </rPh>
    <rPh sb="8" eb="9">
      <t>カン</t>
    </rPh>
    <phoneticPr fontId="4"/>
  </si>
  <si>
    <t>9-1[選択]</t>
    <phoneticPr fontId="4"/>
  </si>
  <si>
    <t>5</t>
    <phoneticPr fontId="4"/>
  </si>
  <si>
    <t>部屋の配置</t>
    <rPh sb="0" eb="2">
      <t>ヘヤ</t>
    </rPh>
    <rPh sb="3" eb="5">
      <t>ハイチ</t>
    </rPh>
    <phoneticPr fontId="4"/>
  </si>
  <si>
    <t>特定寝室と</t>
    <rPh sb="0" eb="2">
      <t>トクテイ</t>
    </rPh>
    <rPh sb="2" eb="4">
      <t>シンシツ</t>
    </rPh>
    <phoneticPr fontId="4"/>
  </si>
  <si>
    <t>玄関</t>
  </si>
  <si>
    <t>洗面所</t>
  </si>
  <si>
    <t>食事室</t>
  </si>
  <si>
    <t>脱衣室</t>
  </si>
  <si>
    <t>特記仕様</t>
    <rPh sb="0" eb="2">
      <t>トッキ</t>
    </rPh>
    <rPh sb="2" eb="4">
      <t>シヨウ</t>
    </rPh>
    <phoneticPr fontId="4"/>
  </si>
  <si>
    <t>高齢者等配</t>
  </si>
  <si>
    <t>同一階に</t>
    <rPh sb="0" eb="2">
      <t>ドウイツ</t>
    </rPh>
    <rPh sb="2" eb="3">
      <t>カイ</t>
    </rPh>
    <phoneticPr fontId="4"/>
  </si>
  <si>
    <t>ホームエレベーター設置、かつ、特定寝室と同一階に便所を設置</t>
    <phoneticPr fontId="4"/>
  </si>
  <si>
    <t>仕上表</t>
    <rPh sb="0" eb="2">
      <t>シアゲ</t>
    </rPh>
    <rPh sb="2" eb="3">
      <t>ヒョウ</t>
    </rPh>
    <phoneticPr fontId="4"/>
  </si>
  <si>
    <t>慮対策等級</t>
  </si>
  <si>
    <t>ある部屋</t>
    <rPh sb="2" eb="4">
      <t>ヘヤ</t>
    </rPh>
    <phoneticPr fontId="4"/>
  </si>
  <si>
    <t>ホームエレベーター出入口の幅750㎜(通路より直進可能な場合は</t>
    <phoneticPr fontId="4"/>
  </si>
  <si>
    <t>(専用部分)</t>
  </si>
  <si>
    <t>650㎜)以上</t>
    <phoneticPr fontId="4"/>
  </si>
  <si>
    <t>段差</t>
    <rPh sb="0" eb="2">
      <t>ダンサ</t>
    </rPh>
    <phoneticPr fontId="4"/>
  </si>
  <si>
    <t>日常生活</t>
    <rPh sb="0" eb="2">
      <t>ニチジョウ</t>
    </rPh>
    <rPh sb="2" eb="4">
      <t>セイカツ</t>
    </rPh>
    <phoneticPr fontId="4"/>
  </si>
  <si>
    <t>床は段差のない構造</t>
    <rPh sb="0" eb="1">
      <t>ユカ</t>
    </rPh>
    <rPh sb="2" eb="4">
      <t>ダンサ</t>
    </rPh>
    <rPh sb="7" eb="9">
      <t>コウゾウ</t>
    </rPh>
    <phoneticPr fontId="4"/>
  </si>
  <si>
    <t>空間内</t>
    <rPh sb="0" eb="2">
      <t>クウカン</t>
    </rPh>
    <rPh sb="2" eb="3">
      <t>ナイ</t>
    </rPh>
    <phoneticPr fontId="4"/>
  </si>
  <si>
    <t>適用除外の段差あり</t>
    <rPh sb="0" eb="2">
      <t>テキヨウ</t>
    </rPh>
    <rPh sb="2" eb="4">
      <t>ジョガイ</t>
    </rPh>
    <rPh sb="5" eb="7">
      <t>ダンサ</t>
    </rPh>
    <phoneticPr fontId="4"/>
  </si>
  <si>
    <t>（玄関出入口、玄関上がりかまち、勝手口出入口、タタミコーナー等、</t>
    <phoneticPr fontId="4"/>
  </si>
  <si>
    <t>平面詳細</t>
    <rPh sb="0" eb="2">
      <t>ヘイメン</t>
    </rPh>
    <rPh sb="2" eb="4">
      <t>ショウサイ</t>
    </rPh>
    <phoneticPr fontId="4"/>
  </si>
  <si>
    <t>バルコニー出入口）</t>
    <phoneticPr fontId="4"/>
  </si>
  <si>
    <t>断面詳細</t>
    <rPh sb="0" eb="2">
      <t>ダンメン</t>
    </rPh>
    <rPh sb="2" eb="4">
      <t>ショウサイ</t>
    </rPh>
    <phoneticPr fontId="4"/>
  </si>
  <si>
    <t>空間外</t>
    <rPh sb="0" eb="2">
      <t>クウカン</t>
    </rPh>
    <rPh sb="2" eb="3">
      <t>ガイ</t>
    </rPh>
    <phoneticPr fontId="4"/>
  </si>
  <si>
    <t>階段</t>
    <rPh sb="0" eb="2">
      <t>カイダン</t>
    </rPh>
    <phoneticPr fontId="4"/>
  </si>
  <si>
    <t>勾配等</t>
    <rPh sb="0" eb="2">
      <t>コウバイ</t>
    </rPh>
    <rPh sb="2" eb="3">
      <t>トウ</t>
    </rPh>
    <phoneticPr fontId="4"/>
  </si>
  <si>
    <t>勾配6/7以下、かつ、550㎜≦蹴上×2＋踏面≦650㎜</t>
    <phoneticPr fontId="4"/>
  </si>
  <si>
    <t>階段なし</t>
    <rPh sb="0" eb="2">
      <t>カイダン</t>
    </rPh>
    <phoneticPr fontId="4"/>
  </si>
  <si>
    <t>ホームエレベーター設置、かつ、等級３の勾配等の基準に適合</t>
    <phoneticPr fontId="4"/>
  </si>
  <si>
    <t>蹴込み</t>
    <rPh sb="0" eb="2">
      <t>ケコミ</t>
    </rPh>
    <phoneticPr fontId="4"/>
  </si>
  <si>
    <t>蹴込みが30mm以下、かつ、蹴込み板設置</t>
    <phoneticPr fontId="4"/>
  </si>
  <si>
    <t>ホームエレベーター設置、かつ、蹴込みが30mm以下</t>
    <phoneticPr fontId="4"/>
  </si>
  <si>
    <t>通路等への食い込み及び突出、回り階段等の設置　無し</t>
    <phoneticPr fontId="4"/>
  </si>
  <si>
    <t>ホームエレベーター設置</t>
    <phoneticPr fontId="4"/>
  </si>
  <si>
    <t>滑り防止</t>
    <rPh sb="0" eb="1">
      <t>スベ</t>
    </rPh>
    <rPh sb="2" eb="4">
      <t>ボウシ</t>
    </rPh>
    <phoneticPr fontId="4"/>
  </si>
  <si>
    <t>滑り止めなし、又は、滑り止めが踏面と同一面</t>
    <phoneticPr fontId="4"/>
  </si>
  <si>
    <t>段鼻</t>
    <rPh sb="0" eb="2">
      <t>ダンバナ</t>
    </rPh>
    <phoneticPr fontId="4"/>
  </si>
  <si>
    <t>段鼻の出　なし</t>
  </si>
  <si>
    <t>階段の幅員</t>
    <rPh sb="0" eb="2">
      <t>カイダン</t>
    </rPh>
    <phoneticPr fontId="4"/>
  </si>
  <si>
    <t>建築基準法施行令第23条から第27条までの基準に適合</t>
    <phoneticPr fontId="4"/>
  </si>
  <si>
    <t>等</t>
    <phoneticPr fontId="4"/>
  </si>
  <si>
    <t>手摺</t>
    <rPh sb="0" eb="2">
      <t>テスリ</t>
    </rPh>
    <phoneticPr fontId="4"/>
  </si>
  <si>
    <t>手摺の設置</t>
    <rPh sb="0" eb="2">
      <t>テスリ</t>
    </rPh>
    <rPh sb="3" eb="5">
      <t>セッチ</t>
    </rPh>
    <phoneticPr fontId="4"/>
  </si>
  <si>
    <t>階段、便所、浴室、玄関、脱衣室において、それぞれの基準に適合</t>
    <phoneticPr fontId="4"/>
  </si>
  <si>
    <t>する手摺が設置されている</t>
    <phoneticPr fontId="4"/>
  </si>
  <si>
    <t>転落防止</t>
    <rPh sb="0" eb="2">
      <t>テンラク</t>
    </rPh>
    <rPh sb="2" eb="4">
      <t>ボウシ</t>
    </rPh>
    <phoneticPr fontId="4"/>
  </si>
  <si>
    <t>バルコニー、窓（２階以上）、廊下及び階段において、転落防止手摺</t>
    <phoneticPr fontId="4"/>
  </si>
  <si>
    <t>手摺の設置</t>
    <phoneticPr fontId="4"/>
  </si>
  <si>
    <t>が設置されている（腰壁等の高さ及び手すり子間隔の基準に適合）</t>
    <phoneticPr fontId="4"/>
  </si>
  <si>
    <t>建築基準法施行令第126条第1項の基準に適合</t>
    <phoneticPr fontId="4"/>
  </si>
  <si>
    <t>通路等の</t>
    <rPh sb="0" eb="2">
      <t>ツウロ</t>
    </rPh>
    <rPh sb="2" eb="3">
      <t>トウ</t>
    </rPh>
    <phoneticPr fontId="4"/>
  </si>
  <si>
    <t>通路の幅員</t>
    <rPh sb="0" eb="2">
      <t>ツウロ</t>
    </rPh>
    <rPh sb="3" eb="5">
      <t>フクイン</t>
    </rPh>
    <phoneticPr fontId="4"/>
  </si>
  <si>
    <t>通路最小有効幅員850㎜以上（柱等の箇所800㎜以上）</t>
    <phoneticPr fontId="4"/>
  </si>
  <si>
    <t>幅員</t>
    <rPh sb="0" eb="2">
      <t>フクイン</t>
    </rPh>
    <phoneticPr fontId="4"/>
  </si>
  <si>
    <t>出入口の</t>
    <rPh sb="0" eb="3">
      <t>デイリグチ</t>
    </rPh>
    <phoneticPr fontId="4"/>
  </si>
  <si>
    <t>玄関出入口の有効幅員800㎜以上</t>
    <phoneticPr fontId="4"/>
  </si>
  <si>
    <t>（日常生活</t>
    <rPh sb="1" eb="3">
      <t>ニチジョウ</t>
    </rPh>
    <rPh sb="3" eb="5">
      <t>セイカツ</t>
    </rPh>
    <phoneticPr fontId="4"/>
  </si>
  <si>
    <t>幅員</t>
    <phoneticPr fontId="4"/>
  </si>
  <si>
    <t>浴室出入口の有効幅員800㎜以上</t>
    <phoneticPr fontId="4"/>
  </si>
  <si>
    <t>空間内）</t>
    <rPh sb="0" eb="2">
      <t>クウカン</t>
    </rPh>
    <rPh sb="2" eb="3">
      <t>ナイ</t>
    </rPh>
    <phoneticPr fontId="4"/>
  </si>
  <si>
    <t>その他の出入口800㎜以上（工事を伴わない撤去を含む）</t>
    <phoneticPr fontId="4"/>
  </si>
  <si>
    <t>寝室、便所</t>
    <rPh sb="0" eb="2">
      <t>シンシツ</t>
    </rPh>
    <rPh sb="3" eb="5">
      <t>ベンジョ</t>
    </rPh>
    <phoneticPr fontId="4"/>
  </si>
  <si>
    <t>浴室の寸法</t>
    <rPh sb="0" eb="2">
      <t>ヨクシツ</t>
    </rPh>
    <rPh sb="3" eb="5">
      <t>スンポウ</t>
    </rPh>
    <phoneticPr fontId="4"/>
  </si>
  <si>
    <t>短辺内法1,400㎜以上　かつ　内法面積2.5㎡以上</t>
    <phoneticPr fontId="4"/>
  </si>
  <si>
    <t>及び浴室</t>
    <rPh sb="0" eb="1">
      <t>オヨ</t>
    </rPh>
    <rPh sb="2" eb="4">
      <t>ヨクシツ</t>
    </rPh>
    <phoneticPr fontId="4"/>
  </si>
  <si>
    <t>便所の寸法</t>
    <rPh sb="0" eb="2">
      <t>ベンジョ</t>
    </rPh>
    <phoneticPr fontId="4"/>
  </si>
  <si>
    <t>短辺内法1,300㎜以上（工事を伴わない撤去を含む）、又は、短辺</t>
    <phoneticPr fontId="4"/>
  </si>
  <si>
    <t>内法が背壁から便器先端の寸法＋500㎜以上（工事を伴わない</t>
    <phoneticPr fontId="4"/>
  </si>
  <si>
    <t>撤去を含む）</t>
    <phoneticPr fontId="4"/>
  </si>
  <si>
    <t>腰掛け式便器を設置</t>
    <phoneticPr fontId="4"/>
  </si>
  <si>
    <t>特定寝室</t>
    <rPh sb="0" eb="2">
      <t>トクテイ</t>
    </rPh>
    <rPh sb="2" eb="4">
      <t>シンシツ</t>
    </rPh>
    <phoneticPr fontId="4"/>
  </si>
  <si>
    <t>特定寝室の内法面積12㎡以上</t>
    <phoneticPr fontId="4"/>
  </si>
  <si>
    <t>（第５面－２）</t>
    <rPh sb="1" eb="2">
      <t>ダイ</t>
    </rPh>
    <rPh sb="3" eb="4">
      <t>メン</t>
    </rPh>
    <phoneticPr fontId="61"/>
  </si>
  <si>
    <t>浴室の出入口、バルコニー出入口）</t>
    <rPh sb="0" eb="2">
      <t>ヨクシツ</t>
    </rPh>
    <rPh sb="3" eb="6">
      <t>デイリグチ</t>
    </rPh>
    <phoneticPr fontId="4"/>
  </si>
  <si>
    <t>日常生活空間外の階段、かつ、等級３の勾配等の基準に適合</t>
    <phoneticPr fontId="4"/>
  </si>
  <si>
    <t>（複数階段がある場合）</t>
    <phoneticPr fontId="4"/>
  </si>
  <si>
    <t>日常生活空間外の階段、かつ、蹴込みが30mm以下</t>
    <phoneticPr fontId="4"/>
  </si>
  <si>
    <t>日常生活空間外の階段（複数階段がある場合）</t>
    <phoneticPr fontId="4"/>
  </si>
  <si>
    <t>通路最小有効幅員780㎜以上（柱等の箇所750㎜以上）</t>
    <phoneticPr fontId="4"/>
  </si>
  <si>
    <t>玄関出入口の有効幅員750㎜以上</t>
    <phoneticPr fontId="4"/>
  </si>
  <si>
    <t>浴室出入口の有効幅員650㎜以上</t>
    <phoneticPr fontId="4"/>
  </si>
  <si>
    <t>その他の出入口750㎜以上（工事を伴わない撤去を含む）</t>
    <phoneticPr fontId="4"/>
  </si>
  <si>
    <t>短辺内法1,100㎜以上　かつ　長辺内法1,300㎜以上（軽微な改造を</t>
    <phoneticPr fontId="4"/>
  </si>
  <si>
    <t>含む）もしくは、便器の前方及び側方に500㎜以上</t>
    <phoneticPr fontId="4"/>
  </si>
  <si>
    <t>（ドアの開放又は軽微な改造による長さを含む）</t>
    <phoneticPr fontId="4"/>
  </si>
  <si>
    <t>（第５面－３）</t>
    <rPh sb="1" eb="2">
      <t>ダイ</t>
    </rPh>
    <rPh sb="3" eb="4">
      <t>メン</t>
    </rPh>
    <phoneticPr fontId="61"/>
  </si>
  <si>
    <t>3</t>
    <phoneticPr fontId="4"/>
  </si>
  <si>
    <t>勾配22/21以下、550㎜≦蹴上×2＋踏面≦650㎜、かつ、</t>
    <phoneticPr fontId="4"/>
  </si>
  <si>
    <t>踏面195㎜以上</t>
    <phoneticPr fontId="4"/>
  </si>
  <si>
    <t>蹴込みが30mm以下</t>
    <phoneticPr fontId="4"/>
  </si>
  <si>
    <t>※設置準備含む</t>
    <rPh sb="1" eb="3">
      <t>セッチ</t>
    </rPh>
    <rPh sb="3" eb="5">
      <t>ジュンビ</t>
    </rPh>
    <rPh sb="5" eb="6">
      <t>フク</t>
    </rPh>
    <phoneticPr fontId="4"/>
  </si>
  <si>
    <t>浴室出入口の有効幅員600㎜以上</t>
    <phoneticPr fontId="4"/>
  </si>
  <si>
    <t>その他の出入口750㎜以上（軽微な改造を含む）</t>
    <rPh sb="14" eb="16">
      <t>ケイビ</t>
    </rPh>
    <rPh sb="17" eb="19">
      <t>カイゾウ</t>
    </rPh>
    <phoneticPr fontId="4"/>
  </si>
  <si>
    <t>短辺内法1,200㎜以上　かつ　内法面積1.8㎡以上</t>
    <phoneticPr fontId="4"/>
  </si>
  <si>
    <t>長辺内法1,300㎜以上（軽微な改造を含む）もしくは、便器の前方</t>
    <phoneticPr fontId="4"/>
  </si>
  <si>
    <t>又は側方に500㎜以上</t>
    <rPh sb="0" eb="1">
      <t>マタ</t>
    </rPh>
    <phoneticPr fontId="4"/>
  </si>
  <si>
    <t>特定寝室の内法面積9㎡以上</t>
    <phoneticPr fontId="4"/>
  </si>
  <si>
    <t>（第５面－４）</t>
    <rPh sb="1" eb="2">
      <t>ダイ</t>
    </rPh>
    <rPh sb="3" eb="4">
      <t>メン</t>
    </rPh>
    <phoneticPr fontId="61"/>
  </si>
  <si>
    <t>2</t>
    <phoneticPr fontId="4"/>
  </si>
  <si>
    <t>（第５面－５）</t>
    <rPh sb="1" eb="2">
      <t>ダイ</t>
    </rPh>
    <rPh sb="3" eb="4">
      <t>メン</t>
    </rPh>
    <phoneticPr fontId="61"/>
  </si>
  <si>
    <t>手摺（バル</t>
    <rPh sb="0" eb="2">
      <t>テスリ</t>
    </rPh>
    <phoneticPr fontId="4"/>
  </si>
  <si>
    <t>コニー等）</t>
    <phoneticPr fontId="4"/>
  </si>
  <si>
    <t>（第６面）</t>
    <phoneticPr fontId="4"/>
  </si>
  <si>
    <t>10防犯</t>
    <rPh sb="2" eb="4">
      <t>ボウハン</t>
    </rPh>
    <phoneticPr fontId="4"/>
  </si>
  <si>
    <t>１０－１</t>
    <phoneticPr fontId="4"/>
  </si>
  <si>
    <t>１階</t>
    <phoneticPr fontId="4"/>
  </si>
  <si>
    <t>区分及び措置</t>
    <rPh sb="0" eb="2">
      <t>クブン</t>
    </rPh>
    <rPh sb="2" eb="3">
      <t>オヨ</t>
    </rPh>
    <rPh sb="4" eb="6">
      <t>ソチ</t>
    </rPh>
    <phoneticPr fontId="4"/>
  </si>
  <si>
    <t>侵入防止上有効な措置（</t>
    <rPh sb="0" eb="2">
      <t>シンニュウ</t>
    </rPh>
    <rPh sb="2" eb="4">
      <t>ボウシ</t>
    </rPh>
    <rPh sb="4" eb="5">
      <t>ジョウ</t>
    </rPh>
    <rPh sb="5" eb="7">
      <t>ユウコウ</t>
    </rPh>
    <rPh sb="8" eb="10">
      <t>ソチ</t>
    </rPh>
    <phoneticPr fontId="4"/>
  </si>
  <si>
    <r>
      <rPr>
        <sz val="8"/>
        <rFont val="ＭＳ Ｐゴシック"/>
        <family val="3"/>
        <charset val="128"/>
      </rPr>
      <t>雨戸等による対策</t>
    </r>
    <r>
      <rPr>
        <sz val="9"/>
        <rFont val="ＭＳ Ｐゴシック"/>
        <family val="3"/>
        <charset val="128"/>
      </rPr>
      <t>）</t>
    </r>
    <rPh sb="0" eb="3">
      <t>アマドトウ</t>
    </rPh>
    <rPh sb="6" eb="8">
      <t>タイサク</t>
    </rPh>
    <phoneticPr fontId="4"/>
  </si>
  <si>
    <t>該当する開口部無し</t>
    <rPh sb="0" eb="2">
      <t>ガイトウ</t>
    </rPh>
    <rPh sb="4" eb="7">
      <t>カイコウブ</t>
    </rPh>
    <rPh sb="7" eb="8">
      <t>ナ</t>
    </rPh>
    <phoneticPr fontId="4"/>
  </si>
  <si>
    <t>侵入防止対策</t>
    <rPh sb="0" eb="2">
      <t>シンニュウ</t>
    </rPh>
    <rPh sb="2" eb="4">
      <t>ボウシ</t>
    </rPh>
    <rPh sb="4" eb="6">
      <t>タイサク</t>
    </rPh>
    <phoneticPr fontId="4"/>
  </si>
  <si>
    <t>区分b</t>
    <rPh sb="0" eb="2">
      <t>クブン</t>
    </rPh>
    <phoneticPr fontId="4"/>
  </si>
  <si>
    <t>２階</t>
    <phoneticPr fontId="4"/>
  </si>
  <si>
    <t>３階</t>
    <phoneticPr fontId="4"/>
  </si>
  <si>
    <t>―認定書等―</t>
    <rPh sb="1" eb="5">
      <t>ニンテイショトウ</t>
    </rPh>
    <phoneticPr fontId="4"/>
  </si>
  <si>
    <t>性能表示事項</t>
    <rPh sb="0" eb="2">
      <t>セイノウ</t>
    </rPh>
    <rPh sb="2" eb="4">
      <t>ヒョウジ</t>
    </rPh>
    <rPh sb="4" eb="6">
      <t>ジコウ</t>
    </rPh>
    <phoneticPr fontId="4"/>
  </si>
  <si>
    <t>種別</t>
    <rPh sb="0" eb="2">
      <t>シュベツ</t>
    </rPh>
    <phoneticPr fontId="4"/>
  </si>
  <si>
    <t>認定書等添付状況</t>
    <rPh sb="0" eb="3">
      <t>ニンテイショ</t>
    </rPh>
    <rPh sb="3" eb="4">
      <t>トウ</t>
    </rPh>
    <rPh sb="4" eb="6">
      <t>テンプ</t>
    </rPh>
    <rPh sb="6" eb="8">
      <t>ジョウキョウ</t>
    </rPh>
    <phoneticPr fontId="4"/>
  </si>
  <si>
    <t>認証</t>
    <phoneticPr fontId="4"/>
  </si>
  <si>
    <t>特認</t>
    <phoneticPr fontId="4"/>
  </si>
  <si>
    <t>添付</t>
    <rPh sb="0" eb="2">
      <t>テンプ</t>
    </rPh>
    <phoneticPr fontId="4"/>
  </si>
  <si>
    <t>表紙のみ添付</t>
    <rPh sb="0" eb="2">
      <t>ヒョウシ</t>
    </rPh>
    <rPh sb="4" eb="6">
      <t>テンプ</t>
    </rPh>
    <phoneticPr fontId="4"/>
  </si>
  <si>
    <t>（第７面）</t>
    <phoneticPr fontId="4"/>
  </si>
  <si>
    <t>８音環境</t>
    <rPh sb="1" eb="2">
      <t>オト</t>
    </rPh>
    <rPh sb="2" eb="4">
      <t>カンキョウ</t>
    </rPh>
    <phoneticPr fontId="4"/>
  </si>
  <si>
    <t>８－４</t>
    <phoneticPr fontId="4"/>
  </si>
  <si>
    <t>北面</t>
    <rPh sb="0" eb="1">
      <t>キタ</t>
    </rPh>
    <rPh sb="1" eb="2">
      <t>メン</t>
    </rPh>
    <phoneticPr fontId="4"/>
  </si>
  <si>
    <t>北の方位の</t>
    <rPh sb="0" eb="1">
      <t>キタ</t>
    </rPh>
    <rPh sb="2" eb="4">
      <t>ホウイ</t>
    </rPh>
    <phoneticPr fontId="4"/>
  </si>
  <si>
    <t>ＪＩＳの遮音等級表示品</t>
    <rPh sb="4" eb="6">
      <t>シャオン</t>
    </rPh>
    <rPh sb="6" eb="8">
      <t>トウキュウ</t>
    </rPh>
    <rPh sb="8" eb="10">
      <t>ヒョウジ</t>
    </rPh>
    <rPh sb="10" eb="11">
      <t>ヒン</t>
    </rPh>
    <phoneticPr fontId="4"/>
  </si>
  <si>
    <t>透過損失</t>
    <rPh sb="0" eb="2">
      <t>トウカ</t>
    </rPh>
    <rPh sb="2" eb="4">
      <t>ソンシツ</t>
    </rPh>
    <phoneticPr fontId="4"/>
  </si>
  <si>
    <t>遮音性能</t>
    <rPh sb="0" eb="2">
      <t>シャオン</t>
    </rPh>
    <rPh sb="2" eb="4">
      <t>セイノウ</t>
    </rPh>
    <phoneticPr fontId="4"/>
  </si>
  <si>
    <t>ｻｯｼ・ﾄﾞｱｾｯﾄ</t>
    <phoneticPr fontId="4"/>
  </si>
  <si>
    <t>その他試験を行うもの</t>
    <rPh sb="2" eb="3">
      <t>タ</t>
    </rPh>
    <rPh sb="3" eb="5">
      <t>シケン</t>
    </rPh>
    <rPh sb="6" eb="7">
      <t>オコナ</t>
    </rPh>
    <phoneticPr fontId="4"/>
  </si>
  <si>
    <t>（遮音性能が</t>
    <rPh sb="1" eb="3">
      <t>シャオン</t>
    </rPh>
    <rPh sb="3" eb="5">
      <t>セイノウ</t>
    </rPh>
    <phoneticPr fontId="4"/>
  </si>
  <si>
    <t>試験実施機関名称</t>
    <rPh sb="0" eb="2">
      <t>シケン</t>
    </rPh>
    <rPh sb="2" eb="4">
      <t>ジッシ</t>
    </rPh>
    <rPh sb="4" eb="6">
      <t>キカン</t>
    </rPh>
    <rPh sb="6" eb="8">
      <t>メイショウ</t>
    </rPh>
    <phoneticPr fontId="4"/>
  </si>
  <si>
    <t>（外壁開口部）</t>
    <rPh sb="1" eb="3">
      <t>ガイヘキ</t>
    </rPh>
    <rPh sb="3" eb="6">
      <t>カイコウブ</t>
    </rPh>
    <phoneticPr fontId="4"/>
  </si>
  <si>
    <t>最低のもの）</t>
    <rPh sb="0" eb="2">
      <t>サイテイ</t>
    </rPh>
    <phoneticPr fontId="4"/>
  </si>
  <si>
    <t>透過損失の平均値</t>
    <rPh sb="0" eb="2">
      <t>トウカ</t>
    </rPh>
    <rPh sb="2" eb="4">
      <t>ソンシツ</t>
    </rPh>
    <rPh sb="5" eb="8">
      <t>ヘイキンチ</t>
    </rPh>
    <phoneticPr fontId="4"/>
  </si>
  <si>
    <t>ｄＢ</t>
    <phoneticPr fontId="4"/>
  </si>
  <si>
    <t>東面</t>
    <rPh sb="0" eb="1">
      <t>ヒガシ</t>
    </rPh>
    <rPh sb="1" eb="2">
      <t>メン</t>
    </rPh>
    <phoneticPr fontId="4"/>
  </si>
  <si>
    <t>東の方位の</t>
    <rPh sb="0" eb="1">
      <t>ヒガシ</t>
    </rPh>
    <rPh sb="2" eb="4">
      <t>ホウイ</t>
    </rPh>
    <phoneticPr fontId="4"/>
  </si>
  <si>
    <t>南面</t>
    <rPh sb="0" eb="1">
      <t>ミナミ</t>
    </rPh>
    <rPh sb="1" eb="2">
      <t>メン</t>
    </rPh>
    <phoneticPr fontId="4"/>
  </si>
  <si>
    <t>南の方位の</t>
    <rPh sb="0" eb="1">
      <t>ミナミ</t>
    </rPh>
    <rPh sb="2" eb="4">
      <t>ホウイ</t>
    </rPh>
    <phoneticPr fontId="4"/>
  </si>
  <si>
    <t>該当無し（北）</t>
    <rPh sb="0" eb="2">
      <t>ガイトウ</t>
    </rPh>
    <rPh sb="2" eb="3">
      <t>ナ</t>
    </rPh>
    <rPh sb="5" eb="6">
      <t>キタ</t>
    </rPh>
    <phoneticPr fontId="4"/>
  </si>
  <si>
    <t>該当無し（東）</t>
    <rPh sb="0" eb="2">
      <t>ガイトウ</t>
    </rPh>
    <rPh sb="2" eb="3">
      <t>ナ</t>
    </rPh>
    <rPh sb="5" eb="6">
      <t>ヒガシ</t>
    </rPh>
    <phoneticPr fontId="4"/>
  </si>
  <si>
    <t>西面</t>
    <rPh sb="0" eb="1">
      <t>ニシ</t>
    </rPh>
    <rPh sb="1" eb="2">
      <t>メン</t>
    </rPh>
    <phoneticPr fontId="4"/>
  </si>
  <si>
    <t>西の方位の</t>
    <rPh sb="0" eb="1">
      <t>ニシ</t>
    </rPh>
    <rPh sb="2" eb="4">
      <t>ホウイ</t>
    </rPh>
    <phoneticPr fontId="4"/>
  </si>
  <si>
    <t>該当無し（南）</t>
    <rPh sb="0" eb="2">
      <t>ガイトウ</t>
    </rPh>
    <rPh sb="2" eb="3">
      <t>ナ</t>
    </rPh>
    <rPh sb="5" eb="6">
      <t>ミナミ</t>
    </rPh>
    <phoneticPr fontId="4"/>
  </si>
  <si>
    <t>該当無し（西）</t>
    <rPh sb="0" eb="2">
      <t>ガイトウ</t>
    </rPh>
    <rPh sb="2" eb="3">
      <t>ナ</t>
    </rPh>
    <rPh sb="5" eb="6">
      <t>ニシ</t>
    </rPh>
    <phoneticPr fontId="4"/>
  </si>
  <si>
    <t>㈱都市建築確認センター　電子申請システム登録申込書</t>
    <rPh sb="1" eb="5">
      <t>トシケンチク</t>
    </rPh>
    <rPh sb="5" eb="7">
      <t>カクニン</t>
    </rPh>
    <rPh sb="12" eb="14">
      <t>デンシ</t>
    </rPh>
    <rPh sb="14" eb="16">
      <t>シンセイ</t>
    </rPh>
    <rPh sb="20" eb="22">
      <t>トウロク</t>
    </rPh>
    <rPh sb="22" eb="25">
      <t>モウシコミショ</t>
    </rPh>
    <phoneticPr fontId="43"/>
  </si>
  <si>
    <t>…</t>
    <phoneticPr fontId="43"/>
  </si>
  <si>
    <t>選択してください</t>
    <rPh sb="0" eb="2">
      <t>センタク</t>
    </rPh>
    <phoneticPr fontId="43"/>
  </si>
  <si>
    <t>に入力してください</t>
    <rPh sb="1" eb="3">
      <t>ニュウリョク</t>
    </rPh>
    <phoneticPr fontId="43"/>
  </si>
  <si>
    <t>申　込　日</t>
    <rPh sb="0" eb="1">
      <t>シン</t>
    </rPh>
    <rPh sb="2" eb="3">
      <t>コミ</t>
    </rPh>
    <rPh sb="4" eb="5">
      <t>ヒ</t>
    </rPh>
    <phoneticPr fontId="43"/>
  </si>
  <si>
    <t>申込日</t>
    <rPh sb="0" eb="3">
      <t>モウシコミビ</t>
    </rPh>
    <phoneticPr fontId="43"/>
  </si>
  <si>
    <t>←</t>
    <phoneticPr fontId="43"/>
  </si>
  <si>
    <r>
      <t>●</t>
    </r>
    <r>
      <rPr>
        <b/>
        <sz val="14"/>
        <color theme="1"/>
        <rFont val="ＭＳ Ｐゴシック"/>
        <family val="3"/>
        <charset val="128"/>
        <scheme val="minor"/>
      </rPr>
      <t>物件名</t>
    </r>
    <r>
      <rPr>
        <sz val="14"/>
        <color theme="1"/>
        <rFont val="ＭＳ Ｐゴシック"/>
        <family val="3"/>
        <charset val="128"/>
        <scheme val="minor"/>
      </rPr>
      <t>　※既に仮受申請をしている場合は同一物件名としてください</t>
    </r>
    <rPh sb="1" eb="4">
      <t>ブッケンメイ</t>
    </rPh>
    <rPh sb="6" eb="7">
      <t>スデ</t>
    </rPh>
    <rPh sb="8" eb="10">
      <t>カリウケ</t>
    </rPh>
    <rPh sb="10" eb="12">
      <t>シンセイ</t>
    </rPh>
    <rPh sb="17" eb="19">
      <t>バアイ</t>
    </rPh>
    <rPh sb="20" eb="22">
      <t>ドウイツ</t>
    </rPh>
    <rPh sb="22" eb="25">
      <t>ブッケンメイ</t>
    </rPh>
    <phoneticPr fontId="43"/>
  </si>
  <si>
    <r>
      <t>●</t>
    </r>
    <r>
      <rPr>
        <b/>
        <sz val="14"/>
        <color theme="1"/>
        <rFont val="ＭＳ Ｐゴシック"/>
        <family val="3"/>
        <charset val="128"/>
        <scheme val="minor"/>
      </rPr>
      <t>申請の進捗</t>
    </r>
    <rPh sb="1" eb="3">
      <t>シンセイ</t>
    </rPh>
    <rPh sb="4" eb="6">
      <t>シンチョク</t>
    </rPh>
    <phoneticPr fontId="43"/>
  </si>
  <si>
    <t>○未申請の場合の申請予定日</t>
    <rPh sb="1" eb="4">
      <t>ミシンセイ</t>
    </rPh>
    <rPh sb="5" eb="7">
      <t>バアイ</t>
    </rPh>
    <rPh sb="8" eb="10">
      <t>シンセイ</t>
    </rPh>
    <rPh sb="10" eb="13">
      <t>ヨテイビ</t>
    </rPh>
    <phoneticPr fontId="43"/>
  </si>
  <si>
    <t>未申請の場合の申請予定日</t>
  </si>
  <si>
    <r>
      <t>●</t>
    </r>
    <r>
      <rPr>
        <b/>
        <sz val="14"/>
        <color theme="1"/>
        <rFont val="ＭＳ Ｐゴシック"/>
        <family val="3"/>
        <charset val="128"/>
        <scheme val="minor"/>
      </rPr>
      <t>物件概要</t>
    </r>
    <r>
      <rPr>
        <sz val="14"/>
        <color rgb="FFFF0000"/>
        <rFont val="ＭＳ Ｐゴシック"/>
        <family val="3"/>
        <charset val="128"/>
        <scheme val="minor"/>
      </rPr>
      <t>（【申請の進捗】が【仮受申請前】の場合のみ入力してください。）</t>
    </r>
    <rPh sb="1" eb="3">
      <t>ブッケン</t>
    </rPh>
    <rPh sb="3" eb="5">
      <t>ガイヨウ</t>
    </rPh>
    <rPh sb="7" eb="9">
      <t>シンセイ</t>
    </rPh>
    <rPh sb="10" eb="12">
      <t>シンチョク</t>
    </rPh>
    <rPh sb="15" eb="17">
      <t>カリウケ</t>
    </rPh>
    <rPh sb="17" eb="19">
      <t>シンセイ</t>
    </rPh>
    <rPh sb="19" eb="20">
      <t>マエ</t>
    </rPh>
    <rPh sb="22" eb="24">
      <t>バアイ</t>
    </rPh>
    <rPh sb="26" eb="28">
      <t>ニュウリョク</t>
    </rPh>
    <phoneticPr fontId="43"/>
  </si>
  <si>
    <t>建築地</t>
    <rPh sb="0" eb="3">
      <t>ケンチクチ</t>
    </rPh>
    <phoneticPr fontId="43"/>
  </si>
  <si>
    <t>用途</t>
    <rPh sb="0" eb="2">
      <t>ヨウト</t>
    </rPh>
    <phoneticPr fontId="43"/>
  </si>
  <si>
    <t>規模</t>
    <rPh sb="0" eb="2">
      <t>キボ</t>
    </rPh>
    <phoneticPr fontId="43"/>
  </si>
  <si>
    <t>階数</t>
    <rPh sb="0" eb="2">
      <t>カイスウ</t>
    </rPh>
    <phoneticPr fontId="43"/>
  </si>
  <si>
    <t>構造</t>
    <rPh sb="0" eb="2">
      <t>コウゾウ</t>
    </rPh>
    <phoneticPr fontId="43"/>
  </si>
  <si>
    <t>その他の情報</t>
    <rPh sb="2" eb="3">
      <t>タ</t>
    </rPh>
    <rPh sb="4" eb="6">
      <t>ジョウホウ</t>
    </rPh>
    <phoneticPr fontId="43"/>
  </si>
  <si>
    <r>
      <t>●</t>
    </r>
    <r>
      <rPr>
        <b/>
        <sz val="14"/>
        <color theme="1"/>
        <rFont val="ＭＳ Ｐゴシック"/>
        <family val="3"/>
        <charset val="128"/>
        <scheme val="minor"/>
      </rPr>
      <t>システムを使用する方の情報</t>
    </r>
    <r>
      <rPr>
        <sz val="14"/>
        <color theme="1"/>
        <rFont val="ＭＳ Ｐゴシック"/>
        <family val="3"/>
        <charset val="128"/>
        <scheme val="minor"/>
      </rPr>
      <t>（図面等を指定のフォルダにアップロードする方）</t>
    </r>
    <rPh sb="6" eb="8">
      <t>シヨウ</t>
    </rPh>
    <rPh sb="10" eb="11">
      <t>カタ</t>
    </rPh>
    <rPh sb="12" eb="14">
      <t>ジョウホウ</t>
    </rPh>
    <rPh sb="15" eb="17">
      <t>ズメン</t>
    </rPh>
    <rPh sb="17" eb="18">
      <t>トウ</t>
    </rPh>
    <rPh sb="19" eb="21">
      <t>シテイ</t>
    </rPh>
    <rPh sb="35" eb="36">
      <t>カタ</t>
    </rPh>
    <phoneticPr fontId="43"/>
  </si>
  <si>
    <t>担当</t>
    <rPh sb="0" eb="2">
      <t>タントウ</t>
    </rPh>
    <phoneticPr fontId="43"/>
  </si>
  <si>
    <t>会社名</t>
    <rPh sb="0" eb="3">
      <t>カイシャメイ</t>
    </rPh>
    <phoneticPr fontId="43"/>
  </si>
  <si>
    <t>氏名</t>
    <rPh sb="0" eb="2">
      <t>シメイ</t>
    </rPh>
    <phoneticPr fontId="43"/>
  </si>
  <si>
    <t>メールアドレス（IDになります）</t>
    <phoneticPr fontId="43"/>
  </si>
  <si>
    <t>電話番号</t>
    <rPh sb="0" eb="2">
      <t>デンワ</t>
    </rPh>
    <rPh sb="2" eb="4">
      <t>バンゴウ</t>
    </rPh>
    <phoneticPr fontId="43"/>
  </si>
  <si>
    <t>記入例</t>
    <rPh sb="0" eb="3">
      <t>キニュウレイ</t>
    </rPh>
    <phoneticPr fontId="43"/>
  </si>
  <si>
    <t>申請代表者</t>
    <phoneticPr fontId="43"/>
  </si>
  <si>
    <t>株式会社○○一級建築士事務所</t>
    <rPh sb="0" eb="4">
      <t>カブシキガイシャ</t>
    </rPh>
    <rPh sb="6" eb="8">
      <t>イッキュウ</t>
    </rPh>
    <rPh sb="8" eb="11">
      <t>ケンチクシ</t>
    </rPh>
    <rPh sb="11" eb="14">
      <t>ジムショ</t>
    </rPh>
    <phoneticPr fontId="43"/>
  </si>
  <si>
    <t>○○　○○</t>
    <phoneticPr fontId="43"/>
  </si>
  <si>
    <t>○○○＠t-kkc.co.jp</t>
    <phoneticPr fontId="43"/>
  </si>
  <si>
    <t>03-5844-0066</t>
    <phoneticPr fontId="43"/>
  </si>
  <si>
    <t>①</t>
    <phoneticPr fontId="43"/>
  </si>
  <si>
    <t>➁</t>
    <phoneticPr fontId="43"/>
  </si>
  <si>
    <t>③</t>
    <phoneticPr fontId="43"/>
  </si>
  <si>
    <t>④</t>
    <phoneticPr fontId="43"/>
  </si>
  <si>
    <t>⑤</t>
    <phoneticPr fontId="43"/>
  </si>
  <si>
    <t>♦</t>
    <phoneticPr fontId="43"/>
  </si>
  <si>
    <t>①の申請代表者は建築主、設置者、築造主又は代理者としてください。</t>
    <rPh sb="2" eb="4">
      <t>シンセイ</t>
    </rPh>
    <rPh sb="4" eb="7">
      <t>ダイヒョウシャ</t>
    </rPh>
    <rPh sb="8" eb="11">
      <t>ケンチクヌシ</t>
    </rPh>
    <rPh sb="12" eb="15">
      <t>セッチシャ</t>
    </rPh>
    <rPh sb="16" eb="18">
      <t>チクゾウ</t>
    </rPh>
    <rPh sb="18" eb="19">
      <t>ヌシ</t>
    </rPh>
    <rPh sb="19" eb="20">
      <t>マタ</t>
    </rPh>
    <rPh sb="21" eb="24">
      <t>ダイリシャ</t>
    </rPh>
    <phoneticPr fontId="43"/>
  </si>
  <si>
    <t>Excel形式でご提出ください。</t>
    <rPh sb="5" eb="7">
      <t>ケイシキ</t>
    </rPh>
    <rPh sb="9" eb="11">
      <t>テイシュツ</t>
    </rPh>
    <phoneticPr fontId="43"/>
  </si>
  <si>
    <t>①の申請代表者のみ確認済証交付後の副本のダウンロードが可能です。</t>
    <rPh sb="2" eb="4">
      <t>シンセイ</t>
    </rPh>
    <rPh sb="4" eb="7">
      <t>ダイヒョウシャ</t>
    </rPh>
    <rPh sb="9" eb="11">
      <t>カクニン</t>
    </rPh>
    <rPh sb="11" eb="13">
      <t>ズミショウ</t>
    </rPh>
    <rPh sb="13" eb="16">
      <t>コウフゴ</t>
    </rPh>
    <rPh sb="17" eb="19">
      <t>フクホン</t>
    </rPh>
    <rPh sb="27" eb="29">
      <t>カノウ</t>
    </rPh>
    <phoneticPr fontId="43"/>
  </si>
  <si>
    <t>システム利用者は原則、１申請につき５名までとします。</t>
    <rPh sb="4" eb="7">
      <t>リヨウシャ</t>
    </rPh>
    <rPh sb="8" eb="10">
      <t>ゲンソク</t>
    </rPh>
    <rPh sb="12" eb="14">
      <t>シンセイ</t>
    </rPh>
    <rPh sb="18" eb="19">
      <t>メイ</t>
    </rPh>
    <phoneticPr fontId="43"/>
  </si>
  <si>
    <t>仮受申請前</t>
    <rPh sb="0" eb="2">
      <t>カリウケ</t>
    </rPh>
    <rPh sb="2" eb="4">
      <t>シンセイ</t>
    </rPh>
    <rPh sb="4" eb="5">
      <t>マエ</t>
    </rPh>
    <phoneticPr fontId="43"/>
  </si>
  <si>
    <t>仮受申請中</t>
    <rPh sb="0" eb="2">
      <t>カリウケ</t>
    </rPh>
    <rPh sb="2" eb="5">
      <t>シンセイチュウ</t>
    </rPh>
    <phoneticPr fontId="43"/>
  </si>
  <si>
    <t>もうすぐ本受付</t>
    <rPh sb="4" eb="7">
      <t>ホンウケツケ</t>
    </rPh>
    <phoneticPr fontId="43"/>
  </si>
  <si>
    <t>すぐに本受付</t>
    <rPh sb="3" eb="6">
      <t>ホンウケツケ</t>
    </rPh>
    <phoneticPr fontId="43"/>
  </si>
  <si>
    <t>（省エネ適判）</t>
    <rPh sb="1" eb="2">
      <t>ショウ</t>
    </rPh>
    <rPh sb="4" eb="6">
      <t>テキハン</t>
    </rPh>
    <phoneticPr fontId="43"/>
  </si>
  <si>
    <t>（性能証明）</t>
    <rPh sb="1" eb="3">
      <t>セイノウ</t>
    </rPh>
    <rPh sb="3" eb="5">
      <t>ショウメイ</t>
    </rPh>
    <phoneticPr fontId="43"/>
  </si>
  <si>
    <t>（性能評価）</t>
    <rPh sb="1" eb="3">
      <t>セイノウ</t>
    </rPh>
    <rPh sb="3" eb="5">
      <t>ヒョウカ</t>
    </rPh>
    <phoneticPr fontId="43"/>
  </si>
  <si>
    <t>（適合証明）</t>
    <rPh sb="1" eb="3">
      <t>テキゴウ</t>
    </rPh>
    <rPh sb="3" eb="5">
      <t>ショウメイ</t>
    </rPh>
    <phoneticPr fontId="43"/>
  </si>
  <si>
    <t>ID</t>
    <phoneticPr fontId="43"/>
  </si>
  <si>
    <t>PASS</t>
    <phoneticPr fontId="43"/>
  </si>
  <si>
    <t>name</t>
    <phoneticPr fontId="43"/>
  </si>
  <si>
    <t>phone</t>
    <phoneticPr fontId="43"/>
  </si>
  <si>
    <t>company</t>
    <phoneticPr fontId="43"/>
  </si>
  <si>
    <t>luanguage</t>
    <phoneticPr fontId="43"/>
  </si>
  <si>
    <t>status</t>
    <phoneticPr fontId="43"/>
  </si>
  <si>
    <t>access_control</t>
    <phoneticPr fontId="43"/>
  </si>
  <si>
    <t>notice</t>
    <phoneticPr fontId="43"/>
  </si>
  <si>
    <t>jpn</t>
    <phoneticPr fontId="43"/>
  </si>
  <si>
    <t>Y</t>
    <phoneticPr fontId="43"/>
  </si>
  <si>
    <t>基本設定</t>
    <rPh sb="0" eb="2">
      <t>キホン</t>
    </rPh>
    <rPh sb="2" eb="4">
      <t>セッテイ</t>
    </rPh>
    <phoneticPr fontId="43"/>
  </si>
  <si>
    <t>↓　図書の提出方法を選択してください。</t>
    <rPh sb="2" eb="4">
      <t>トショ</t>
    </rPh>
    <rPh sb="5" eb="7">
      <t>テイシュツ</t>
    </rPh>
    <rPh sb="7" eb="9">
      <t>ホウホウ</t>
    </rPh>
    <rPh sb="10" eb="12">
      <t>センタク</t>
    </rPh>
    <phoneticPr fontId="4"/>
  </si>
  <si>
    <t>電子申請</t>
    <rPh sb="0" eb="2">
      <t>デンシ</t>
    </rPh>
    <rPh sb="2" eb="4">
      <t>シンセイ</t>
    </rPh>
    <phoneticPr fontId="4"/>
  </si>
  <si>
    <t>↑電子申請の場合は【有】を選択してください。</t>
    <rPh sb="1" eb="3">
      <t>デンシ</t>
    </rPh>
    <rPh sb="3" eb="5">
      <t>シンセイ</t>
    </rPh>
    <rPh sb="6" eb="8">
      <t>バアイ</t>
    </rPh>
    <rPh sb="10" eb="11">
      <t>アリ</t>
    </rPh>
    <rPh sb="13" eb="15">
      <t>センタク</t>
    </rPh>
    <phoneticPr fontId="4"/>
  </si>
  <si>
    <t>メールアドレス：</t>
    <phoneticPr fontId="4"/>
  </si>
  <si>
    <t>kakunin@t-kkc.co.jp</t>
    <phoneticPr fontId="4"/>
  </si>
  <si>
    <t>※下記をクリックすると各ページにリンクします。</t>
    <rPh sb="1" eb="3">
      <t>カキ</t>
    </rPh>
    <rPh sb="11" eb="12">
      <t>カク</t>
    </rPh>
    <phoneticPr fontId="4"/>
  </si>
  <si>
    <t>電子申請システム登録申込書</t>
    <rPh sb="0" eb="2">
      <t>デンシ</t>
    </rPh>
    <rPh sb="2" eb="4">
      <t>シンセイ</t>
    </rPh>
    <rPh sb="8" eb="10">
      <t>トウロク</t>
    </rPh>
    <rPh sb="10" eb="13">
      <t>モウシコミショ</t>
    </rPh>
    <phoneticPr fontId="61"/>
  </si>
  <si>
    <t>委任状</t>
  </si>
  <si>
    <t>設計内容説明書</t>
    <rPh sb="0" eb="2">
      <t>セッケイ</t>
    </rPh>
    <rPh sb="2" eb="4">
      <t>ナイヨウ</t>
    </rPh>
    <rPh sb="4" eb="7">
      <t>セツメイショ</t>
    </rPh>
    <phoneticPr fontId="61"/>
  </si>
  <si>
    <t>このＥＸＣＥＬＢＯＯＫの不具合や改善点等のご意見がありましたら、下記のメールアドレスにご連絡ください。</t>
    <rPh sb="12" eb="15">
      <t>フグアイ</t>
    </rPh>
    <rPh sb="16" eb="18">
      <t>カイゼン</t>
    </rPh>
    <rPh sb="18" eb="19">
      <t>テン</t>
    </rPh>
    <rPh sb="19" eb="20">
      <t>トウ</t>
    </rPh>
    <rPh sb="22" eb="24">
      <t>イケン</t>
    </rPh>
    <rPh sb="32" eb="34">
      <t>カキ</t>
    </rPh>
    <rPh sb="44" eb="46">
      <t>レンラク</t>
    </rPh>
    <phoneticPr fontId="4"/>
  </si>
  <si>
    <t>建築物データ</t>
  </si>
  <si>
    <t>申請書（設計性能）</t>
    <rPh sb="4" eb="6">
      <t>セッケイ</t>
    </rPh>
    <rPh sb="6" eb="8">
      <t>セイノウ</t>
    </rPh>
    <phoneticPr fontId="4"/>
  </si>
  <si>
    <t>申請書</t>
    <phoneticPr fontId="61"/>
  </si>
  <si>
    <r>
      <rPr>
        <b/>
        <sz val="10"/>
        <rFont val="ＭＳ Ｐゴシック"/>
        <family val="3"/>
        <charset val="128"/>
      </rPr>
      <t>（メール送付の際の件名は</t>
    </r>
    <r>
      <rPr>
        <b/>
        <sz val="10"/>
        <color indexed="10"/>
        <rFont val="ＭＳ Ｐゴシック"/>
        <family val="3"/>
        <charset val="128"/>
      </rPr>
      <t>「設計性能仮受＆物件名」　</t>
    </r>
    <r>
      <rPr>
        <b/>
        <sz val="10"/>
        <rFont val="ＭＳ Ｐゴシック"/>
        <family val="3"/>
        <charset val="128"/>
      </rPr>
      <t>宛先は</t>
    </r>
    <r>
      <rPr>
        <b/>
        <sz val="10"/>
        <color indexed="10"/>
        <rFont val="ＭＳ Ｐゴシック"/>
        <family val="3"/>
        <charset val="128"/>
      </rPr>
      <t>「仮受担当」</t>
    </r>
    <r>
      <rPr>
        <b/>
        <sz val="10"/>
        <rFont val="ＭＳ Ｐゴシック"/>
        <family val="3"/>
        <charset val="128"/>
      </rPr>
      <t>でお願いいたします。）</t>
    </r>
    <rPh sb="13" eb="15">
      <t>セッケイ</t>
    </rPh>
    <rPh sb="15" eb="17">
      <t>セイノウ</t>
    </rPh>
    <phoneticPr fontId="4"/>
  </si>
  <si>
    <t>記入例</t>
    <rPh sb="0" eb="3">
      <t>キニュウレイ</t>
    </rPh>
    <phoneticPr fontId="4"/>
  </si>
  <si>
    <t>確認済証
郵送先</t>
    <rPh sb="0" eb="4">
      <t>カクニンズミショウ</t>
    </rPh>
    <rPh sb="5" eb="8">
      <t>ユウソウサキ</t>
    </rPh>
    <phoneticPr fontId="4"/>
  </si>
  <si>
    <t>郵送方法</t>
    <rPh sb="0" eb="2">
      <t>ユウソウ</t>
    </rPh>
    <rPh sb="2" eb="4">
      <t>ホウホウ</t>
    </rPh>
    <phoneticPr fontId="4"/>
  </si>
  <si>
    <t>レターパックライト</t>
    <phoneticPr fontId="4"/>
  </si>
  <si>
    <t>送付先名</t>
    <phoneticPr fontId="4"/>
  </si>
  <si>
    <t>株式会社　都市建築確認センター</t>
    <rPh sb="0" eb="4">
      <t>カブシキガイシャ</t>
    </rPh>
    <rPh sb="5" eb="9">
      <t>トシケンチク</t>
    </rPh>
    <rPh sb="9" eb="11">
      <t>カクニン</t>
    </rPh>
    <phoneticPr fontId="4"/>
  </si>
  <si>
    <t>代表取締役　本田　實</t>
    <rPh sb="0" eb="2">
      <t>ダイヒョウ</t>
    </rPh>
    <rPh sb="2" eb="5">
      <t>トリシマリヤク</t>
    </rPh>
    <rPh sb="6" eb="8">
      <t>ホンダ</t>
    </rPh>
    <rPh sb="9" eb="10">
      <t>ミノル</t>
    </rPh>
    <phoneticPr fontId="4"/>
  </si>
  <si>
    <t>東京都文京区湯島１－９－１５　御茶ノ水HYビル５F</t>
    <rPh sb="0" eb="3">
      <t>トウキョウト</t>
    </rPh>
    <rPh sb="3" eb="6">
      <t>ブンキョウク</t>
    </rPh>
    <rPh sb="6" eb="8">
      <t>ユシマ</t>
    </rPh>
    <rPh sb="15" eb="17">
      <t>オチャ</t>
    </rPh>
    <rPh sb="18" eb="19">
      <t>ミズ</t>
    </rPh>
    <phoneticPr fontId="4"/>
  </si>
  <si>
    <t>03-5844-0066</t>
    <phoneticPr fontId="4"/>
  </si>
  <si>
    <t>入力１</t>
    <rPh sb="0" eb="2">
      <t>ニュウリョク</t>
    </rPh>
    <phoneticPr fontId="4"/>
  </si>
  <si>
    <t>　【資格】</t>
    <phoneticPr fontId="4"/>
  </si>
  <si>
    <t>)建築士(</t>
    <phoneticPr fontId="4"/>
  </si>
  <si>
    <t>）登録第</t>
    <phoneticPr fontId="4"/>
  </si>
  <si>
    <t>　【氏名】</t>
    <phoneticPr fontId="4"/>
  </si>
  <si>
    <t>　【建築士事務所名】</t>
    <phoneticPr fontId="4"/>
  </si>
  <si>
    <t>)建築士事務所(</t>
    <phoneticPr fontId="4"/>
  </si>
  <si>
    <t>)知事登録第</t>
    <phoneticPr fontId="4"/>
  </si>
  <si>
    <t>　【郵便番号】</t>
    <phoneticPr fontId="4"/>
  </si>
  <si>
    <t>　【所在地】</t>
    <phoneticPr fontId="4"/>
  </si>
  <si>
    <t>　【電話番号】</t>
    <phoneticPr fontId="4"/>
  </si>
  <si>
    <t>　【作成、確認、照合設計図書】</t>
    <rPh sb="8" eb="10">
      <t>ショウゴウ</t>
    </rPh>
    <phoneticPr fontId="4"/>
  </si>
  <si>
    <t>　【資格番号等】</t>
    <rPh sb="2" eb="4">
      <t>シカク</t>
    </rPh>
    <rPh sb="4" eb="6">
      <t>バンゴウ</t>
    </rPh>
    <rPh sb="6" eb="7">
      <t>トウ</t>
    </rPh>
    <phoneticPr fontId="4"/>
  </si>
  <si>
    <t>入力２</t>
    <rPh sb="0" eb="2">
      <t>ニュウリョク</t>
    </rPh>
    <phoneticPr fontId="4"/>
  </si>
  <si>
    <t>入力３</t>
    <rPh sb="0" eb="2">
      <t>ニュウリョク</t>
    </rPh>
    <phoneticPr fontId="4"/>
  </si>
  <si>
    <t>入力４</t>
    <rPh sb="0" eb="2">
      <t>ニュウリョク</t>
    </rPh>
    <phoneticPr fontId="4"/>
  </si>
  <si>
    <t>入力５</t>
    <rPh sb="0" eb="2">
      <t>ニュウリョク</t>
    </rPh>
    <phoneticPr fontId="4"/>
  </si>
  <si>
    <t>入力６</t>
    <rPh sb="0" eb="2">
      <t>ニュウリョク</t>
    </rPh>
    <phoneticPr fontId="4"/>
  </si>
  <si>
    <t>入力７</t>
    <rPh sb="0" eb="2">
      <t>ニュウリョク</t>
    </rPh>
    <phoneticPr fontId="4"/>
  </si>
  <si>
    <t>入力８</t>
    <rPh sb="0" eb="2">
      <t>ニュウリョク</t>
    </rPh>
    <phoneticPr fontId="4"/>
  </si>
  <si>
    <t>入力９</t>
    <rPh sb="0" eb="2">
      <t>ニュウリョク</t>
    </rPh>
    <phoneticPr fontId="4"/>
  </si>
  <si>
    <t>入力１０</t>
    <rPh sb="0" eb="2">
      <t>ニュウリョク</t>
    </rPh>
    <phoneticPr fontId="4"/>
  </si>
  <si>
    <t>適判</t>
    <rPh sb="0" eb="2">
      <t>テキハン</t>
    </rPh>
    <phoneticPr fontId="4"/>
  </si>
  <si>
    <t>一般財団法人　日本建築センター</t>
  </si>
  <si>
    <t>大臣</t>
    <rPh sb="0" eb="2">
      <t>ダイジン</t>
    </rPh>
    <phoneticPr fontId="4"/>
  </si>
  <si>
    <t>ビューローベリタスジャパン株式会社</t>
  </si>
  <si>
    <t>東京都</t>
    <rPh sb="0" eb="3">
      <t>トウキョウト</t>
    </rPh>
    <phoneticPr fontId="4"/>
  </si>
  <si>
    <t>東京都知事</t>
  </si>
  <si>
    <t>一般財団法人　ベターリビング・建築評価センター</t>
  </si>
  <si>
    <t>神奈川県</t>
    <rPh sb="0" eb="4">
      <t>カナガワケン</t>
    </rPh>
    <phoneticPr fontId="4"/>
  </si>
  <si>
    <t>神奈川県知事</t>
  </si>
  <si>
    <t>株式会社　東京建築検査機構</t>
  </si>
  <si>
    <t>埼玉県</t>
    <rPh sb="0" eb="3">
      <t>サイタマケン</t>
    </rPh>
    <phoneticPr fontId="4"/>
  </si>
  <si>
    <t>埼玉県知事</t>
  </si>
  <si>
    <t>日本建築検査協会株式会社</t>
  </si>
  <si>
    <t>千葉県</t>
    <rPh sb="0" eb="3">
      <t>チバケン</t>
    </rPh>
    <phoneticPr fontId="4"/>
  </si>
  <si>
    <t>千葉県知事</t>
  </si>
  <si>
    <t>株式会社　国際確認検査センター</t>
  </si>
  <si>
    <t>群馬県</t>
    <rPh sb="0" eb="2">
      <t>グンマ</t>
    </rPh>
    <rPh sb="2" eb="3">
      <t>ケン</t>
    </rPh>
    <phoneticPr fontId="4"/>
  </si>
  <si>
    <t>群馬県知事</t>
  </si>
  <si>
    <t>株式会社　都市居住評価センター</t>
  </si>
  <si>
    <t>栃木県</t>
    <rPh sb="0" eb="3">
      <t>トチギケン</t>
    </rPh>
    <phoneticPr fontId="4"/>
  </si>
  <si>
    <t>栃木県知事</t>
  </si>
  <si>
    <t>一般財団法人　日本建築設備・昇降機センター</t>
  </si>
  <si>
    <t>茨城県</t>
    <rPh sb="0" eb="2">
      <t>イバラキ</t>
    </rPh>
    <rPh sb="2" eb="3">
      <t>ケン</t>
    </rPh>
    <phoneticPr fontId="4"/>
  </si>
  <si>
    <t>茨城県知事</t>
  </si>
  <si>
    <t>日本ＥＲＩ株式会社</t>
  </si>
  <si>
    <t>北海道</t>
    <rPh sb="0" eb="3">
      <t>ホッカイドウ</t>
    </rPh>
    <phoneticPr fontId="4"/>
  </si>
  <si>
    <t>北海道知事</t>
  </si>
  <si>
    <t>ハウスプラス確認検査株式会社</t>
  </si>
  <si>
    <t>青森県</t>
    <rPh sb="0" eb="3">
      <t>アオモリケン</t>
    </rPh>
    <phoneticPr fontId="4"/>
  </si>
  <si>
    <t>青森県知事</t>
  </si>
  <si>
    <t>一般財団法人　住宅金融普及協会</t>
  </si>
  <si>
    <t>岩手県</t>
    <rPh sb="0" eb="3">
      <t>イワテケン</t>
    </rPh>
    <phoneticPr fontId="4"/>
  </si>
  <si>
    <t>岩手県知事</t>
  </si>
  <si>
    <t>アウェイ建築評価ネット株式会社</t>
  </si>
  <si>
    <t>宮城県</t>
    <rPh sb="0" eb="3">
      <t>ミヤギケン</t>
    </rPh>
    <phoneticPr fontId="4"/>
  </si>
  <si>
    <t>宮城県知事</t>
  </si>
  <si>
    <t>公益財団法人　東京都防災・建築まちづくりセンター</t>
  </si>
  <si>
    <t>秋田県</t>
    <rPh sb="0" eb="3">
      <t>アキタケン</t>
    </rPh>
    <phoneticPr fontId="4"/>
  </si>
  <si>
    <t>秋田県知事</t>
  </si>
  <si>
    <t>株式会社　建築構造センター</t>
  </si>
  <si>
    <t>山形県</t>
    <rPh sb="0" eb="3">
      <t>ヤマガタケン</t>
    </rPh>
    <phoneticPr fontId="4"/>
  </si>
  <si>
    <t>山形県知事</t>
  </si>
  <si>
    <t>株式会社　グッド・アイズ建築検査機構</t>
  </si>
  <si>
    <t>福島県</t>
    <rPh sb="0" eb="3">
      <t>フクシマケン</t>
    </rPh>
    <phoneticPr fontId="4"/>
  </si>
  <si>
    <t>福島県知事</t>
  </si>
  <si>
    <t>一般財団法人　さいたま住宅検査センター</t>
  </si>
  <si>
    <t>新潟県</t>
    <rPh sb="0" eb="3">
      <t>ニイガタケン</t>
    </rPh>
    <phoneticPr fontId="4"/>
  </si>
  <si>
    <t>新潟県知事</t>
  </si>
  <si>
    <t>公益財団法人　千葉県建設技術センター</t>
  </si>
  <si>
    <t>富山県</t>
    <rPh sb="0" eb="3">
      <t>トヤマケン</t>
    </rPh>
    <phoneticPr fontId="4"/>
  </si>
  <si>
    <t>富山県知事</t>
  </si>
  <si>
    <t>一般財団法人群馬県建築構造技術センター</t>
  </si>
  <si>
    <t>石川県</t>
    <rPh sb="0" eb="3">
      <t>イシカワケン</t>
    </rPh>
    <phoneticPr fontId="4"/>
  </si>
  <si>
    <t>石川県知事</t>
  </si>
  <si>
    <t>福井県</t>
    <rPh sb="0" eb="3">
      <t>フクイケン</t>
    </rPh>
    <phoneticPr fontId="4"/>
  </si>
  <si>
    <t>福井県知事</t>
  </si>
  <si>
    <t>山梨県</t>
    <rPh sb="0" eb="3">
      <t>ヤマナシケン</t>
    </rPh>
    <phoneticPr fontId="4"/>
  </si>
  <si>
    <t>山梨県知事</t>
  </si>
  <si>
    <t>長野県</t>
    <rPh sb="0" eb="3">
      <t>ナガノケン</t>
    </rPh>
    <phoneticPr fontId="4"/>
  </si>
  <si>
    <t>長野県知事</t>
  </si>
  <si>
    <t>岐阜県</t>
    <rPh sb="0" eb="3">
      <t>ギフケン</t>
    </rPh>
    <phoneticPr fontId="4"/>
  </si>
  <si>
    <t>岐阜県知事</t>
  </si>
  <si>
    <t>静岡県</t>
    <rPh sb="0" eb="3">
      <t>シズオカケン</t>
    </rPh>
    <phoneticPr fontId="4"/>
  </si>
  <si>
    <t>静岡県知事</t>
  </si>
  <si>
    <t>愛知県</t>
    <rPh sb="0" eb="3">
      <t>アイチケン</t>
    </rPh>
    <phoneticPr fontId="4"/>
  </si>
  <si>
    <t>愛知県知事</t>
  </si>
  <si>
    <t>三重県</t>
    <rPh sb="0" eb="3">
      <t>ミエケン</t>
    </rPh>
    <phoneticPr fontId="4"/>
  </si>
  <si>
    <t>三重県知事</t>
  </si>
  <si>
    <t>滋賀県</t>
    <rPh sb="0" eb="3">
      <t>シガケン</t>
    </rPh>
    <phoneticPr fontId="4"/>
  </si>
  <si>
    <t>滋賀県知事</t>
  </si>
  <si>
    <t>京都府</t>
    <rPh sb="0" eb="3">
      <t>キョウトフ</t>
    </rPh>
    <phoneticPr fontId="4"/>
  </si>
  <si>
    <t>京都府知事</t>
  </si>
  <si>
    <t>大阪府</t>
    <rPh sb="0" eb="3">
      <t>オオサカフ</t>
    </rPh>
    <phoneticPr fontId="4"/>
  </si>
  <si>
    <t>大阪府知事</t>
  </si>
  <si>
    <t>兵庫県</t>
    <rPh sb="0" eb="3">
      <t>ヒョウゴケン</t>
    </rPh>
    <phoneticPr fontId="4"/>
  </si>
  <si>
    <t>兵庫県知事</t>
  </si>
  <si>
    <t>奈良県</t>
    <rPh sb="0" eb="3">
      <t>ナラケン</t>
    </rPh>
    <phoneticPr fontId="4"/>
  </si>
  <si>
    <t>奈良県知事</t>
  </si>
  <si>
    <t>和歌山県</t>
    <rPh sb="0" eb="4">
      <t>ワカヤマケン</t>
    </rPh>
    <phoneticPr fontId="4"/>
  </si>
  <si>
    <t>和歌山県知事</t>
  </si>
  <si>
    <t>鳥取県</t>
    <rPh sb="0" eb="3">
      <t>トットリケン</t>
    </rPh>
    <phoneticPr fontId="4"/>
  </si>
  <si>
    <t>鳥取県知事</t>
  </si>
  <si>
    <t>島根県</t>
    <rPh sb="0" eb="3">
      <t>シマネケン</t>
    </rPh>
    <phoneticPr fontId="4"/>
  </si>
  <si>
    <t>島根県知事</t>
  </si>
  <si>
    <t>岡山県</t>
    <rPh sb="0" eb="3">
      <t>オカヤマケン</t>
    </rPh>
    <phoneticPr fontId="4"/>
  </si>
  <si>
    <t>岡山県知事</t>
  </si>
  <si>
    <t>広島県</t>
    <rPh sb="0" eb="3">
      <t>ヒロシマケン</t>
    </rPh>
    <phoneticPr fontId="4"/>
  </si>
  <si>
    <t>広島県知事</t>
  </si>
  <si>
    <t>山口県</t>
    <rPh sb="0" eb="3">
      <t>ヤマグチケン</t>
    </rPh>
    <phoneticPr fontId="4"/>
  </si>
  <si>
    <t>山口県知事</t>
  </si>
  <si>
    <t>徳島県</t>
    <rPh sb="0" eb="3">
      <t>トクシマケン</t>
    </rPh>
    <phoneticPr fontId="4"/>
  </si>
  <si>
    <t>徳島県知事</t>
  </si>
  <si>
    <t>香川県</t>
    <rPh sb="0" eb="3">
      <t>カガワケン</t>
    </rPh>
    <phoneticPr fontId="4"/>
  </si>
  <si>
    <t>香川県知事</t>
  </si>
  <si>
    <t>愛媛県</t>
    <rPh sb="0" eb="3">
      <t>エヒメケン</t>
    </rPh>
    <phoneticPr fontId="4"/>
  </si>
  <si>
    <t>愛媛県知事</t>
  </si>
  <si>
    <t>高知県</t>
    <rPh sb="0" eb="3">
      <t>コウチケン</t>
    </rPh>
    <phoneticPr fontId="4"/>
  </si>
  <si>
    <t>高知県知事</t>
  </si>
  <si>
    <t>福岡県</t>
    <rPh sb="0" eb="3">
      <t>フクオカケン</t>
    </rPh>
    <phoneticPr fontId="4"/>
  </si>
  <si>
    <t>福岡県知事</t>
  </si>
  <si>
    <t>佐賀県</t>
    <rPh sb="0" eb="3">
      <t>サガケン</t>
    </rPh>
    <phoneticPr fontId="4"/>
  </si>
  <si>
    <t>佐賀県知事</t>
  </si>
  <si>
    <t>長崎県</t>
    <rPh sb="0" eb="3">
      <t>ナガサキケン</t>
    </rPh>
    <phoneticPr fontId="4"/>
  </si>
  <si>
    <t>長崎県知事</t>
  </si>
  <si>
    <t>熊本県</t>
    <rPh sb="0" eb="3">
      <t>クマモトケン</t>
    </rPh>
    <phoneticPr fontId="4"/>
  </si>
  <si>
    <t>熊本県知事</t>
  </si>
  <si>
    <t>大分県</t>
    <rPh sb="0" eb="3">
      <t>オオイタケン</t>
    </rPh>
    <phoneticPr fontId="4"/>
  </si>
  <si>
    <t>大分県知事</t>
  </si>
  <si>
    <t>宮崎県</t>
    <rPh sb="0" eb="2">
      <t>ミヤザキ</t>
    </rPh>
    <rPh sb="2" eb="3">
      <t>ケン</t>
    </rPh>
    <phoneticPr fontId="4"/>
  </si>
  <si>
    <t>宮崎県知事</t>
  </si>
  <si>
    <t>鹿児島県</t>
    <rPh sb="0" eb="4">
      <t>カゴシマケン</t>
    </rPh>
    <phoneticPr fontId="4"/>
  </si>
  <si>
    <t>鹿児島県知事</t>
  </si>
  <si>
    <t>沖縄県</t>
    <rPh sb="0" eb="3">
      <t>オキナワケン</t>
    </rPh>
    <phoneticPr fontId="4"/>
  </si>
  <si>
    <t>沖縄県知事</t>
  </si>
  <si>
    <t>01</t>
  </si>
  <si>
    <t>仮受日</t>
    <rPh sb="0" eb="2">
      <t>カリウケ</t>
    </rPh>
    <rPh sb="2" eb="3">
      <t>ビ</t>
    </rPh>
    <phoneticPr fontId="4"/>
  </si>
  <si>
    <t>↑　選択してください　↑</t>
    <rPh sb="2" eb="4">
      <t>センタク</t>
    </rPh>
    <phoneticPr fontId="4"/>
  </si>
  <si>
    <t>一般財団法人　日本建築センター　東京都千代田</t>
    <phoneticPr fontId="4"/>
  </si>
  <si>
    <t>一般財団法人　日本建築センター</t>
    <phoneticPr fontId="4"/>
  </si>
  <si>
    <t>理事長　橋本　公博</t>
  </si>
  <si>
    <t>株式会社　東京建築検査機構　東京都中央区</t>
    <phoneticPr fontId="4"/>
  </si>
  <si>
    <t>株式会社　東京建築検査機構</t>
    <phoneticPr fontId="4"/>
  </si>
  <si>
    <t>代表取締役社長　濵田　信彦</t>
    <phoneticPr fontId="4"/>
  </si>
  <si>
    <t>一般財団法人　ベターリビング　東京都千代田区</t>
    <phoneticPr fontId="4"/>
  </si>
  <si>
    <t>一般財団法人　ベターリビング</t>
    <phoneticPr fontId="4"/>
  </si>
  <si>
    <t>理事長　井上　俊之</t>
  </si>
  <si>
    <t>日本建築検査協会株式会社　東京都中央区</t>
    <phoneticPr fontId="4"/>
  </si>
  <si>
    <t>日本建築検査協会株式会社</t>
    <phoneticPr fontId="4"/>
  </si>
  <si>
    <t>代表取締役　山﨑　哲</t>
  </si>
  <si>
    <t>株式会社　国際確認検査センター　東京都中央区</t>
    <phoneticPr fontId="4"/>
  </si>
  <si>
    <t>株式会社　国際確認検査センター</t>
    <phoneticPr fontId="4"/>
  </si>
  <si>
    <t>代表取締役 山田 耕藏</t>
  </si>
  <si>
    <t>株式会社　都市居住評価センター　東京都港区</t>
    <phoneticPr fontId="4"/>
  </si>
  <si>
    <t>株式会社　都市居住評価センター</t>
    <phoneticPr fontId="4"/>
  </si>
  <si>
    <t>代表取締役社長　金谷　輝範</t>
  </si>
  <si>
    <t>一般財団法人　日本建築設備・昇降機センター　東京都港区</t>
    <phoneticPr fontId="4"/>
  </si>
  <si>
    <t>一般財団法人　日本建築設備・昇降機センター</t>
    <phoneticPr fontId="4"/>
  </si>
  <si>
    <t>理事長　村岸　明</t>
    <rPh sb="4" eb="5">
      <t>ムラ</t>
    </rPh>
    <rPh sb="5" eb="6">
      <t>キシ</t>
    </rPh>
    <rPh sb="7" eb="8">
      <t>アキラ</t>
    </rPh>
    <phoneticPr fontId="4"/>
  </si>
  <si>
    <t>日本ＥＲＩ株式会社　東京都港区</t>
    <phoneticPr fontId="4"/>
  </si>
  <si>
    <t>日本ＥＲＩ株式会社</t>
    <phoneticPr fontId="4"/>
  </si>
  <si>
    <t>代表取締役社長　馬野　俊彦</t>
    <phoneticPr fontId="4"/>
  </si>
  <si>
    <t>ハウスプラス確認検査株式会社　東京都港区</t>
    <phoneticPr fontId="4"/>
  </si>
  <si>
    <t>ハウスプラス確認検査株式会社</t>
    <phoneticPr fontId="4"/>
  </si>
  <si>
    <t>代表取締役社長　吉田　正司</t>
    <rPh sb="8" eb="10">
      <t>ヨシダ</t>
    </rPh>
    <rPh sb="11" eb="12">
      <t>ショウ</t>
    </rPh>
    <rPh sb="12" eb="13">
      <t>ジ</t>
    </rPh>
    <phoneticPr fontId="4"/>
  </si>
  <si>
    <t>一般財団法人　住宅金融普及協会　東京都文京区</t>
    <phoneticPr fontId="4"/>
  </si>
  <si>
    <t>一般財団法人　住宅金融普及協会</t>
    <phoneticPr fontId="4"/>
  </si>
  <si>
    <t>会長　安齋　俊彦</t>
    <phoneticPr fontId="4"/>
  </si>
  <si>
    <t>アウェイ建築評価ネット株式会社　東京都新宿区</t>
    <rPh sb="19" eb="21">
      <t>シンジュク</t>
    </rPh>
    <phoneticPr fontId="4"/>
  </si>
  <si>
    <t>アウェイ建築評価ネット株式会社</t>
    <phoneticPr fontId="4"/>
  </si>
  <si>
    <t>代表取締役　吉川　充</t>
  </si>
  <si>
    <t>公益財団法人　東京都防災・建築まちづくりセンター　東京都新宿区</t>
    <rPh sb="28" eb="30">
      <t>シンジュク</t>
    </rPh>
    <phoneticPr fontId="4"/>
  </si>
  <si>
    <t>公益財団法人　東京都防災・建築まちづくりセンター</t>
    <phoneticPr fontId="4"/>
  </si>
  <si>
    <t>理事長　青柳　一彦</t>
    <rPh sb="4" eb="6">
      <t>アオヤギ</t>
    </rPh>
    <rPh sb="7" eb="8">
      <t>イチ</t>
    </rPh>
    <rPh sb="8" eb="9">
      <t>ヒコ</t>
    </rPh>
    <phoneticPr fontId="4"/>
  </si>
  <si>
    <t>株式会社　建築構造センター　東京都新宿区</t>
    <phoneticPr fontId="4"/>
  </si>
  <si>
    <t>株式会社　建築構造センター</t>
    <phoneticPr fontId="4"/>
  </si>
  <si>
    <t>代表取締役社長　田野邉 幸裕</t>
    <phoneticPr fontId="4"/>
  </si>
  <si>
    <t>株式会社　グッド・アイズ建築検査機構　東京都新宿区</t>
    <phoneticPr fontId="4"/>
  </si>
  <si>
    <t>株式会社　グッド・アイズ建築検査機構</t>
    <phoneticPr fontId="4"/>
  </si>
  <si>
    <t>代表取締役　藤田　孝行</t>
  </si>
  <si>
    <t>一般財団法人　さいたま住宅検査センター　東京都武蔵野市</t>
    <phoneticPr fontId="4"/>
  </si>
  <si>
    <t>一般財団法人　さいたま住宅検査センター</t>
    <phoneticPr fontId="4"/>
  </si>
  <si>
    <t>理事長　岩﨑 康夫</t>
    <phoneticPr fontId="4"/>
  </si>
  <si>
    <t>公益財団法人　千葉県建設技術センター　千葉県千葉市</t>
    <phoneticPr fontId="4"/>
  </si>
  <si>
    <t>公益財団法人　千葉県建設技術センター</t>
    <phoneticPr fontId="4"/>
  </si>
  <si>
    <t>理事長　神作 秀雄</t>
    <phoneticPr fontId="4"/>
  </si>
  <si>
    <t>一般財団法人　長野県建築住宅センター　長野県長野市</t>
    <phoneticPr fontId="4"/>
  </si>
  <si>
    <t>一般財団法人　長野県建築住宅センター</t>
    <phoneticPr fontId="4"/>
  </si>
  <si>
    <t>理事長　竹前 俊雄</t>
    <phoneticPr fontId="4"/>
  </si>
  <si>
    <t>株式会社　J建築検査センター　東京都渋谷区</t>
    <rPh sb="15" eb="18">
      <t>トウキョウト</t>
    </rPh>
    <rPh sb="18" eb="21">
      <t>シブヤク</t>
    </rPh>
    <phoneticPr fontId="4"/>
  </si>
  <si>
    <t>株式会社　J建築検査センター</t>
    <phoneticPr fontId="4"/>
  </si>
  <si>
    <t>代表取締役　 丹野 智幸</t>
    <phoneticPr fontId="4"/>
  </si>
  <si>
    <t>一般財団法人　神奈川県建築安全協会　神奈川県横浜市</t>
    <phoneticPr fontId="4"/>
  </si>
  <si>
    <t>一般財団法人　神奈川県建築安全協会</t>
    <phoneticPr fontId="4"/>
  </si>
  <si>
    <t>理事長　庄司　博之</t>
    <phoneticPr fontId="4"/>
  </si>
  <si>
    <t>一般財団法人　日本建築総合試験所　大阪府大阪市</t>
    <rPh sb="17" eb="20">
      <t>オオサカフ</t>
    </rPh>
    <rPh sb="20" eb="23">
      <t>オオサカシ</t>
    </rPh>
    <phoneticPr fontId="4"/>
  </si>
  <si>
    <t>一般財団法人　日本建築総合試験所</t>
    <phoneticPr fontId="4"/>
  </si>
  <si>
    <t>理事長　上谷　宏二</t>
    <phoneticPr fontId="4"/>
  </si>
  <si>
    <t>一般財団法人　茨城県建築センター　茨城県水戸市</t>
    <rPh sb="17" eb="20">
      <t>イバラキケン</t>
    </rPh>
    <rPh sb="20" eb="23">
      <t>ミトシ</t>
    </rPh>
    <phoneticPr fontId="4"/>
  </si>
  <si>
    <t>一般財団法人　茨城県建築センター</t>
    <phoneticPr fontId="4"/>
  </si>
  <si>
    <t>理事長　江原　秀明</t>
    <phoneticPr fontId="4"/>
  </si>
  <si>
    <t>公益財団法人　とちぎ建設技術センター　栃木県宇都宮市</t>
    <rPh sb="19" eb="22">
      <t>トチギケン</t>
    </rPh>
    <rPh sb="22" eb="26">
      <t>ウツノミヤシ</t>
    </rPh>
    <phoneticPr fontId="4"/>
  </si>
  <si>
    <t>公益財団法人　とちぎ建設技術センター</t>
    <phoneticPr fontId="4"/>
  </si>
  <si>
    <t>理事長　赤 上　 尚</t>
    <phoneticPr fontId="4"/>
  </si>
  <si>
    <t>アスコ適判株式会社　東京都品川区</t>
    <rPh sb="13" eb="15">
      <t>シナガワ</t>
    </rPh>
    <phoneticPr fontId="4"/>
  </si>
  <si>
    <t>アスコ適判株式会社</t>
    <phoneticPr fontId="4"/>
  </si>
  <si>
    <t>代表取締役　早川　定利</t>
    <phoneticPr fontId="4"/>
  </si>
  <si>
    <t>今日</t>
    <rPh sb="0" eb="2">
      <t>キョウ</t>
    </rPh>
    <phoneticPr fontId="4"/>
  </si>
  <si>
    <t>１日前</t>
    <rPh sb="1" eb="3">
      <t>ニチマエ</t>
    </rPh>
    <rPh sb="2" eb="3">
      <t>マエ</t>
    </rPh>
    <phoneticPr fontId="4"/>
  </si>
  <si>
    <t>２日前</t>
    <rPh sb="1" eb="3">
      <t>ニチマエ</t>
    </rPh>
    <rPh sb="2" eb="3">
      <t>マエ</t>
    </rPh>
    <phoneticPr fontId="4"/>
  </si>
  <si>
    <t>３日前</t>
    <rPh sb="1" eb="2">
      <t>ニチ</t>
    </rPh>
    <rPh sb="2" eb="3">
      <t>マエ</t>
    </rPh>
    <phoneticPr fontId="4"/>
  </si>
  <si>
    <t>４日前</t>
    <rPh sb="1" eb="2">
      <t>ニチ</t>
    </rPh>
    <rPh sb="2" eb="3">
      <t>マエ</t>
    </rPh>
    <phoneticPr fontId="4"/>
  </si>
  <si>
    <t>５日前</t>
    <rPh sb="1" eb="2">
      <t>ニチ</t>
    </rPh>
    <rPh sb="2" eb="3">
      <t>マエ</t>
    </rPh>
    <phoneticPr fontId="4"/>
  </si>
  <si>
    <t>設計性能物件番号</t>
  </si>
  <si>
    <t>設計性能住戸番号</t>
  </si>
  <si>
    <t>設計性能交付番号</t>
  </si>
  <si>
    <t>建設性能交付番号</t>
  </si>
  <si>
    <t>設計性能住戸タイプ</t>
  </si>
  <si>
    <t>設計性能住戸階</t>
  </si>
  <si>
    <t>地盤液状化情報</t>
  </si>
  <si>
    <t>１－１耐震等級倒壊防止</t>
  </si>
  <si>
    <t>１－２耐震等級損傷防止</t>
  </si>
  <si>
    <t>１－３その他</t>
  </si>
  <si>
    <t>１－４耐風等級</t>
  </si>
  <si>
    <t>１－５耐積雪等級</t>
  </si>
  <si>
    <t>１－６地盤許容応力度</t>
  </si>
  <si>
    <t>１－６杭許容支持力</t>
  </si>
  <si>
    <t>１－６杭状改良地盤許容支持力度</t>
  </si>
  <si>
    <t>１－６杭状改良地盤許容支持力</t>
  </si>
  <si>
    <t>１－６地盤調査方法</t>
  </si>
  <si>
    <t>１－６地盤改良方法</t>
  </si>
  <si>
    <t>１－７直設基礎構造方法</t>
  </si>
  <si>
    <t>１－７直接基礎形式</t>
  </si>
  <si>
    <t>１－７杭種</t>
  </si>
  <si>
    <t>１－７杭径</t>
  </si>
  <si>
    <t>１－７杭長</t>
  </si>
  <si>
    <t>２－１感知警報等級自住戸</t>
  </si>
  <si>
    <t>２－２感知警報等級他住戸</t>
  </si>
  <si>
    <t>２－３避難安全対策排煙形式</t>
  </si>
  <si>
    <t>２－３避難安全対策平面形状</t>
  </si>
  <si>
    <t>２－３避難安全対策耐火等級</t>
  </si>
  <si>
    <t>２－４脱出対策</t>
  </si>
  <si>
    <t>２－４脱出対策詳細</t>
  </si>
  <si>
    <t>２－５耐火等級延焼開口部</t>
  </si>
  <si>
    <t>２－６耐火等級延焼開口部以外</t>
  </si>
  <si>
    <t>２－７耐火等級界壁界床</t>
  </si>
  <si>
    <t>３－１劣化対策等級</t>
  </si>
  <si>
    <t>４－１維持管理専用配管</t>
  </si>
  <si>
    <t>４－２維持管理共用配管</t>
  </si>
  <si>
    <t>４－３更新対策共用排水管</t>
  </si>
  <si>
    <t>４－３更新対策共用排水管位置</t>
  </si>
  <si>
    <t>４－４更新対策専用部天井高</t>
  </si>
  <si>
    <t>４－４更新対策専用部最低部位</t>
  </si>
  <si>
    <t>４－４更新対策専用部最低内法天井高</t>
  </si>
  <si>
    <t>４－４更新対策専用部障害部位</t>
  </si>
  <si>
    <t>５－１断熱性能等級</t>
  </si>
  <si>
    <t>５－１地域区分</t>
  </si>
  <si>
    <t>５－１外皮平均熱貫流率</t>
  </si>
  <si>
    <t>５－１冷房期平均日射熱取得率</t>
  </si>
  <si>
    <t>５－２一次エネルギー等級</t>
  </si>
  <si>
    <t>５－２一次エネルギー消費量</t>
  </si>
  <si>
    <t>６－１ホルムアルデヒド対策</t>
  </si>
  <si>
    <t>６－１ホルムアルデヒド発散等級内装</t>
  </si>
  <si>
    <t>６－１ホルムアルデヒド発散等級天井裏</t>
  </si>
  <si>
    <t>６－２換気対策居室換気</t>
  </si>
  <si>
    <t>６－２換気対策局所換気便所</t>
  </si>
  <si>
    <t>６－２換気対策局所換気浴室</t>
  </si>
  <si>
    <t>６－２換気対策局所換気台所</t>
  </si>
  <si>
    <t>６－３室内空気化学物質</t>
  </si>
  <si>
    <t>７－１単純開口率</t>
  </si>
  <si>
    <t>７－２方位別開口比北</t>
  </si>
  <si>
    <t>７－２方位別開口比東</t>
  </si>
  <si>
    <t>７－２方位別開口比南</t>
  </si>
  <si>
    <t>７－２方位別開口比西</t>
  </si>
  <si>
    <t>７－２方位別開口比真上</t>
  </si>
  <si>
    <t>８－１重量床衝撃音等級上階最高</t>
  </si>
  <si>
    <t>８－１重量床衝撃音等級上階最低</t>
  </si>
  <si>
    <t>８－１重量床衝撃音等級下階最高</t>
  </si>
  <si>
    <t>８－１重量床衝撃音等級下階最低</t>
  </si>
  <si>
    <t>８－１重量床衝撃音スラブ厚上階最高</t>
  </si>
  <si>
    <t>８－１重量床衝撃音スラブ厚上階最低</t>
  </si>
  <si>
    <t>８－１重量床衝撃音スラブ厚下階最高</t>
  </si>
  <si>
    <t>８－１重量床衝撃音スラブ厚下階最低</t>
  </si>
  <si>
    <t>８－２軽量床衝撃音等級上階最高</t>
  </si>
  <si>
    <t>８－２軽量床衝撃音等級上階最低</t>
  </si>
  <si>
    <t>８－２軽量床衝撃音等級下階最高</t>
  </si>
  <si>
    <t>８－２軽量床衝撃音等級下階最低</t>
  </si>
  <si>
    <t>８－２軽量床衝撃音スラブ厚上階最高</t>
  </si>
  <si>
    <t>８－２軽量床衝撃音スラブ厚上階最低</t>
  </si>
  <si>
    <t>８－２軽量床衝撃音スラブ厚下階最高</t>
  </si>
  <si>
    <t>８－２軽量床衝撃音スラブ厚下階最低</t>
  </si>
  <si>
    <t>８－３透過損失等級界壁</t>
  </si>
  <si>
    <t>８－４透過損失等級外壁開口部北</t>
  </si>
  <si>
    <t>８－４透過損失等級外壁開口部東</t>
  </si>
  <si>
    <t>８－４透過損失等級外壁開口部南</t>
  </si>
  <si>
    <t>８－４透過損失等級外壁開口部西</t>
  </si>
  <si>
    <t>９－１高齢者対策等級専用</t>
  </si>
  <si>
    <t>９－２高齢者対策等級共用</t>
  </si>
  <si>
    <t>１０－１侵入防止対策対象階</t>
  </si>
  <si>
    <t>１０－１侵入防止対策住戸出入口</t>
  </si>
  <si>
    <t>１０－１侵入防止対策住戸共用廊下</t>
  </si>
  <si>
    <t>１０－１侵入防止対策住戸バルコニー</t>
  </si>
  <si>
    <t>１０－１侵入防止対策住戸以外</t>
  </si>
  <si>
    <t>設計性能評価受付番号</t>
  </si>
  <si>
    <t>設計性能評価交付番号</t>
  </si>
  <si>
    <t>設計性能評価年度番号</t>
  </si>
  <si>
    <t>設計性能評価変更区分</t>
  </si>
  <si>
    <t>設計性能評価都道府県記号</t>
  </si>
  <si>
    <t>設計性能評価物件番号</t>
  </si>
  <si>
    <t>設計性能評価事務所番号</t>
  </si>
  <si>
    <t>設計性能評価西暦番号</t>
  </si>
  <si>
    <t>設計性能評価工事種別番号</t>
  </si>
  <si>
    <t>設計性能評価建方番号</t>
  </si>
  <si>
    <t>設計性能評価物件交付番号</t>
  </si>
  <si>
    <t>設計性能評価確認申請の番号</t>
  </si>
  <si>
    <t>設計性能評価元性能評価番号</t>
  </si>
  <si>
    <t>設計性能評価物件名称</t>
  </si>
  <si>
    <t>設計性能評価申請者１のＩＤ</t>
  </si>
  <si>
    <t>設計性能評価申請者２のＩＤ</t>
  </si>
  <si>
    <t>設計性能評価建築主１のＩＤ</t>
  </si>
  <si>
    <t>設計性能評価建築主２のＩＤ</t>
  </si>
  <si>
    <t>設計性能評価代理者ＩＤ</t>
  </si>
  <si>
    <t>設計性能評価設計者ＩＤ</t>
  </si>
  <si>
    <t>設計性能評価建築場所（都道府県）</t>
  </si>
  <si>
    <t>設計性能評価建築場所（市区町村）</t>
  </si>
  <si>
    <t>設計性能評価建築場所（その他）</t>
  </si>
  <si>
    <t>設計性能評価建築場所（住居表示）</t>
  </si>
  <si>
    <t>設計性能評価敷地面積</t>
  </si>
  <si>
    <t>設計性能評価建築面積</t>
  </si>
  <si>
    <t>設計性能評価延床面積</t>
  </si>
  <si>
    <t>設計性能評価階数（地上）</t>
  </si>
  <si>
    <t>設計性能評価階数（地下）</t>
  </si>
  <si>
    <t>設計性能評価構造</t>
  </si>
  <si>
    <t>設計性能評価一部構造</t>
  </si>
  <si>
    <t>設計性能評価工事種別</t>
  </si>
  <si>
    <t>設計性能評価戸建形式</t>
  </si>
  <si>
    <t>設計性能評価工法</t>
  </si>
  <si>
    <t>設計性能評価用途</t>
  </si>
  <si>
    <t>設計性能評価利用形態</t>
  </si>
  <si>
    <t>設計性能評価住戸数</t>
  </si>
  <si>
    <t>設計性能評価全住戸数</t>
  </si>
  <si>
    <t>設計性能評価最高高さ</t>
  </si>
  <si>
    <t>設計性能評価最高軒高</t>
  </si>
  <si>
    <t>設計性能評価都市計画区域</t>
  </si>
  <si>
    <t>設計性能評価防火地域</t>
  </si>
  <si>
    <t>設計性能評価着工予定年月日</t>
  </si>
  <si>
    <t>設計性能評価竣工予定年月日</t>
  </si>
  <si>
    <t>設計性能評価連絡事項</t>
  </si>
  <si>
    <t>設計性能評価仮受日</t>
  </si>
  <si>
    <t>設計性能評価仮受担当者</t>
  </si>
  <si>
    <t>設計性能評価評価員</t>
  </si>
  <si>
    <t>設計性能評価審査開始日</t>
  </si>
  <si>
    <t>設計性能評価審査質疑日</t>
  </si>
  <si>
    <t>設計性能評価審査終了日</t>
  </si>
  <si>
    <t>設計性能評価意匠担当者</t>
  </si>
  <si>
    <t>設計性能評価構造担当者</t>
  </si>
  <si>
    <t>設計性能評価構造審査開始日</t>
  </si>
  <si>
    <t>設計性能評価構造審査質疑日</t>
  </si>
  <si>
    <t>設計性能評価構造審査終了日</t>
  </si>
  <si>
    <t>設計性能評価受付日</t>
  </si>
  <si>
    <t>設計性能評価受付担当者</t>
  </si>
  <si>
    <t>設計性能評価引受発送日</t>
  </si>
  <si>
    <t>設計性能評価請求書発送日</t>
  </si>
  <si>
    <t>設計性能評価引受等発送担当者</t>
  </si>
  <si>
    <t>設計性能評価交付日</t>
  </si>
  <si>
    <t>設計性能評価不適合日</t>
  </si>
  <si>
    <t>設計性能評価受領書受取日</t>
  </si>
  <si>
    <t>設計性能評価決裁者</t>
  </si>
  <si>
    <t>設計性能評価申請手数料</t>
  </si>
  <si>
    <t>設計性能評価入金日</t>
  </si>
  <si>
    <t>設計性能評価認定申請予定日</t>
  </si>
  <si>
    <t>設計性能評価請求書宛名ＩＤ</t>
  </si>
  <si>
    <t>設計性能評価請求書宛名１</t>
  </si>
  <si>
    <t>設計性能評価請求書宛名２</t>
  </si>
  <si>
    <t>設計性能評価請求書宛名敬称</t>
  </si>
  <si>
    <t>設計性能評価請求書発送先ＩＤ</t>
  </si>
  <si>
    <t>設計性能評価請求書発送先宛名１</t>
  </si>
  <si>
    <t>設計性能評価請求書発送先宛名２</t>
  </si>
  <si>
    <t>設計性能評価請求書発送先宛名敬称</t>
  </si>
  <si>
    <t>設計性能評価請求書発送先郵便番号</t>
  </si>
  <si>
    <t>設計性能評価請求書発送先住所</t>
  </si>
  <si>
    <t>設計性能評価提出書類①</t>
  </si>
  <si>
    <t>設計性能評価提出書類①日付</t>
  </si>
  <si>
    <t>設計性能評価送付方法</t>
  </si>
  <si>
    <t>設計性能評価提出書類①内容</t>
  </si>
  <si>
    <t>設計性能評価備考</t>
  </si>
  <si>
    <t>設計性能評価取止取下</t>
  </si>
  <si>
    <t>設計性能評価倉庫番号</t>
  </si>
  <si>
    <t>設計性能評価計画変更</t>
  </si>
  <si>
    <t>設計性能評価利用関係</t>
  </si>
  <si>
    <t>設計性能評価客先名</t>
  </si>
  <si>
    <t>設計性能評価認定先行政庁</t>
  </si>
  <si>
    <t>設計性能評価耐震等級</t>
  </si>
  <si>
    <t>設計性能評価液状化情報</t>
  </si>
  <si>
    <t>設計性能評価特別評価方法認定</t>
  </si>
  <si>
    <t>設計性能評価住宅型式性能認定</t>
  </si>
  <si>
    <t>設計性能評価型式住宅部分等製造者認証</t>
  </si>
  <si>
    <t>設計性能評価図書廃棄日</t>
  </si>
  <si>
    <t>設計性能評価長期使用構造等有無</t>
  </si>
  <si>
    <t>設計性能評価長期使用構造等延床面積１</t>
  </si>
  <si>
    <t>設計性能評価長期使用構造等延床面積２</t>
  </si>
  <si>
    <t>設計性能評価長期使用構造等延床面積３</t>
  </si>
  <si>
    <t>設計性能評価電子申請有無</t>
  </si>
  <si>
    <t>設計性能評価仮受番号</t>
  </si>
  <si>
    <t>設計性能評価ダイレクトクラウドID</t>
  </si>
  <si>
    <t>設計性能評価申請代表者</t>
  </si>
  <si>
    <t>設計性能評価代表者会社名</t>
  </si>
  <si>
    <t>設計性能評価発送方法</t>
  </si>
  <si>
    <t>設計性能評価問合せ番号</t>
  </si>
  <si>
    <t>設計性能評価申請者１氏名１</t>
  </si>
  <si>
    <t>設計性能評価申請者１氏名２</t>
  </si>
  <si>
    <t>設計性能評価申請者１郵便番号</t>
  </si>
  <si>
    <t>設計性能評価申請者１住所</t>
  </si>
  <si>
    <t>設計性能評価申請者１電話番号</t>
  </si>
  <si>
    <t>設計性能評価申請者２氏名１</t>
  </si>
  <si>
    <t>設計性能評価申請者２氏名２</t>
  </si>
  <si>
    <t>設計性能評価申請者２郵便番号</t>
  </si>
  <si>
    <t>設計性能評価申請者２住所</t>
  </si>
  <si>
    <t>設計性能評価申請者２電話番号</t>
  </si>
  <si>
    <t>設計性能評価建築主１氏名１</t>
  </si>
  <si>
    <t>設計性能評価建築主１氏名２</t>
  </si>
  <si>
    <t>設計性能評価建築主１郵便番号</t>
  </si>
  <si>
    <t>設計性能評価建築主１住所</t>
  </si>
  <si>
    <t>設計性能評価建築主１電話番号</t>
  </si>
  <si>
    <t>設計性能評価建築主２氏名１</t>
  </si>
  <si>
    <t>設計性能評価建築主２氏名２</t>
  </si>
  <si>
    <t>設計性能評価建築主２郵便番号</t>
  </si>
  <si>
    <t>設計性能評価建築主２住所</t>
  </si>
  <si>
    <t>設計性能評価建築主２電話番号</t>
  </si>
  <si>
    <t>0353525897-1</t>
  </si>
  <si>
    <t>0334036646</t>
  </si>
  <si>
    <t>未定</t>
    <rPh sb="0" eb="2">
      <t>ミテイ</t>
    </rPh>
    <phoneticPr fontId="4"/>
  </si>
  <si>
    <t>知事</t>
    <rPh sb="0" eb="2">
      <t>チジ</t>
    </rPh>
    <phoneticPr fontId="4"/>
  </si>
  <si>
    <t>級</t>
    <rPh sb="0" eb="1">
      <t>キュウ</t>
    </rPh>
    <phoneticPr fontId="4"/>
  </si>
  <si>
    <t>事務名</t>
    <rPh sb="0" eb="2">
      <t>ジム</t>
    </rPh>
    <rPh sb="2" eb="3">
      <t>メイ</t>
    </rPh>
    <phoneticPr fontId="4"/>
  </si>
  <si>
    <t>郵便</t>
    <rPh sb="0" eb="2">
      <t>ユウビン</t>
    </rPh>
    <phoneticPr fontId="4"/>
  </si>
  <si>
    <t>所在</t>
    <rPh sb="0" eb="2">
      <t>ショザイ</t>
    </rPh>
    <phoneticPr fontId="4"/>
  </si>
  <si>
    <t>図書</t>
    <rPh sb="0" eb="2">
      <t>トショ</t>
    </rPh>
    <phoneticPr fontId="4"/>
  </si>
  <si>
    <t>資格</t>
    <rPh sb="0" eb="2">
      <t>シカク</t>
    </rPh>
    <phoneticPr fontId="4"/>
  </si>
  <si>
    <r>
      <t>販売者</t>
    </r>
    <r>
      <rPr>
        <b/>
        <sz val="8"/>
        <rFont val="ＭＳ Ｐゴシック"/>
        <family val="3"/>
        <charset val="128"/>
      </rPr>
      <t>（建設評価のみ）</t>
    </r>
    <rPh sb="4" eb="6">
      <t>ケンセツ</t>
    </rPh>
    <rPh sb="6" eb="8">
      <t>ヒョウカ</t>
    </rPh>
    <phoneticPr fontId="4"/>
  </si>
  <si>
    <t>設計性能評価代理者氏名１</t>
  </si>
  <si>
    <t>設計性能評価代理者郵便番号</t>
  </si>
  <si>
    <t>設計性能評価代理者住所</t>
  </si>
  <si>
    <t>設計性能評価代理者電話番号</t>
  </si>
  <si>
    <t>設計性能評価設計者氏名１</t>
  </si>
  <si>
    <t>設計性能評価設計者建築士事務所名</t>
  </si>
  <si>
    <t>設計性能評価設計者郵便番号</t>
  </si>
  <si>
    <t>設計性能評価設計者住所</t>
  </si>
  <si>
    <t>設計性能評価設計者電話番号</t>
  </si>
  <si>
    <t>設計性能評価設計者資格番号</t>
  </si>
  <si>
    <t>設計性能評価代理者FAX番号</t>
  </si>
  <si>
    <t>設計性能評価建築主１フリガナ</t>
  </si>
  <si>
    <t>設計性能評価建築主２フリガナ</t>
  </si>
  <si>
    <t>設計性能評価申請者１フリガナ</t>
  </si>
  <si>
    <t>設計性能評価申請者２フリガナ</t>
  </si>
  <si>
    <t>設計性能評価代理者フリガナ</t>
  </si>
  <si>
    <t>工事種別</t>
    <rPh sb="0" eb="4">
      <t>コウジシュベツ</t>
    </rPh>
    <phoneticPr fontId="4"/>
  </si>
  <si>
    <t>(共同住宅等用)</t>
    <phoneticPr fontId="4"/>
  </si>
  <si>
    <t>共住</t>
    <rPh sb="0" eb="2">
      <t>キョウジュウ</t>
    </rPh>
    <phoneticPr fontId="4"/>
  </si>
  <si>
    <t>　このExcelＢＯＯＫでは㈱都市建築確認センターへの設計住宅性能評価における申請書を作成することができます。
 　また、仮受時にこのExcelＢＯＯＫを添付して下記メールアドレスにお送りいただくと、メールが届いた時点で「仮受付」といたします。
　通常、図書等の提出をもって仮受付とし、その順番で審査を行っていますが、メールを送っていただいた場合は優先的に順番を確保いたします。
　メール送付により順番の確保は可能ですが、実際に図面が提出されないと審査ができませんので、メール送付後速やかに申請図書をご提出ください。
（図書の提出がされない場合は次点の物件を優先的に審査いたします。）
　尚、このEXCELはマクロを使用せず、関数のみで作成しております。編集ロックをしていないのでセルの変更は自由に行うことができますが、変更をすると連動がうまくいかない場合がありますのでご了承ください。</t>
    <rPh sb="15" eb="17">
      <t>トシ</t>
    </rPh>
    <rPh sb="17" eb="19">
      <t>ケンチク</t>
    </rPh>
    <rPh sb="19" eb="21">
      <t>カクニン</t>
    </rPh>
    <rPh sb="27" eb="29">
      <t>セッケイ</t>
    </rPh>
    <rPh sb="29" eb="31">
      <t>ジュウタク</t>
    </rPh>
    <rPh sb="31" eb="33">
      <t>セイノウ</t>
    </rPh>
    <rPh sb="33" eb="35">
      <t>ヒョウカ</t>
    </rPh>
    <rPh sb="43" eb="45">
      <t>サクセイ</t>
    </rPh>
    <rPh sb="195" eb="197">
      <t>ソウフ</t>
    </rPh>
    <rPh sb="200" eb="202">
      <t>ジュンバン</t>
    </rPh>
    <rPh sb="203" eb="205">
      <t>カクホ</t>
    </rPh>
    <rPh sb="206" eb="208">
      <t>カノウ</t>
    </rPh>
    <rPh sb="261" eb="263">
      <t>トショ</t>
    </rPh>
    <rPh sb="264" eb="266">
      <t>テイシュツ</t>
    </rPh>
    <rPh sb="271" eb="273">
      <t>バアイ</t>
    </rPh>
    <rPh sb="274" eb="276">
      <t>ジテン</t>
    </rPh>
    <rPh sb="277" eb="279">
      <t>ブッケン</t>
    </rPh>
    <rPh sb="280" eb="283">
      <t>ユウセンテキ</t>
    </rPh>
    <rPh sb="284" eb="286">
      <t>シンサ</t>
    </rPh>
    <rPh sb="329" eb="331">
      <t>ヘンシュウ</t>
    </rPh>
    <phoneticPr fontId="4"/>
  </si>
  <si>
    <t>設計性能評価意匠提出日</t>
  </si>
  <si>
    <t>設計性能評価代表者電話番号</t>
  </si>
  <si>
    <t>設計住宅性能評価申請書（第四号様式－第三条関係）　　　　　第四面に代わる書類</t>
    <rPh sb="0" eb="2">
      <t>セッケイ</t>
    </rPh>
    <rPh sb="2" eb="4">
      <t>ジュウタク</t>
    </rPh>
    <rPh sb="4" eb="6">
      <t>セイノウ</t>
    </rPh>
    <rPh sb="6" eb="8">
      <t>ヒョウカ</t>
    </rPh>
    <rPh sb="8" eb="11">
      <t>シンセイショ</t>
    </rPh>
    <rPh sb="12" eb="13">
      <t>ダイ</t>
    </rPh>
    <rPh sb="13" eb="14">
      <t>４</t>
    </rPh>
    <rPh sb="14" eb="15">
      <t>ゴウ</t>
    </rPh>
    <rPh sb="15" eb="17">
      <t>ヨウシキ</t>
    </rPh>
    <rPh sb="18" eb="19">
      <t>ダイ</t>
    </rPh>
    <rPh sb="19" eb="21">
      <t>サンジョウ</t>
    </rPh>
    <rPh sb="21" eb="23">
      <t>カンケイ</t>
    </rPh>
    <rPh sb="29" eb="30">
      <t>ダイ</t>
    </rPh>
    <rPh sb="30" eb="32">
      <t>ヨンメン</t>
    </rPh>
    <rPh sb="33" eb="34">
      <t>カ</t>
    </rPh>
    <rPh sb="36" eb="38">
      <t>ショルイ</t>
    </rPh>
    <phoneticPr fontId="4"/>
  </si>
  <si>
    <t>タイプ名</t>
    <rPh sb="3" eb="4">
      <t>メイ</t>
    </rPh>
    <phoneticPr fontId="4"/>
  </si>
  <si>
    <t>住戸
番号</t>
    <rPh sb="0" eb="2">
      <t>ジュウコ</t>
    </rPh>
    <rPh sb="3" eb="5">
      <t>バンゴウ</t>
    </rPh>
    <phoneticPr fontId="4"/>
  </si>
  <si>
    <t>居室部分の面積</t>
    <rPh sb="0" eb="2">
      <t>キョシツ</t>
    </rPh>
    <rPh sb="2" eb="4">
      <t>ブブン</t>
    </rPh>
    <rPh sb="5" eb="7">
      <t>メンセキ</t>
    </rPh>
    <phoneticPr fontId="4"/>
  </si>
  <si>
    <t>非居室部分の面積</t>
    <rPh sb="0" eb="1">
      <t>ヒ</t>
    </rPh>
    <rPh sb="1" eb="3">
      <t>キョシツ</t>
    </rPh>
    <rPh sb="3" eb="5">
      <t>ブブン</t>
    </rPh>
    <rPh sb="6" eb="8">
      <t>メンセキ</t>
    </rPh>
    <phoneticPr fontId="4"/>
  </si>
  <si>
    <t>ﾊﾞﾙｺﾆｰ等専用部分の面積</t>
    <rPh sb="6" eb="7">
      <t>トウ</t>
    </rPh>
    <rPh sb="7" eb="9">
      <t>センヨウ</t>
    </rPh>
    <rPh sb="9" eb="10">
      <t>ブ</t>
    </rPh>
    <rPh sb="10" eb="11">
      <t>ブン</t>
    </rPh>
    <rPh sb="12" eb="14">
      <t>メンセキ</t>
    </rPh>
    <phoneticPr fontId="4"/>
  </si>
  <si>
    <t>専用床面積の合計</t>
    <rPh sb="0" eb="2">
      <t>センヨウ</t>
    </rPh>
    <rPh sb="2" eb="5">
      <t>ユカメンセキ</t>
    </rPh>
    <rPh sb="6" eb="8">
      <t>ゴウケイ</t>
    </rPh>
    <phoneticPr fontId="4"/>
  </si>
  <si>
    <t>専有床面積の合計</t>
    <rPh sb="0" eb="2">
      <t>センユウ</t>
    </rPh>
    <rPh sb="2" eb="5">
      <t>ユカメンセキ</t>
    </rPh>
    <rPh sb="6" eb="8">
      <t>ゴウケイ</t>
    </rPh>
    <phoneticPr fontId="4"/>
  </si>
  <si>
    <t>当該住戸への経路</t>
    <rPh sb="0" eb="2">
      <t>トウガイ</t>
    </rPh>
    <rPh sb="2" eb="3">
      <t>ジュウ</t>
    </rPh>
    <rPh sb="3" eb="4">
      <t>ト</t>
    </rPh>
    <rPh sb="6" eb="8">
      <t>ケイロ</t>
    </rPh>
    <phoneticPr fontId="4"/>
  </si>
  <si>
    <t>界壁
の
有無</t>
    <rPh sb="0" eb="1">
      <t>カイ</t>
    </rPh>
    <rPh sb="1" eb="2">
      <t>カベ</t>
    </rPh>
    <rPh sb="5" eb="7">
      <t>ウム</t>
    </rPh>
    <phoneticPr fontId="4"/>
  </si>
  <si>
    <t>界床の   有無</t>
    <rPh sb="0" eb="1">
      <t>カイ</t>
    </rPh>
    <rPh sb="1" eb="2">
      <t>ユカ</t>
    </rPh>
    <rPh sb="6" eb="8">
      <t>ウム</t>
    </rPh>
    <phoneticPr fontId="4"/>
  </si>
  <si>
    <t>共用階段</t>
    <rPh sb="0" eb="2">
      <t>キョウヨウ</t>
    </rPh>
    <rPh sb="2" eb="4">
      <t>カイダン</t>
    </rPh>
    <phoneticPr fontId="4"/>
  </si>
  <si>
    <t>共用廊下</t>
    <rPh sb="0" eb="2">
      <t>キョウヨウ</t>
    </rPh>
    <rPh sb="2" eb="4">
      <t>ロウカ</t>
    </rPh>
    <phoneticPr fontId="4"/>
  </si>
  <si>
    <t>EV</t>
    <phoneticPr fontId="4"/>
  </si>
  <si>
    <t>上階</t>
    <rPh sb="0" eb="2">
      <t>ジョウカイ</t>
    </rPh>
    <phoneticPr fontId="4"/>
  </si>
  <si>
    <t>（A）</t>
    <phoneticPr fontId="4"/>
  </si>
  <si>
    <t>（B)</t>
    <phoneticPr fontId="4"/>
  </si>
  <si>
    <t>ﾀｲﾌﾟ別
専有面積</t>
    <rPh sb="4" eb="5">
      <t>ベツ</t>
    </rPh>
    <rPh sb="6" eb="8">
      <t>センユウ</t>
    </rPh>
    <rPh sb="8" eb="10">
      <t>メンセキ</t>
    </rPh>
    <phoneticPr fontId="4"/>
  </si>
  <si>
    <t>①＋②＋③</t>
    <phoneticPr fontId="4"/>
  </si>
  <si>
    <t>①＋②</t>
    <phoneticPr fontId="4"/>
  </si>
  <si>
    <t>意匠</t>
    <rPh sb="0" eb="2">
      <t>イショウ</t>
    </rPh>
    <phoneticPr fontId="4"/>
  </si>
  <si>
    <t>意匠（ゲスト）</t>
    <phoneticPr fontId="4"/>
  </si>
  <si>
    <t>設備</t>
    <rPh sb="0" eb="2">
      <t>セツビ</t>
    </rPh>
    <phoneticPr fontId="4"/>
  </si>
  <si>
    <t>設備（ゲスト）</t>
    <rPh sb="0" eb="2">
      <t>セツビ</t>
    </rPh>
    <phoneticPr fontId="4"/>
  </si>
  <si>
    <t>構造</t>
    <rPh sb="0" eb="2">
      <t>コウゾウ</t>
    </rPh>
    <phoneticPr fontId="4"/>
  </si>
  <si>
    <t>構造（ゲスト）</t>
    <rPh sb="0" eb="2">
      <t>コウゾウ</t>
    </rPh>
    <phoneticPr fontId="4"/>
  </si>
  <si>
    <t>その他（ゲスト）</t>
    <rPh sb="2" eb="3">
      <t>タ</t>
    </rPh>
    <phoneticPr fontId="4"/>
  </si>
  <si>
    <t>顧客情報更新者</t>
  </si>
  <si>
    <t>顧客更新時刻</t>
  </si>
  <si>
    <t>顧客更新日</t>
  </si>
  <si>
    <t>旧データ</t>
  </si>
  <si>
    <t>名前</t>
  </si>
  <si>
    <t>苗字</t>
  </si>
  <si>
    <t>住所または所在地２</t>
  </si>
  <si>
    <t>肩書２</t>
  </si>
  <si>
    <t>肩書１</t>
  </si>
  <si>
    <t>部署名</t>
  </si>
  <si>
    <t>連名２</t>
  </si>
  <si>
    <t>連名１</t>
  </si>
  <si>
    <t>年賀状</t>
  </si>
  <si>
    <t>備考</t>
  </si>
  <si>
    <t>DCBID</t>
  </si>
  <si>
    <t>電話番号</t>
  </si>
  <si>
    <t>住所または所在地</t>
  </si>
  <si>
    <t>郵便番号</t>
  </si>
  <si>
    <t>建築士事務所名のフリガナ</t>
  </si>
  <si>
    <t>建築士事務所名</t>
  </si>
  <si>
    <t>役職・氏名のフリガナ</t>
  </si>
  <si>
    <t>役職・氏名</t>
  </si>
  <si>
    <t>氏名または企業名のフリガナ</t>
  </si>
  <si>
    <t>氏名または企業名</t>
  </si>
  <si>
    <t>顧客ＩＤ</t>
  </si>
  <si>
    <t>設計性能評価ダイレクトクラウドID２</t>
  </si>
  <si>
    <t>設計性能評価ダイレクトクラウドID２ゲスト有無</t>
  </si>
  <si>
    <t>設計性能評価ダイレクトクラウドID３</t>
  </si>
  <si>
    <t>設計性能評価ダイレクトクラウドID３ゲスト有無</t>
  </si>
  <si>
    <t>設計性能評価ダイレクトクラウドID４</t>
  </si>
  <si>
    <t>設計性能評価ダイレクトクラウドID４ゲスト有無</t>
  </si>
  <si>
    <t>設計性能評価ダイレクトクラウドID５</t>
  </si>
  <si>
    <t>設計性能評価ダイレクトクラウドID５ゲスト有無</t>
  </si>
  <si>
    <t>委任状 兼　同意書</t>
    <rPh sb="0" eb="1">
      <t>イ</t>
    </rPh>
    <rPh sb="1" eb="2">
      <t>ニン</t>
    </rPh>
    <rPh sb="2" eb="3">
      <t>ジョウ</t>
    </rPh>
    <rPh sb="4" eb="5">
      <t>ケン</t>
    </rPh>
    <rPh sb="6" eb="9">
      <t>ドウイショ</t>
    </rPh>
    <phoneticPr fontId="4"/>
  </si>
  <si>
    <t xml:space="preserve"> 私は下記の者を代理人と定め、株式会社都市建築確認センターに対する下記の申請に関する手続き及び交付される文書の受領の権限を委任します。</t>
    <phoneticPr fontId="4"/>
  </si>
  <si>
    <t>また、建築基準法第６条の２の規定に基づく確認、同法第7条の２の規定に基づく完了検査及び仮使用認定を株式会社都市建築確認センターへ申請する場合は、同社が指定確認検査機関業務において通知書等の写し及び審査に要した図書等を利用することにあらかじめ同意します。</t>
    <rPh sb="3" eb="5">
      <t>ケンチク</t>
    </rPh>
    <rPh sb="5" eb="8">
      <t>キジュンホウ</t>
    </rPh>
    <rPh sb="8" eb="9">
      <t>ダイ</t>
    </rPh>
    <rPh sb="10" eb="11">
      <t>ジョウ</t>
    </rPh>
    <rPh sb="14" eb="16">
      <t>キテイ</t>
    </rPh>
    <rPh sb="17" eb="18">
      <t>モト</t>
    </rPh>
    <rPh sb="20" eb="22">
      <t>カクニン</t>
    </rPh>
    <rPh sb="23" eb="25">
      <t>ドウホウ</t>
    </rPh>
    <rPh sb="25" eb="26">
      <t>ダイ</t>
    </rPh>
    <rPh sb="27" eb="28">
      <t>ジョウ</t>
    </rPh>
    <rPh sb="31" eb="33">
      <t>キテイ</t>
    </rPh>
    <rPh sb="34" eb="35">
      <t>モト</t>
    </rPh>
    <rPh sb="37" eb="39">
      <t>カンリョウ</t>
    </rPh>
    <rPh sb="39" eb="41">
      <t>ケンサ</t>
    </rPh>
    <rPh sb="41" eb="42">
      <t>オヨ</t>
    </rPh>
    <rPh sb="43" eb="44">
      <t>カリ</t>
    </rPh>
    <rPh sb="44" eb="46">
      <t>シヨウ</t>
    </rPh>
    <rPh sb="46" eb="48">
      <t>ニンテイ</t>
    </rPh>
    <rPh sb="49" eb="51">
      <t>カブシキ</t>
    </rPh>
    <rPh sb="51" eb="53">
      <t>ガイシャ</t>
    </rPh>
    <rPh sb="53" eb="55">
      <t>トシ</t>
    </rPh>
    <rPh sb="55" eb="57">
      <t>ケンチク</t>
    </rPh>
    <rPh sb="57" eb="59">
      <t>カクニン</t>
    </rPh>
    <rPh sb="64" eb="66">
      <t>シンセイ</t>
    </rPh>
    <rPh sb="68" eb="70">
      <t>バアイ</t>
    </rPh>
    <rPh sb="72" eb="74">
      <t>ドウシャ</t>
    </rPh>
    <rPh sb="75" eb="77">
      <t>シテイ</t>
    </rPh>
    <rPh sb="77" eb="79">
      <t>カクニン</t>
    </rPh>
    <rPh sb="79" eb="81">
      <t>ケンサ</t>
    </rPh>
    <rPh sb="81" eb="83">
      <t>キカン</t>
    </rPh>
    <rPh sb="83" eb="85">
      <t>ギョウム</t>
    </rPh>
    <rPh sb="89" eb="92">
      <t>ツウチショ</t>
    </rPh>
    <rPh sb="92" eb="93">
      <t>トウ</t>
    </rPh>
    <rPh sb="94" eb="95">
      <t>ウツ</t>
    </rPh>
    <rPh sb="96" eb="97">
      <t>オヨ</t>
    </rPh>
    <rPh sb="104" eb="106">
      <t>トショ</t>
    </rPh>
    <rPh sb="106" eb="107">
      <t>トウ</t>
    </rPh>
    <rPh sb="108" eb="110">
      <t>リヨウ</t>
    </rPh>
    <rPh sb="120" eb="122">
      <t>ドウイ</t>
    </rPh>
    <phoneticPr fontId="4"/>
  </si>
  <si>
    <r>
      <t xml:space="preserve">委任する業務
</t>
    </r>
    <r>
      <rPr>
        <sz val="8"/>
        <rFont val="ＭＳ 明朝"/>
        <family val="1"/>
        <charset val="128"/>
      </rPr>
      <t>（該当項目をチェック）</t>
    </r>
    <rPh sb="0" eb="2">
      <t>イニン</t>
    </rPh>
    <rPh sb="4" eb="6">
      <t>ギョウム</t>
    </rPh>
    <rPh sb="9" eb="11">
      <t>ガイトウ</t>
    </rPh>
    <rPh sb="11" eb="13">
      <t>コウモク</t>
    </rPh>
    <phoneticPr fontId="4"/>
  </si>
  <si>
    <t>建築物エネルギー消費性能確保計画申請</t>
    <rPh sb="0" eb="3">
      <t>ケンチクブツ</t>
    </rPh>
    <rPh sb="8" eb="10">
      <t>ショウヒ</t>
    </rPh>
    <rPh sb="10" eb="12">
      <t>セイノウ</t>
    </rPh>
    <rPh sb="12" eb="14">
      <t>カクホ</t>
    </rPh>
    <rPh sb="14" eb="16">
      <t>ケイカク</t>
    </rPh>
    <rPh sb="16" eb="18">
      <t>シンセイ</t>
    </rPh>
    <phoneticPr fontId="4"/>
  </si>
  <si>
    <t>設計住宅性能評価申請</t>
    <rPh sb="0" eb="2">
      <t>セッケイ</t>
    </rPh>
    <rPh sb="2" eb="4">
      <t>ジュウタク</t>
    </rPh>
    <rPh sb="4" eb="6">
      <t>セイノウ</t>
    </rPh>
    <rPh sb="6" eb="8">
      <t>ヒョウカ</t>
    </rPh>
    <rPh sb="8" eb="10">
      <t>シンセイ</t>
    </rPh>
    <phoneticPr fontId="4"/>
  </si>
  <si>
    <t>建設住宅性能評価申請</t>
    <phoneticPr fontId="61"/>
  </si>
  <si>
    <t>長期使用構造等確認申請</t>
  </si>
  <si>
    <r>
      <t xml:space="preserve">利用することができる図書及び書類
</t>
    </r>
    <r>
      <rPr>
        <sz val="8"/>
        <rFont val="ＭＳ 明朝"/>
        <family val="1"/>
        <charset val="128"/>
      </rPr>
      <t>（該当項目をチェック）</t>
    </r>
    <rPh sb="0" eb="2">
      <t>リヨウ</t>
    </rPh>
    <rPh sb="10" eb="12">
      <t>トショ</t>
    </rPh>
    <rPh sb="12" eb="13">
      <t>オヨ</t>
    </rPh>
    <rPh sb="14" eb="16">
      <t>ショルイ</t>
    </rPh>
    <rPh sb="19" eb="21">
      <t>ガイトウ</t>
    </rPh>
    <rPh sb="21" eb="23">
      <t>コウモク</t>
    </rPh>
    <phoneticPr fontId="4"/>
  </si>
  <si>
    <t>省エネ適合判定通知書の写し又は軽微変更該当証明書の写し</t>
    <rPh sb="0" eb="1">
      <t>ショウ</t>
    </rPh>
    <rPh sb="3" eb="5">
      <t>テキゴウ</t>
    </rPh>
    <rPh sb="5" eb="7">
      <t>ハンテイ</t>
    </rPh>
    <rPh sb="7" eb="10">
      <t>ツウチショ</t>
    </rPh>
    <rPh sb="11" eb="12">
      <t>ウツ</t>
    </rPh>
    <rPh sb="13" eb="14">
      <t>マタ</t>
    </rPh>
    <rPh sb="15" eb="17">
      <t>ケイビ</t>
    </rPh>
    <rPh sb="17" eb="19">
      <t>ヘンコウ</t>
    </rPh>
    <rPh sb="19" eb="21">
      <t>ガイトウ</t>
    </rPh>
    <rPh sb="21" eb="24">
      <t>ショウメイショ</t>
    </rPh>
    <rPh sb="25" eb="26">
      <t>ウツ</t>
    </rPh>
    <phoneticPr fontId="4"/>
  </si>
  <si>
    <t>設計住宅性能評価書の写し</t>
    <rPh sb="0" eb="2">
      <t>セッケイ</t>
    </rPh>
    <rPh sb="2" eb="4">
      <t>ジュウタク</t>
    </rPh>
    <rPh sb="4" eb="6">
      <t>セイノウ</t>
    </rPh>
    <rPh sb="6" eb="8">
      <t>ヒョウカ</t>
    </rPh>
    <rPh sb="8" eb="9">
      <t>ショ</t>
    </rPh>
    <rPh sb="10" eb="11">
      <t>ウツ</t>
    </rPh>
    <phoneticPr fontId="4"/>
  </si>
  <si>
    <t>建設住宅性能評価による検査報告書の写し</t>
    <phoneticPr fontId="61"/>
  </si>
  <si>
    <t>長期使用構造等である旨の確認書の写し又は軽微変更該当証明書の写し</t>
  </si>
  <si>
    <t>建築物の名称</t>
    <rPh sb="0" eb="3">
      <t>ケンチクブツ</t>
    </rPh>
    <rPh sb="4" eb="6">
      <t>メイショウ</t>
    </rPh>
    <phoneticPr fontId="4"/>
  </si>
  <si>
    <t>敷地の地名地番</t>
    <rPh sb="0" eb="2">
      <t>シキチ</t>
    </rPh>
    <rPh sb="3" eb="5">
      <t>チメイ</t>
    </rPh>
    <rPh sb="5" eb="7">
      <t>チバン</t>
    </rPh>
    <phoneticPr fontId="4"/>
  </si>
  <si>
    <t>委任先</t>
    <rPh sb="0" eb="2">
      <t>イニン</t>
    </rPh>
    <rPh sb="2" eb="3">
      <t>サキ</t>
    </rPh>
    <phoneticPr fontId="4"/>
  </si>
  <si>
    <t>（氏　名）</t>
    <rPh sb="1" eb="2">
      <t>シ</t>
    </rPh>
    <rPh sb="3" eb="4">
      <t>ナ</t>
    </rPh>
    <phoneticPr fontId="4"/>
  </si>
  <si>
    <t>（会社名）</t>
    <rPh sb="1" eb="4">
      <t>カイシャメイ</t>
    </rPh>
    <phoneticPr fontId="4"/>
  </si>
  <si>
    <t>（住　所）</t>
    <rPh sb="1" eb="2">
      <t>ジュウ</t>
    </rPh>
    <rPh sb="3" eb="4">
      <t>ショ</t>
    </rPh>
    <phoneticPr fontId="4"/>
  </si>
  <si>
    <t>令和</t>
    <rPh sb="0" eb="2">
      <t>レイワ</t>
    </rPh>
    <phoneticPr fontId="4"/>
  </si>
  <si>
    <t>日</t>
    <rPh sb="0" eb="1">
      <t>ニチ</t>
    </rPh>
    <phoneticPr fontId="4"/>
  </si>
  <si>
    <t>住　所</t>
    <rPh sb="0" eb="1">
      <t>ジュウ</t>
    </rPh>
    <rPh sb="2" eb="3">
      <t>ショ</t>
    </rPh>
    <phoneticPr fontId="4"/>
  </si>
  <si>
    <t>氏　名</t>
    <rPh sb="0" eb="1">
      <t>シ</t>
    </rPh>
    <rPh sb="2" eb="3">
      <t>メイ</t>
    </rPh>
    <phoneticPr fontId="4"/>
  </si>
  <si>
    <t>Ver.20250702</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</si>
</sst>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quot;¥&quot;\-#,##0"/>
    <numFmt numFmtId="176" formatCode="[$-411]ggge&quot;年&quot;m&quot;月&quot;d&quot;日&quot;;@"/>
    <numFmt numFmtId="177" formatCode="0_ "/>
    <numFmt numFmtId="178" formatCode="#,##0.00_ "/>
    <numFmt numFmtId="179" formatCode="#,##0.000_ "/>
    <numFmt numFmtId="180" formatCode="gggee&quot;年&quot;m&quot;月&quot;d&quot;日&quot;"/>
    <numFmt numFmtId="181" formatCode="[&lt;=999]000;[&lt;=9999]000\-00;000\-0000"/>
    <numFmt numFmtId="182" formatCode="0.0_ "/>
    <numFmt numFmtId="183" formatCode="0.00_ "/>
    <numFmt numFmtId="184" formatCode="yyyy&quot;年&quot;m&quot;月&quot;d&quot;日&quot;;@"/>
    <numFmt numFmtId="185" formatCode="#,##0.00_ ;[Red]\-#,##0.00\ "/>
    <numFmt numFmtId="186" formatCode="yyyy/m/d;@"/>
    <numFmt numFmtId="187" formatCode="0;[Red]0"/>
    <numFmt numFmtId="188" formatCode="0.000_);[Red]\(0.000\)"/>
    <numFmt numFmtId="189" formatCode="0.000_ "/>
    <numFmt numFmtId="190" formatCode="[&lt;=999]000;[&lt;=99999]000\-00;000\-0000"/>
    <numFmt numFmtId="191" formatCode="dd\-mmm\-yy"/>
    <numFmt numFmtId="192" formatCode="[$-F800]dddd\,\ mmmm\ dd\,\ yyyy"/>
    <numFmt numFmtId="193" formatCode="#,##0.00_);[Red]\(#,##0.00\)"/>
  </numFmts>
  <fonts count="14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5"/>
      <name val="ＭＳ 明朝"/>
      <family val="1"/>
      <charset val="128"/>
    </font>
    <font>
      <u/>
      <sz val="11"/>
      <color indexed="12"/>
      <name val="ＭＳ Ｐゴシック"/>
      <family val="3"/>
      <charset val="128"/>
    </font>
    <font>
      <sz val="9"/>
      <name val="ＭＳ Ｐ明朝"/>
      <family val="1"/>
      <charset val="128"/>
    </font>
    <font>
      <sz val="11"/>
      <name val="ＭＳ Ｐ明朝"/>
      <family val="1"/>
      <charset val="128"/>
    </font>
    <font>
      <sz val="14"/>
      <name val="ＭＳ Ｐ明朝"/>
      <family val="1"/>
      <charset val="128"/>
    </font>
    <font>
      <sz val="10.5"/>
      <name val="ＭＳ Ｐ明朝"/>
      <family val="1"/>
      <charset val="128"/>
    </font>
    <font>
      <sz val="10.5"/>
      <name val="ＭＳ Ｐゴシック"/>
      <family val="3"/>
      <charset val="128"/>
    </font>
    <font>
      <u/>
      <sz val="10.5"/>
      <color indexed="12"/>
      <name val="ＭＳ Ｐゴシック"/>
      <family val="3"/>
      <charset val="128"/>
    </font>
    <font>
      <sz val="11.5"/>
      <name val="ＭＳ Ｐ明朝"/>
      <family val="1"/>
      <charset val="128"/>
    </font>
    <font>
      <sz val="18"/>
      <name val="ＭＳ Ｐゴシック"/>
      <family val="3"/>
      <charset val="128"/>
    </font>
    <font>
      <sz val="9"/>
      <color indexed="10"/>
      <name val="ＭＳ Ｐ明朝"/>
      <family val="1"/>
      <charset val="128"/>
    </font>
    <font>
      <sz val="9"/>
      <color rgb="FFFF0000"/>
      <name val="ＭＳ Ｐ明朝"/>
      <family val="1"/>
      <charset val="128"/>
    </font>
    <font>
      <sz val="9"/>
      <name val="ＭＳ Ｐゴシック"/>
      <family val="3"/>
      <charset val="128"/>
    </font>
    <font>
      <sz val="10"/>
      <name val="ＭＳ Ｐ明朝"/>
      <family val="1"/>
      <charset val="128"/>
    </font>
    <font>
      <sz val="10"/>
      <name val="ＭＳ Ｐゴシック"/>
      <family val="3"/>
      <charset val="128"/>
    </font>
    <font>
      <sz val="11"/>
      <color theme="1"/>
      <name val="ＭＳ Ｐゴシック"/>
      <family val="3"/>
      <charset val="128"/>
      <scheme val="minor"/>
    </font>
    <font>
      <sz val="10"/>
      <color theme="1"/>
      <name val="ＭＳ Ｐゴシック"/>
      <family val="3"/>
      <charset val="128"/>
      <scheme val="minor"/>
    </font>
    <font>
      <sz val="8"/>
      <name val="ＭＳ Ｐゴシック"/>
      <family val="3"/>
      <charset val="128"/>
    </font>
    <font>
      <sz val="8"/>
      <color theme="1"/>
      <name val="ＭＳ Ｐゴシック"/>
      <family val="3"/>
      <charset val="128"/>
      <scheme val="minor"/>
    </font>
    <font>
      <b/>
      <sz val="8"/>
      <name val="ＭＳ Ｐゴシック"/>
      <family val="3"/>
      <charset val="128"/>
    </font>
    <font>
      <b/>
      <sz val="8"/>
      <color theme="1"/>
      <name val="ＭＳ Ｐゴシック"/>
      <family val="3"/>
      <charset val="128"/>
      <scheme val="minor"/>
    </font>
    <font>
      <sz val="7"/>
      <name val="ＭＳ Ｐゴシック"/>
      <family val="3"/>
      <charset val="128"/>
    </font>
    <font>
      <b/>
      <sz val="9"/>
      <color indexed="81"/>
      <name val="MS P ゴシック"/>
      <family val="3"/>
      <charset val="128"/>
    </font>
    <font>
      <b/>
      <sz val="20"/>
      <name val="ＭＳ Ｐゴシック"/>
      <family val="3"/>
      <charset val="128"/>
    </font>
    <font>
      <b/>
      <sz val="12"/>
      <name val="ＭＳ Ｐゴシック"/>
      <family val="3"/>
      <charset val="128"/>
    </font>
    <font>
      <b/>
      <sz val="14"/>
      <name val="ＭＳ Ｐゴシック"/>
      <family val="3"/>
      <charset val="128"/>
    </font>
    <font>
      <b/>
      <sz val="16"/>
      <name val="ＭＳ Ｐゴシック"/>
      <family val="3"/>
      <charset val="128"/>
    </font>
    <font>
      <b/>
      <sz val="18"/>
      <name val="ＭＳ Ｐゴシック"/>
      <family val="3"/>
      <charset val="128"/>
    </font>
    <font>
      <b/>
      <sz val="11"/>
      <name val="ＭＳ Ｐゴシック"/>
      <family val="3"/>
      <charset val="128"/>
    </font>
    <font>
      <sz val="11"/>
      <color theme="1"/>
      <name val="ＭＳ Ｐゴシック"/>
      <family val="3"/>
      <charset val="128"/>
    </font>
    <font>
      <sz val="10"/>
      <color indexed="8"/>
      <name val="ＭＳ 明朝"/>
      <family val="1"/>
      <charset val="128"/>
    </font>
    <font>
      <b/>
      <sz val="10"/>
      <color indexed="8"/>
      <name val="ＭＳ 明朝"/>
      <family val="1"/>
      <charset val="128"/>
    </font>
    <font>
      <b/>
      <sz val="28"/>
      <name val="ＭＳ Ｐゴシック"/>
      <family val="3"/>
      <charset val="128"/>
    </font>
    <font>
      <sz val="28"/>
      <name val="ＭＳ Ｐゴシック"/>
      <family val="3"/>
      <charset val="128"/>
    </font>
    <font>
      <sz val="20"/>
      <name val="ＭＳ Ｐゴシック"/>
      <family val="3"/>
      <charset val="128"/>
    </font>
    <font>
      <sz val="26"/>
      <name val="ＭＳ Ｐゴシック"/>
      <family val="3"/>
      <charset val="128"/>
    </font>
    <font>
      <u/>
      <sz val="6.6"/>
      <color indexed="12"/>
      <name val="ＭＳ Ｐゴシック"/>
      <family val="3"/>
      <charset val="128"/>
    </font>
    <font>
      <sz val="14"/>
      <name val="ＭＳ Ｐゴシック"/>
      <family val="3"/>
      <charset val="128"/>
    </font>
    <font>
      <sz val="6"/>
      <name val="ＭＳ Ｐゴシック"/>
      <family val="2"/>
      <charset val="128"/>
      <scheme val="minor"/>
    </font>
    <font>
      <sz val="16"/>
      <name val="ＭＳ Ｐゴシック"/>
      <family val="3"/>
      <charset val="128"/>
    </font>
    <font>
      <strike/>
      <sz val="11"/>
      <name val="ＭＳ Ｐゴシック"/>
      <family val="3"/>
      <charset val="128"/>
    </font>
    <font>
      <b/>
      <sz val="11"/>
      <color theme="1"/>
      <name val="ＭＳ Ｐゴシック"/>
      <family val="3"/>
      <charset val="128"/>
    </font>
    <font>
      <b/>
      <sz val="11"/>
      <color theme="1"/>
      <name val="ＭＳ Ｐゴシック"/>
      <family val="3"/>
      <charset val="128"/>
      <scheme val="minor"/>
    </font>
    <font>
      <b/>
      <sz val="12"/>
      <color indexed="81"/>
      <name val="MS P ゴシック"/>
      <family val="3"/>
      <charset val="128"/>
    </font>
    <font>
      <sz val="9"/>
      <color indexed="81"/>
      <name val="MS P ゴシック"/>
      <family val="3"/>
      <charset val="128"/>
    </font>
    <font>
      <b/>
      <sz val="16"/>
      <color indexed="81"/>
      <name val="MS P ゴシック"/>
      <family val="3"/>
      <charset val="128"/>
    </font>
    <font>
      <sz val="10.5"/>
      <color theme="1"/>
      <name val="ＭＳ Ｐ明朝"/>
      <family val="1"/>
      <charset val="128"/>
    </font>
    <font>
      <sz val="10.5"/>
      <color theme="1"/>
      <name val="ＭＳ Ｐゴシック"/>
      <family val="3"/>
      <charset val="128"/>
    </font>
    <font>
      <sz val="11"/>
      <color theme="1"/>
      <name val="ＭＳ Ｐ明朝"/>
      <family val="1"/>
      <charset val="128"/>
    </font>
    <font>
      <sz val="9"/>
      <color theme="1"/>
      <name val="ＭＳ Ｐ明朝"/>
      <family val="1"/>
      <charset val="128"/>
    </font>
    <font>
      <sz val="9"/>
      <color theme="1"/>
      <name val="ＭＳ Ｐゴシック"/>
      <family val="3"/>
      <charset val="128"/>
    </font>
    <font>
      <sz val="9"/>
      <color theme="1"/>
      <name val="Century"/>
      <family val="1"/>
    </font>
    <font>
      <sz val="9"/>
      <color theme="1"/>
      <name val="ＭＳ 明朝"/>
      <family val="1"/>
      <charset val="128"/>
    </font>
    <font>
      <sz val="11"/>
      <color theme="1"/>
      <name val="ＭＳ Ｐゴシック"/>
      <family val="2"/>
      <charset val="128"/>
    </font>
    <font>
      <b/>
      <sz val="10"/>
      <name val="ＭＳ Ｐゴシック"/>
      <family val="3"/>
      <charset val="128"/>
    </font>
    <font>
      <sz val="10"/>
      <color indexed="10"/>
      <name val="ＭＳ Ｐゴシック"/>
      <family val="3"/>
      <charset val="128"/>
    </font>
    <font>
      <sz val="6"/>
      <name val="ＭＳ Ｐゴシック"/>
      <family val="3"/>
      <charset val="128"/>
      <scheme val="minor"/>
    </font>
    <font>
      <sz val="10"/>
      <color indexed="8"/>
      <name val="ＭＳ Ｐゴシック"/>
      <family val="3"/>
      <charset val="128"/>
    </font>
    <font>
      <sz val="9.5"/>
      <name val="ＭＳ Ｐゴシック"/>
      <family val="3"/>
      <charset val="128"/>
    </font>
    <font>
      <sz val="8"/>
      <color indexed="8"/>
      <name val="ＭＳ Ｐゴシック"/>
      <family val="3"/>
      <charset val="128"/>
    </font>
    <font>
      <b/>
      <sz val="9"/>
      <color rgb="FFFF0000"/>
      <name val="ＭＳ Ｐゴシック"/>
      <family val="3"/>
      <charset val="128"/>
    </font>
    <font>
      <sz val="12"/>
      <name val="ＭＳ Ｐゴシック"/>
      <family val="3"/>
      <charset val="128"/>
    </font>
    <font>
      <sz val="9"/>
      <color indexed="8"/>
      <name val="ＭＳ Ｐゴシック"/>
      <family val="3"/>
      <charset val="128"/>
    </font>
    <font>
      <sz val="8"/>
      <color rgb="FFFF0000"/>
      <name val="ＭＳ Ｐゴシック"/>
      <family val="3"/>
      <charset val="128"/>
    </font>
    <font>
      <b/>
      <sz val="9"/>
      <name val="ＭＳ Ｐゴシック"/>
      <family val="3"/>
      <charset val="128"/>
    </font>
    <font>
      <b/>
      <sz val="10"/>
      <color indexed="8"/>
      <name val="ＭＳ Ｐゴシック"/>
      <family val="3"/>
      <charset val="128"/>
    </font>
    <font>
      <b/>
      <sz val="9"/>
      <color indexed="8"/>
      <name val="ＭＳ Ｐゴシック"/>
      <family val="3"/>
      <charset val="128"/>
    </font>
    <font>
      <b/>
      <sz val="10"/>
      <color indexed="10"/>
      <name val="ＭＳ Ｐゴシック"/>
      <family val="3"/>
      <charset val="128"/>
    </font>
    <font>
      <sz val="8"/>
      <color theme="9" tint="-0.249977111117893"/>
      <name val="ＭＳ Ｐゴシック"/>
      <family val="3"/>
      <charset val="128"/>
    </font>
    <font>
      <sz val="10"/>
      <color indexed="53"/>
      <name val="ＭＳ Ｐゴシック"/>
      <family val="3"/>
      <charset val="128"/>
    </font>
    <font>
      <sz val="9"/>
      <color rgb="FFFF0000"/>
      <name val="ＭＳ Ｐゴシック"/>
      <family val="3"/>
      <charset val="128"/>
    </font>
    <font>
      <sz val="12"/>
      <color indexed="8"/>
      <name val="ＭＳ Ｐゴシック"/>
      <family val="3"/>
      <charset val="128"/>
    </font>
    <font>
      <sz val="12"/>
      <color rgb="FFFFFFFF"/>
      <name val="ＭＳ Ｐゴシック"/>
      <family val="3"/>
      <charset val="128"/>
    </font>
    <font>
      <i/>
      <sz val="9"/>
      <name val="ＭＳ Ｐゴシック"/>
      <family val="3"/>
      <charset val="128"/>
    </font>
    <font>
      <i/>
      <sz val="9"/>
      <name val="ＭＳ Ｐ明朝"/>
      <family val="1"/>
      <charset val="128"/>
    </font>
    <font>
      <i/>
      <sz val="8"/>
      <name val="ＭＳ Ｐゴシック"/>
      <family val="3"/>
      <charset val="128"/>
    </font>
    <font>
      <i/>
      <sz val="7"/>
      <name val="ＭＳ Ｐゴシック"/>
      <family val="3"/>
      <charset val="128"/>
    </font>
    <font>
      <sz val="8"/>
      <color theme="1"/>
      <name val="ＭＳ Ｐゴシック"/>
      <family val="3"/>
      <charset val="128"/>
    </font>
    <font>
      <i/>
      <sz val="9"/>
      <name val="ＭＳ 明朝"/>
      <family val="1"/>
      <charset val="128"/>
    </font>
    <font>
      <b/>
      <sz val="15"/>
      <name val="ＭＳ Ｐゴシック"/>
      <family val="3"/>
      <charset val="128"/>
    </font>
    <font>
      <sz val="9"/>
      <color indexed="10"/>
      <name val="ＭＳ Ｐゴシック"/>
      <family val="3"/>
      <charset val="128"/>
    </font>
    <font>
      <sz val="9"/>
      <color indexed="30"/>
      <name val="ＭＳ Ｐゴシック"/>
      <family val="3"/>
      <charset val="128"/>
    </font>
    <font>
      <sz val="11"/>
      <color indexed="55"/>
      <name val="ＭＳ Ｐゴシック"/>
      <family val="3"/>
      <charset val="128"/>
    </font>
    <font>
      <b/>
      <sz val="11"/>
      <color indexed="55"/>
      <name val="ＭＳ Ｐゴシック"/>
      <family val="3"/>
      <charset val="128"/>
    </font>
    <font>
      <b/>
      <sz val="12"/>
      <color indexed="10"/>
      <name val="ＭＳ Ｐゴシック"/>
      <family val="3"/>
      <charset val="128"/>
    </font>
    <font>
      <sz val="12"/>
      <color indexed="10"/>
      <name val="ＭＳ Ｐゴシック"/>
      <family val="3"/>
      <charset val="128"/>
    </font>
    <font>
      <sz val="8"/>
      <color indexed="10"/>
      <name val="ＭＳ Ｐゴシック"/>
      <family val="3"/>
      <charset val="128"/>
    </font>
    <font>
      <b/>
      <sz val="8"/>
      <color indexed="53"/>
      <name val="ＭＳ Ｐゴシック"/>
      <family val="3"/>
      <charset val="128"/>
    </font>
    <font>
      <sz val="7.5"/>
      <name val="ＭＳ Ｐゴシック"/>
      <family val="3"/>
      <charset val="128"/>
    </font>
    <font>
      <sz val="9"/>
      <color rgb="FF0070C0"/>
      <name val="ＭＳ Ｐゴシック"/>
      <family val="3"/>
      <charset val="128"/>
    </font>
    <font>
      <sz val="10"/>
      <color indexed="55"/>
      <name val="ＭＳ Ｐゴシック"/>
      <family val="3"/>
      <charset val="128"/>
    </font>
    <font>
      <b/>
      <sz val="10"/>
      <color indexed="55"/>
      <name val="ＭＳ Ｐゴシック"/>
      <family val="3"/>
      <charset val="128"/>
    </font>
    <font>
      <sz val="9"/>
      <color indexed="55"/>
      <name val="ＭＳ Ｐゴシック"/>
      <family val="3"/>
      <charset val="128"/>
    </font>
    <font>
      <sz val="8"/>
      <color indexed="55"/>
      <name val="ＭＳ Ｐゴシック"/>
      <family val="3"/>
      <charset val="128"/>
    </font>
    <font>
      <b/>
      <sz val="8"/>
      <color theme="9" tint="-0.249977111117893"/>
      <name val="ＭＳ Ｐゴシック"/>
      <family val="3"/>
      <charset val="128"/>
    </font>
    <font>
      <sz val="10"/>
      <color theme="0"/>
      <name val="ＭＳ Ｐゴシック"/>
      <family val="3"/>
      <charset val="128"/>
    </font>
    <font>
      <sz val="8.5"/>
      <name val="ＭＳ Ｐゴシック"/>
      <family val="3"/>
      <charset val="128"/>
    </font>
    <font>
      <sz val="12"/>
      <color theme="0"/>
      <name val="ＭＳ Ｐゴシック"/>
      <family val="3"/>
      <charset val="128"/>
    </font>
    <font>
      <sz val="9"/>
      <color theme="0"/>
      <name val="ＭＳ Ｐゴシック"/>
      <family val="3"/>
      <charset val="128"/>
    </font>
    <font>
      <i/>
      <sz val="14"/>
      <name val="ＭＳ Ｐゴシック"/>
      <family val="3"/>
      <charset val="128"/>
    </font>
    <font>
      <b/>
      <sz val="14"/>
      <color indexed="10"/>
      <name val="ＭＳ Ｐゴシック"/>
      <family val="3"/>
      <charset val="128"/>
    </font>
    <font>
      <b/>
      <sz val="16"/>
      <color rgb="FFFF0000"/>
      <name val="ＭＳ Ｐゴシック"/>
      <family val="3"/>
      <charset val="128"/>
    </font>
    <font>
      <sz val="9"/>
      <color theme="9" tint="-0.249977111117893"/>
      <name val="ＭＳ Ｐゴシック"/>
      <family val="3"/>
      <charset val="128"/>
    </font>
    <font>
      <b/>
      <sz val="20"/>
      <color theme="1"/>
      <name val="ＭＳ Ｐゴシック"/>
      <family val="3"/>
      <charset val="128"/>
      <scheme val="minor"/>
    </font>
    <font>
      <b/>
      <sz val="20"/>
      <color rgb="FFFF0000"/>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b/>
      <sz val="14"/>
      <color theme="1"/>
      <name val="ＭＳ Ｐゴシック"/>
      <family val="3"/>
      <charset val="128"/>
      <scheme val="minor"/>
    </font>
    <font>
      <sz val="12"/>
      <color theme="1"/>
      <name val="ＭＳ Ｐゴシック"/>
      <family val="3"/>
      <charset val="128"/>
      <scheme val="minor"/>
    </font>
    <font>
      <sz val="14"/>
      <color rgb="FFFF0000"/>
      <name val="ＭＳ Ｐゴシック"/>
      <family val="3"/>
      <charset val="128"/>
      <scheme val="minor"/>
    </font>
    <font>
      <sz val="11"/>
      <color rgb="FF0070C0"/>
      <name val="ＭＳ Ｐゴシック"/>
      <family val="3"/>
      <charset val="128"/>
      <scheme val="minor"/>
    </font>
    <font>
      <sz val="10"/>
      <color rgb="FF0070C0"/>
      <name val="ＭＳ Ｐゴシック"/>
      <family val="3"/>
      <charset val="128"/>
      <scheme val="minor"/>
    </font>
    <font>
      <sz val="10"/>
      <color theme="1"/>
      <name val="ＭＳ Ｐゴシック"/>
      <family val="2"/>
      <charset val="128"/>
      <scheme val="minor"/>
    </font>
    <font>
      <sz val="11"/>
      <color theme="1"/>
      <name val="游ゴシック"/>
      <family val="2"/>
      <charset val="128"/>
    </font>
    <font>
      <b/>
      <sz val="11"/>
      <color rgb="FFFF0000"/>
      <name val="ＭＳ Ｐゴシック"/>
      <family val="3"/>
      <charset val="128"/>
      <scheme val="minor"/>
    </font>
    <font>
      <sz val="36"/>
      <name val="ＭＳ Ｐゴシック"/>
      <family val="3"/>
      <charset val="128"/>
    </font>
    <font>
      <b/>
      <sz val="12"/>
      <color rgb="FF000000"/>
      <name val="ＭＳ Ｐゴシック"/>
      <family val="3"/>
      <charset val="128"/>
    </font>
    <font>
      <u/>
      <sz val="18"/>
      <color indexed="12"/>
      <name val="ＭＳ Ｐゴシック"/>
      <family val="3"/>
      <charset val="128"/>
    </font>
    <font>
      <u/>
      <sz val="11"/>
      <color theme="10"/>
      <name val="ＭＳ Ｐゴシック"/>
      <family val="2"/>
      <scheme val="minor"/>
    </font>
    <font>
      <u/>
      <sz val="18"/>
      <color theme="10"/>
      <name val="ＭＳ Ｐゴシック"/>
      <family val="2"/>
      <scheme val="minor"/>
    </font>
    <font>
      <u/>
      <sz val="18"/>
      <color theme="10"/>
      <name val="ＭＳ Ｐゴシック"/>
      <family val="3"/>
      <charset val="128"/>
      <scheme val="minor"/>
    </font>
    <font>
      <b/>
      <sz val="14"/>
      <color rgb="FF0066FF"/>
      <name val="ＭＳ Ｐゴシック"/>
      <family val="3"/>
      <charset val="128"/>
    </font>
    <font>
      <sz val="36"/>
      <color rgb="FF33CC33"/>
      <name val="ＭＳ Ｐゴシック"/>
      <family val="3"/>
      <charset val="128"/>
    </font>
    <font>
      <b/>
      <sz val="10"/>
      <color rgb="FFFF0000"/>
      <name val="ＭＳ Ｐゴシック"/>
      <family val="3"/>
      <charset val="128"/>
    </font>
    <font>
      <sz val="10"/>
      <name val="ＭＳ 明朝"/>
      <family val="1"/>
      <charset val="128"/>
    </font>
    <font>
      <b/>
      <sz val="24"/>
      <name val="ＭＳ Ｐゴシック"/>
      <family val="3"/>
      <charset val="128"/>
    </font>
    <font>
      <sz val="11"/>
      <color indexed="8"/>
      <name val="ＭＳ Ｐゴシック"/>
      <family val="3"/>
      <charset val="128"/>
    </font>
    <font>
      <b/>
      <sz val="9"/>
      <color indexed="81"/>
      <name val="ＭＳ Ｐゴシック"/>
      <family val="3"/>
      <charset val="128"/>
    </font>
    <font>
      <sz val="11"/>
      <color theme="1"/>
      <name val="ＭＳ Ｐゴシック"/>
      <family val="2"/>
      <scheme val="minor"/>
    </font>
    <font>
      <b/>
      <sz val="11"/>
      <color rgb="FF000000"/>
      <name val="ＭＳ Ｐゴシック"/>
      <family val="3"/>
      <charset val="128"/>
    </font>
    <font>
      <sz val="11"/>
      <color rgb="FF000000"/>
      <name val="ＭＳ Ｐゴシック"/>
      <family val="3"/>
      <charset val="128"/>
    </font>
    <font>
      <sz val="11"/>
      <color rgb="FFFF0000"/>
      <name val="ＭＳ Ｐゴシック"/>
      <family val="3"/>
      <charset val="128"/>
    </font>
    <font>
      <b/>
      <sz val="11"/>
      <color rgb="FF222222"/>
      <name val="Arial"/>
      <family val="2"/>
    </font>
    <font>
      <sz val="10"/>
      <name val="ＭＳ ゴシック"/>
      <family val="3"/>
      <charset val="128"/>
    </font>
    <font>
      <sz val="11"/>
      <color theme="1"/>
      <name val="游ゴシック"/>
      <family val="3"/>
      <charset val="128"/>
    </font>
    <font>
      <sz val="9"/>
      <name val="ＭＳ 明朝"/>
      <family val="1"/>
      <charset val="128"/>
    </font>
    <font>
      <sz val="11"/>
      <name val="ＭＳ 明朝"/>
      <family val="1"/>
      <charset val="128"/>
    </font>
    <font>
      <sz val="12"/>
      <name val="ＭＳ 明朝"/>
      <family val="1"/>
      <charset val="128"/>
    </font>
    <font>
      <b/>
      <sz val="16"/>
      <name val="ＭＳ 明朝"/>
      <family val="1"/>
      <charset val="128"/>
    </font>
    <font>
      <sz val="16"/>
      <name val="ＭＳ 明朝"/>
      <family val="1"/>
      <charset val="128"/>
    </font>
    <font>
      <sz val="11"/>
      <name val="ＭＳ Ｐゴシック"/>
      <family val="3"/>
      <charset val="128"/>
      <scheme val="minor"/>
    </font>
    <font>
      <sz val="8"/>
      <name val="ＭＳ 明朝"/>
      <family val="1"/>
      <charset val="128"/>
    </font>
  </fonts>
  <fills count="22">
    <fill>
      <patternFill patternType="none"/>
    </fill>
    <fill>
      <patternFill patternType="gray125"/>
    </fill>
    <fill>
      <patternFill patternType="solid">
        <fgColor rgb="FF99FF99"/>
        <bgColor indexed="64"/>
      </patternFill>
    </fill>
    <fill>
      <patternFill patternType="solid">
        <fgColor rgb="FFCCFFFF"/>
        <bgColor indexed="64"/>
      </patternFill>
    </fill>
    <fill>
      <patternFill patternType="solid">
        <fgColor theme="0" tint="-0.249977111117893"/>
        <bgColor indexed="64"/>
      </patternFill>
    </fill>
    <fill>
      <patternFill patternType="solid">
        <fgColor rgb="FF99FFCC"/>
        <bgColor indexed="64"/>
      </patternFill>
    </fill>
    <fill>
      <patternFill patternType="solid">
        <fgColor rgb="FFCCFFCC"/>
        <bgColor indexed="64"/>
      </patternFill>
    </fill>
    <fill>
      <patternFill patternType="solid">
        <fgColor rgb="FFFFC000"/>
        <bgColor indexed="64"/>
      </patternFill>
    </fill>
    <fill>
      <patternFill patternType="solid">
        <fgColor theme="3" tint="0.79998168889431442"/>
        <bgColor indexed="64"/>
      </patternFill>
    </fill>
    <fill>
      <patternFill patternType="solid">
        <fgColor indexed="27"/>
        <bgColor indexed="64"/>
      </patternFill>
    </fill>
    <fill>
      <patternFill patternType="solid">
        <fgColor indexed="44"/>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rgb="FFFFCCFF"/>
        <bgColor indexed="64"/>
      </patternFill>
    </fill>
    <fill>
      <patternFill patternType="solid">
        <fgColor rgb="FFFFFF99"/>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rgb="FFC0C0C0"/>
        <bgColor rgb="FFC0C0C0"/>
      </patternFill>
    </fill>
    <fill>
      <patternFill patternType="solid">
        <fgColor theme="5" tint="0.39997558519241921"/>
        <bgColor indexed="64"/>
      </patternFill>
    </fill>
  </fills>
  <borders count="253">
    <border>
      <left/>
      <right/>
      <top/>
      <bottom/>
      <diagonal/>
    </border>
    <border>
      <left/>
      <right/>
      <top style="hair">
        <color indexed="64"/>
      </top>
      <bottom style="hair">
        <color indexed="64"/>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diagonal/>
    </border>
    <border>
      <left style="medium">
        <color indexed="64"/>
      </left>
      <right/>
      <top/>
      <bottom/>
      <diagonal/>
    </border>
    <border>
      <left/>
      <right style="medium">
        <color auto="1"/>
      </right>
      <top/>
      <bottom/>
      <diagonal/>
    </border>
    <border>
      <left style="medium">
        <color auto="1"/>
      </left>
      <right/>
      <top/>
      <bottom style="thin">
        <color auto="1"/>
      </bottom>
      <diagonal/>
    </border>
    <border>
      <left style="medium">
        <color auto="1"/>
      </left>
      <right/>
      <top style="thin">
        <color indexed="64"/>
      </top>
      <bottom/>
      <diagonal/>
    </border>
    <border>
      <left/>
      <right/>
      <top style="medium">
        <color auto="1"/>
      </top>
      <bottom/>
      <diagonal/>
    </border>
    <border>
      <left style="thin">
        <color auto="1"/>
      </left>
      <right/>
      <top style="medium">
        <color auto="1"/>
      </top>
      <bottom/>
      <diagonal/>
    </border>
    <border>
      <left/>
      <right style="medium">
        <color indexed="64"/>
      </right>
      <top style="medium">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double">
        <color indexed="64"/>
      </bottom>
      <diagonal/>
    </border>
    <border>
      <left/>
      <right style="thin">
        <color indexed="64"/>
      </right>
      <top style="double">
        <color indexed="64"/>
      </top>
      <bottom style="thin">
        <color indexed="64"/>
      </bottom>
      <diagonal/>
    </border>
    <border>
      <left/>
      <right/>
      <top style="double">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medium">
        <color indexed="64"/>
      </top>
      <bottom/>
      <diagonal/>
    </border>
    <border>
      <left style="thin">
        <color rgb="FF000000"/>
      </left>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64"/>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right/>
      <top style="thin">
        <color rgb="FF000000"/>
      </top>
      <bottom style="double">
        <color indexed="64"/>
      </bottom>
      <diagonal/>
    </border>
    <border>
      <left/>
      <right style="medium">
        <color indexed="64"/>
      </right>
      <top style="thin">
        <color rgb="FF000000"/>
      </top>
      <bottom style="double">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right/>
      <top style="double">
        <color indexed="64"/>
      </top>
      <bottom style="thin">
        <color rgb="FF000000"/>
      </bottom>
      <diagonal/>
    </border>
    <border>
      <left/>
      <right style="medium">
        <color indexed="64"/>
      </right>
      <top style="double">
        <color indexed="64"/>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double">
        <color rgb="FF000000"/>
      </bottom>
      <diagonal/>
    </border>
    <border>
      <left/>
      <right style="medium">
        <color indexed="64"/>
      </right>
      <top style="thin">
        <color rgb="FF000000"/>
      </top>
      <bottom style="double">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top style="double">
        <color indexed="64"/>
      </top>
      <bottom style="thin">
        <color rgb="FF000000"/>
      </bottom>
      <diagonal/>
    </border>
    <border>
      <left style="thin">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double">
        <color indexed="64"/>
      </top>
      <bottom/>
      <diagonal/>
    </border>
    <border>
      <left/>
      <right style="medium">
        <color indexed="64"/>
      </right>
      <top style="double">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right style="medium">
        <color indexed="64"/>
      </right>
      <top style="medium">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diagonalDown="1">
      <left style="thin">
        <color indexed="64"/>
      </left>
      <right/>
      <top style="hair">
        <color indexed="64"/>
      </top>
      <bottom/>
      <diagonal style="hair">
        <color indexed="64"/>
      </diagonal>
    </border>
    <border diagonalDown="1">
      <left/>
      <right/>
      <top style="hair">
        <color indexed="64"/>
      </top>
      <bottom/>
      <diagonal style="hair">
        <color indexed="64"/>
      </diagonal>
    </border>
    <border diagonalDown="1">
      <left/>
      <right style="thin">
        <color indexed="64"/>
      </right>
      <top style="hair">
        <color indexed="64"/>
      </top>
      <bottom/>
      <diagonal style="hair">
        <color indexed="64"/>
      </diagonal>
    </border>
    <border diagonalDown="1">
      <left style="thin">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thin">
        <color indexed="64"/>
      </left>
      <right/>
      <top/>
      <bottom style="hair">
        <color indexed="64"/>
      </bottom>
      <diagonal style="hair">
        <color indexed="64"/>
      </diagonal>
    </border>
    <border diagonalDown="1">
      <left/>
      <right/>
      <top/>
      <bottom style="hair">
        <color indexed="64"/>
      </bottom>
      <diagonal style="hair">
        <color indexed="64"/>
      </diagonal>
    </border>
    <border diagonalDown="1">
      <left/>
      <right style="thin">
        <color indexed="64"/>
      </right>
      <top/>
      <bottom style="hair">
        <color indexed="64"/>
      </bottom>
      <diagonal style="hair">
        <color indexed="64"/>
      </diagonal>
    </border>
    <border diagonalDown="1">
      <left style="thin">
        <color indexed="64"/>
      </left>
      <right/>
      <top/>
      <bottom/>
      <diagonal style="hair">
        <color indexed="64"/>
      </diagonal>
    </border>
    <border diagonalDown="1">
      <left/>
      <right/>
      <top/>
      <bottom/>
      <diagonal style="hair">
        <color indexed="64"/>
      </diagonal>
    </border>
    <border diagonalDown="1">
      <left/>
      <right style="thin">
        <color indexed="64"/>
      </right>
      <top/>
      <bottom/>
      <diagonal style="hair">
        <color indexed="64"/>
      </diagonal>
    </border>
    <border diagonalDown="1">
      <left style="thin">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diagonalDown="1">
      <left style="thin">
        <color indexed="64"/>
      </left>
      <right/>
      <top/>
      <bottom style="medium">
        <color indexed="64"/>
      </bottom>
      <diagonal style="hair">
        <color indexed="64"/>
      </diagonal>
    </border>
    <border diagonalDown="1">
      <left/>
      <right/>
      <top/>
      <bottom style="medium">
        <color indexed="64"/>
      </bottom>
      <diagonal style="hair">
        <color indexed="64"/>
      </diagonal>
    </border>
    <border diagonalDown="1">
      <left/>
      <right style="thin">
        <color indexed="64"/>
      </right>
      <top/>
      <bottom style="medium">
        <color indexed="64"/>
      </bottom>
      <diagonal style="hair">
        <color indexed="64"/>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ott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hair">
        <color indexed="64"/>
      </right>
      <top/>
      <bottom style="thin">
        <color indexed="64"/>
      </bottom>
      <diagonal/>
    </border>
    <border>
      <left/>
      <right style="thin">
        <color indexed="64"/>
      </right>
      <top style="hair">
        <color indexed="64"/>
      </top>
      <bottom style="thin">
        <color indexed="64"/>
      </bottom>
      <diagonal/>
    </border>
    <border>
      <left style="double">
        <color indexed="64"/>
      </left>
      <right/>
      <top/>
      <bottom/>
      <diagonal/>
    </border>
    <border>
      <left/>
      <right style="double">
        <color indexed="64"/>
      </right>
      <top/>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double">
        <color indexed="64"/>
      </top>
      <bottom style="double">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hair">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style="medium">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tted">
        <color auto="1"/>
      </bottom>
      <diagonal/>
    </border>
    <border>
      <left style="thin">
        <color indexed="64"/>
      </left>
      <right style="thin">
        <color indexed="64"/>
      </right>
      <top style="medium">
        <color indexed="64"/>
      </top>
      <bottom style="dotted">
        <color auto="1"/>
      </bottom>
      <diagonal/>
    </border>
    <border>
      <left style="thin">
        <color indexed="64"/>
      </left>
      <right style="medium">
        <color indexed="64"/>
      </right>
      <top style="medium">
        <color indexed="64"/>
      </top>
      <bottom style="dotted">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dotted">
        <color auto="1"/>
      </bottom>
      <diagonal/>
    </border>
    <border>
      <left/>
      <right/>
      <top style="medium">
        <color indexed="64"/>
      </top>
      <bottom style="dotted">
        <color auto="1"/>
      </bottom>
      <diagonal/>
    </border>
    <border>
      <left/>
      <right style="medium">
        <color indexed="64"/>
      </right>
      <top style="medium">
        <color indexed="64"/>
      </top>
      <bottom style="dotted">
        <color auto="1"/>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double">
        <color indexed="64"/>
      </top>
      <bottom/>
      <diagonal/>
    </border>
    <border>
      <left style="thin">
        <color indexed="64"/>
      </left>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27">
    <xf numFmtId="0" fontId="0" fillId="0" borderId="0"/>
    <xf numFmtId="0" fontId="6" fillId="0" borderId="0" applyNumberFormat="0" applyFill="0" applyBorder="0" applyAlignment="0" applyProtection="0">
      <alignment vertical="top"/>
      <protection locked="0"/>
    </xf>
    <xf numFmtId="0" fontId="3" fillId="0" borderId="0">
      <alignment vertical="center"/>
    </xf>
    <xf numFmtId="0" fontId="3" fillId="0" borderId="0">
      <alignment vertical="center"/>
    </xf>
    <xf numFmtId="0" fontId="3" fillId="0" borderId="0">
      <alignment vertical="center"/>
    </xf>
    <xf numFmtId="0" fontId="20" fillId="0" borderId="0">
      <alignment vertical="center"/>
    </xf>
    <xf numFmtId="38" fontId="3" fillId="0" borderId="0" applyFont="0" applyFill="0" applyBorder="0" applyAlignment="0" applyProtection="0"/>
    <xf numFmtId="0" fontId="2" fillId="0" borderId="0">
      <alignment vertical="center"/>
    </xf>
    <xf numFmtId="0" fontId="41" fillId="0" borderId="0" applyNumberFormat="0" applyFont="0" applyFill="0" applyBorder="0" applyAlignment="0" applyProtection="0">
      <alignment vertical="top"/>
      <protection locked="0"/>
    </xf>
    <xf numFmtId="0" fontId="19" fillId="0" borderId="0">
      <alignment vertical="center"/>
    </xf>
    <xf numFmtId="0" fontId="3" fillId="0" borderId="0">
      <alignment vertical="center"/>
    </xf>
    <xf numFmtId="0" fontId="3" fillId="0" borderId="0"/>
    <xf numFmtId="0" fontId="3" fillId="0" borderId="0" applyFill="0">
      <alignment vertical="center"/>
    </xf>
    <xf numFmtId="38" fontId="66" fillId="0" borderId="0" applyFont="0" applyFill="0" applyBorder="0" applyAlignment="0" applyProtection="0">
      <alignment vertical="center"/>
    </xf>
    <xf numFmtId="0" fontId="3" fillId="0" borderId="0" applyFill="0"/>
    <xf numFmtId="0" fontId="3" fillId="0" borderId="0"/>
    <xf numFmtId="0" fontId="3" fillId="0" borderId="0"/>
    <xf numFmtId="9" fontId="3" fillId="0" borderId="0" applyFont="0" applyFill="0" applyBorder="0" applyAlignment="0" applyProtection="0">
      <alignment vertical="center"/>
    </xf>
    <xf numFmtId="0" fontId="1" fillId="0" borderId="0">
      <alignment vertical="center"/>
    </xf>
    <xf numFmtId="0" fontId="3" fillId="0" borderId="0"/>
    <xf numFmtId="0" fontId="124" fillId="0" borderId="0" applyNumberFormat="0" applyFill="0" applyBorder="0" applyAlignment="0" applyProtection="0"/>
    <xf numFmtId="0" fontId="132" fillId="0" borderId="0"/>
    <xf numFmtId="0" fontId="134" fillId="0" borderId="0"/>
    <xf numFmtId="0" fontId="132" fillId="0" borderId="0"/>
    <xf numFmtId="0" fontId="132" fillId="0" borderId="0"/>
    <xf numFmtId="0" fontId="3" fillId="0" borderId="0"/>
    <xf numFmtId="0" fontId="20" fillId="0" borderId="0">
      <alignment vertical="center"/>
    </xf>
  </cellStyleXfs>
  <cellXfs count="3172">
    <xf numFmtId="0" fontId="0" fillId="0" borderId="0" xfId="0"/>
    <xf numFmtId="0" fontId="10" fillId="0" borderId="0" xfId="2" applyFont="1">
      <alignment vertical="center"/>
    </xf>
    <xf numFmtId="0" fontId="10" fillId="0" borderId="0" xfId="2" applyFont="1" applyAlignment="1">
      <alignment horizontal="center" vertical="center"/>
    </xf>
    <xf numFmtId="0" fontId="10" fillId="0" borderId="0" xfId="0" applyFont="1" applyAlignment="1">
      <alignment vertical="center"/>
    </xf>
    <xf numFmtId="49" fontId="10" fillId="0" borderId="0" xfId="0" applyNumberFormat="1" applyFont="1" applyAlignment="1">
      <alignment vertical="center"/>
    </xf>
    <xf numFmtId="0" fontId="11" fillId="0" borderId="0" xfId="0" applyFont="1" applyAlignment="1">
      <alignment vertical="center"/>
    </xf>
    <xf numFmtId="0" fontId="10" fillId="0" borderId="0" xfId="0" applyFont="1" applyAlignment="1">
      <alignment horizontal="left" vertical="center"/>
    </xf>
    <xf numFmtId="0" fontId="11" fillId="0" borderId="0" xfId="3" applyFont="1">
      <alignment vertical="center"/>
    </xf>
    <xf numFmtId="0" fontId="11" fillId="0" borderId="0" xfId="0" applyFont="1" applyAlignment="1">
      <alignment vertical="center" shrinkToFit="1"/>
    </xf>
    <xf numFmtId="0" fontId="11" fillId="0" borderId="0" xfId="2" applyFont="1">
      <alignment vertical="center"/>
    </xf>
    <xf numFmtId="0" fontId="10" fillId="0" borderId="0" xfId="3" applyFont="1">
      <alignment vertical="center"/>
    </xf>
    <xf numFmtId="49" fontId="7" fillId="0" borderId="0" xfId="0" applyNumberFormat="1" applyFont="1" applyAlignment="1">
      <alignment vertical="center"/>
    </xf>
    <xf numFmtId="0" fontId="7" fillId="0" borderId="0" xfId="0" applyFont="1" applyAlignment="1">
      <alignment vertical="center"/>
    </xf>
    <xf numFmtId="0" fontId="21" fillId="0" borderId="0" xfId="5" applyFont="1">
      <alignment vertical="center"/>
    </xf>
    <xf numFmtId="0" fontId="22" fillId="0" borderId="0" xfId="4" applyFont="1">
      <alignment vertical="center"/>
    </xf>
    <xf numFmtId="0" fontId="23" fillId="0" borderId="0" xfId="5" applyFont="1">
      <alignment vertical="center"/>
    </xf>
    <xf numFmtId="0" fontId="2" fillId="0" borderId="0" xfId="7" applyAlignment="1">
      <alignment horizontal="left" vertical="top"/>
    </xf>
    <xf numFmtId="0" fontId="3" fillId="4" borderId="27" xfId="7" applyFont="1" applyFill="1" applyBorder="1" applyAlignment="1">
      <alignment horizontal="left" vertical="top"/>
    </xf>
    <xf numFmtId="0" fontId="3" fillId="4" borderId="21" xfId="7" applyFont="1" applyFill="1" applyBorder="1" applyAlignment="1">
      <alignment horizontal="left" vertical="top"/>
    </xf>
    <xf numFmtId="0" fontId="34" fillId="0" borderId="0" xfId="7" applyFont="1" applyAlignment="1">
      <alignment horizontal="left" vertical="top"/>
    </xf>
    <xf numFmtId="0" fontId="36" fillId="0" borderId="0" xfId="7" applyFont="1" applyAlignment="1">
      <alignment horizontal="left" vertical="center"/>
    </xf>
    <xf numFmtId="0" fontId="35" fillId="0" borderId="0" xfId="7" applyFont="1" applyAlignment="1"/>
    <xf numFmtId="0" fontId="17" fillId="4" borderId="17" xfId="7" applyFont="1" applyFill="1" applyBorder="1">
      <alignment vertical="center"/>
    </xf>
    <xf numFmtId="0" fontId="17" fillId="4" borderId="0" xfId="7" applyFont="1" applyFill="1">
      <alignment vertical="center"/>
    </xf>
    <xf numFmtId="0" fontId="42" fillId="0" borderId="0" xfId="7" applyFont="1" applyAlignment="1">
      <alignment horizontal="left" vertical="top"/>
    </xf>
    <xf numFmtId="0" fontId="34" fillId="5" borderId="0" xfId="7" applyFont="1" applyFill="1" applyAlignment="1">
      <alignment horizontal="left" vertical="top"/>
    </xf>
    <xf numFmtId="0" fontId="14" fillId="6" borderId="0" xfId="7" applyFont="1" applyFill="1" applyAlignment="1">
      <alignment horizontal="center" vertical="center" wrapText="1"/>
    </xf>
    <xf numFmtId="0" fontId="44" fillId="4" borderId="0" xfId="7" applyFont="1" applyFill="1">
      <alignment vertical="center"/>
    </xf>
    <xf numFmtId="0" fontId="3" fillId="4" borderId="0" xfId="7" applyFont="1" applyFill="1">
      <alignment vertical="center"/>
    </xf>
    <xf numFmtId="0" fontId="3" fillId="4" borderId="0" xfId="7" applyFont="1" applyFill="1" applyAlignment="1">
      <alignment vertical="center" wrapText="1"/>
    </xf>
    <xf numFmtId="0" fontId="3" fillId="4" borderId="18" xfId="7" applyFont="1" applyFill="1" applyBorder="1" applyAlignment="1">
      <alignment vertical="center" wrapText="1"/>
    </xf>
    <xf numFmtId="0" fontId="3" fillId="4" borderId="0" xfId="7" applyFont="1" applyFill="1" applyAlignment="1">
      <alignment horizontal="left" vertical="top" wrapText="1" indent="1"/>
    </xf>
    <xf numFmtId="0" fontId="3" fillId="4" borderId="18" xfId="7" applyFont="1" applyFill="1" applyBorder="1" applyAlignment="1">
      <alignment horizontal="left" vertical="top" wrapText="1" indent="1"/>
    </xf>
    <xf numFmtId="0" fontId="45" fillId="4" borderId="0" xfId="7" applyFont="1" applyFill="1" applyAlignment="1">
      <alignment vertical="center" wrapText="1"/>
    </xf>
    <xf numFmtId="0" fontId="45" fillId="4" borderId="18" xfId="7" applyFont="1" applyFill="1" applyBorder="1" applyAlignment="1">
      <alignment vertical="center" wrapText="1"/>
    </xf>
    <xf numFmtId="0" fontId="3" fillId="4" borderId="6" xfId="7" applyFont="1" applyFill="1" applyBorder="1" applyAlignment="1">
      <alignment horizontal="left" vertical="top" wrapText="1"/>
    </xf>
    <xf numFmtId="0" fontId="3" fillId="4" borderId="0" xfId="7" applyFont="1" applyFill="1" applyAlignment="1">
      <alignment horizontal="left" vertical="top" wrapText="1"/>
    </xf>
    <xf numFmtId="0" fontId="3" fillId="4" borderId="16" xfId="7" applyFont="1" applyFill="1" applyBorder="1" applyAlignment="1">
      <alignment horizontal="left" vertical="top" wrapText="1" indent="1"/>
    </xf>
    <xf numFmtId="0" fontId="46" fillId="0" borderId="0" xfId="7" applyFont="1" applyAlignment="1">
      <alignment horizontal="left" vertical="top"/>
    </xf>
    <xf numFmtId="0" fontId="3" fillId="4" borderId="15" xfId="7" applyFont="1" applyFill="1" applyBorder="1" applyAlignment="1">
      <alignment horizontal="left" vertical="top" wrapText="1"/>
    </xf>
    <xf numFmtId="0" fontId="3" fillId="4" borderId="11" xfId="7" applyFont="1" applyFill="1" applyBorder="1" applyAlignment="1">
      <alignment horizontal="left" vertical="top" wrapText="1"/>
    </xf>
    <xf numFmtId="0" fontId="3" fillId="4" borderId="12" xfId="7" applyFont="1" applyFill="1" applyBorder="1" applyAlignment="1">
      <alignment horizontal="left" vertical="top" wrapText="1" indent="1"/>
    </xf>
    <xf numFmtId="0" fontId="14" fillId="6" borderId="11" xfId="7" applyFont="1" applyFill="1" applyBorder="1" applyAlignment="1">
      <alignment horizontal="center" vertical="center" wrapText="1"/>
    </xf>
    <xf numFmtId="0" fontId="46" fillId="5" borderId="0" xfId="7" applyFont="1" applyFill="1" applyAlignment="1">
      <alignment horizontal="left" vertical="top"/>
    </xf>
    <xf numFmtId="0" fontId="47" fillId="0" borderId="0" xfId="7" applyFont="1" applyAlignment="1">
      <alignment horizontal="left" vertical="top"/>
    </xf>
    <xf numFmtId="0" fontId="3" fillId="4" borderId="8" xfId="7" applyFont="1" applyFill="1" applyBorder="1" applyAlignment="1">
      <alignment horizontal="center" vertical="center"/>
    </xf>
    <xf numFmtId="0" fontId="44" fillId="4" borderId="8" xfId="7" applyFont="1" applyFill="1" applyBorder="1">
      <alignment vertical="center"/>
    </xf>
    <xf numFmtId="0" fontId="3" fillId="4" borderId="8" xfId="7" applyFont="1" applyFill="1" applyBorder="1" applyAlignment="1">
      <alignment vertical="center" wrapText="1"/>
    </xf>
    <xf numFmtId="0" fontId="3" fillId="4" borderId="9" xfId="7" applyFont="1" applyFill="1" applyBorder="1" applyAlignment="1">
      <alignment vertical="center" wrapText="1"/>
    </xf>
    <xf numFmtId="0" fontId="3" fillId="4" borderId="7" xfId="7" applyFont="1" applyFill="1" applyBorder="1" applyAlignment="1">
      <alignment horizontal="center" vertical="center" wrapText="1"/>
    </xf>
    <xf numFmtId="0" fontId="3" fillId="4" borderId="39" xfId="7" applyFont="1" applyFill="1" applyBorder="1" applyAlignment="1">
      <alignment vertical="center" wrapText="1"/>
    </xf>
    <xf numFmtId="0" fontId="3" fillId="4" borderId="31" xfId="7" applyFont="1" applyFill="1" applyBorder="1" applyAlignment="1">
      <alignment horizontal="center" vertical="center" wrapText="1"/>
    </xf>
    <xf numFmtId="0" fontId="44" fillId="4" borderId="32" xfId="7" applyFont="1" applyFill="1" applyBorder="1">
      <alignment vertical="center"/>
    </xf>
    <xf numFmtId="0" fontId="3" fillId="4" borderId="32" xfId="7" applyFont="1" applyFill="1" applyBorder="1" applyAlignment="1">
      <alignment vertical="center" wrapText="1"/>
    </xf>
    <xf numFmtId="0" fontId="3" fillId="4" borderId="42" xfId="7" applyFont="1" applyFill="1" applyBorder="1" applyAlignment="1">
      <alignment vertical="center" wrapText="1"/>
    </xf>
    <xf numFmtId="0" fontId="30" fillId="4" borderId="0" xfId="4" applyFont="1" applyFill="1">
      <alignment vertical="center"/>
    </xf>
    <xf numFmtId="0" fontId="19" fillId="4" borderId="0" xfId="4" applyFont="1" applyFill="1">
      <alignment vertical="center"/>
    </xf>
    <xf numFmtId="0" fontId="21" fillId="4" borderId="0" xfId="5" applyFont="1" applyFill="1">
      <alignment vertical="center"/>
    </xf>
    <xf numFmtId="0" fontId="22" fillId="4" borderId="3" xfId="4" applyFont="1" applyFill="1" applyBorder="1">
      <alignment vertical="center"/>
    </xf>
    <xf numFmtId="0" fontId="22" fillId="4" borderId="4" xfId="4" applyFont="1" applyFill="1" applyBorder="1">
      <alignment vertical="center"/>
    </xf>
    <xf numFmtId="0" fontId="23" fillId="4" borderId="4" xfId="5" applyFont="1" applyFill="1" applyBorder="1">
      <alignment vertical="center"/>
    </xf>
    <xf numFmtId="0" fontId="23" fillId="4" borderId="5" xfId="5" applyFont="1" applyFill="1" applyBorder="1">
      <alignment vertical="center"/>
    </xf>
    <xf numFmtId="0" fontId="22" fillId="4" borderId="6" xfId="4" applyFont="1" applyFill="1" applyBorder="1">
      <alignment vertical="center"/>
    </xf>
    <xf numFmtId="0" fontId="22" fillId="4" borderId="0" xfId="4" applyFont="1" applyFill="1">
      <alignment vertical="center"/>
    </xf>
    <xf numFmtId="0" fontId="22" fillId="4" borderId="31" xfId="4" applyFont="1" applyFill="1" applyBorder="1">
      <alignment vertical="center"/>
    </xf>
    <xf numFmtId="0" fontId="22" fillId="4" borderId="32" xfId="4" applyFont="1" applyFill="1" applyBorder="1">
      <alignment vertical="center"/>
    </xf>
    <xf numFmtId="0" fontId="23" fillId="4" borderId="32" xfId="5" applyFont="1" applyFill="1" applyBorder="1">
      <alignment vertical="center"/>
    </xf>
    <xf numFmtId="0" fontId="22" fillId="4" borderId="7" xfId="4" applyFont="1" applyFill="1" applyBorder="1">
      <alignment vertical="center"/>
    </xf>
    <xf numFmtId="0" fontId="23" fillId="4" borderId="8" xfId="5" applyFont="1" applyFill="1" applyBorder="1">
      <alignment vertical="center"/>
    </xf>
    <xf numFmtId="0" fontId="25" fillId="4" borderId="8" xfId="5" applyFont="1" applyFill="1" applyBorder="1" applyAlignment="1" applyProtection="1">
      <alignment vertical="center" shrinkToFit="1"/>
      <protection locked="0"/>
    </xf>
    <xf numFmtId="0" fontId="25" fillId="4" borderId="9" xfId="5" applyFont="1" applyFill="1" applyBorder="1" applyAlignment="1" applyProtection="1">
      <alignment vertical="center" shrinkToFit="1"/>
      <protection locked="0"/>
    </xf>
    <xf numFmtId="0" fontId="23" fillId="4" borderId="0" xfId="5" applyFont="1" applyFill="1">
      <alignment vertical="center"/>
    </xf>
    <xf numFmtId="0" fontId="22" fillId="4" borderId="27" xfId="4" applyFont="1" applyFill="1" applyBorder="1">
      <alignment vertical="center"/>
    </xf>
    <xf numFmtId="0" fontId="22" fillId="4" borderId="21" xfId="4" applyFont="1" applyFill="1" applyBorder="1">
      <alignment vertical="center"/>
    </xf>
    <xf numFmtId="0" fontId="23" fillId="4" borderId="21" xfId="5" applyFont="1" applyFill="1" applyBorder="1">
      <alignment vertical="center"/>
    </xf>
    <xf numFmtId="0" fontId="23" fillId="4" borderId="23" xfId="5" applyFont="1" applyFill="1" applyBorder="1">
      <alignment vertical="center"/>
    </xf>
    <xf numFmtId="0" fontId="26" fillId="4" borderId="27" xfId="4" applyFont="1" applyFill="1" applyBorder="1">
      <alignment vertical="center"/>
    </xf>
    <xf numFmtId="0" fontId="23" fillId="4" borderId="110" xfId="5" applyFont="1" applyFill="1" applyBorder="1">
      <alignment vertical="center"/>
    </xf>
    <xf numFmtId="0" fontId="22" fillId="4" borderId="17" xfId="4" applyFont="1" applyFill="1" applyBorder="1">
      <alignment vertical="center"/>
    </xf>
    <xf numFmtId="0" fontId="22" fillId="4" borderId="29" xfId="4" applyFont="1" applyFill="1" applyBorder="1">
      <alignment vertical="center"/>
    </xf>
    <xf numFmtId="0" fontId="22" fillId="4" borderId="30" xfId="4" applyFont="1" applyFill="1" applyBorder="1">
      <alignment vertical="center"/>
    </xf>
    <xf numFmtId="0" fontId="22" fillId="4" borderId="28" xfId="4" applyFont="1" applyFill="1" applyBorder="1">
      <alignment vertical="center"/>
    </xf>
    <xf numFmtId="0" fontId="22" fillId="4" borderId="10" xfId="4" applyFont="1" applyFill="1" applyBorder="1">
      <alignment vertical="center"/>
    </xf>
    <xf numFmtId="0" fontId="22" fillId="4" borderId="113" xfId="4" applyFont="1" applyFill="1" applyBorder="1">
      <alignment vertical="center"/>
    </xf>
    <xf numFmtId="0" fontId="22" fillId="4" borderId="15" xfId="4" applyFont="1" applyFill="1" applyBorder="1">
      <alignment vertical="center"/>
    </xf>
    <xf numFmtId="0" fontId="22" fillId="4" borderId="11" xfId="4" applyFont="1" applyFill="1" applyBorder="1">
      <alignment vertical="center"/>
    </xf>
    <xf numFmtId="0" fontId="24" fillId="4" borderId="27" xfId="4" applyFont="1" applyFill="1" applyBorder="1">
      <alignment vertical="center"/>
    </xf>
    <xf numFmtId="0" fontId="51" fillId="0" borderId="0" xfId="0" applyFont="1" applyAlignment="1">
      <alignment vertical="center"/>
    </xf>
    <xf numFmtId="0" fontId="52" fillId="0" borderId="0" xfId="0" applyFont="1" applyAlignment="1">
      <alignment vertical="center"/>
    </xf>
    <xf numFmtId="0" fontId="51" fillId="0" borderId="0" xfId="0" quotePrefix="1" applyFont="1" applyAlignment="1">
      <alignment vertical="center"/>
    </xf>
    <xf numFmtId="0" fontId="54" fillId="0" borderId="0" xfId="0" applyFont="1" applyAlignment="1">
      <alignment vertical="center"/>
    </xf>
    <xf numFmtId="0" fontId="52" fillId="0" borderId="0" xfId="3" applyFont="1">
      <alignment vertical="center"/>
    </xf>
    <xf numFmtId="0" fontId="55" fillId="0" borderId="0" xfId="0" applyFont="1" applyAlignment="1">
      <alignment vertical="center"/>
    </xf>
    <xf numFmtId="0" fontId="54" fillId="0" borderId="0" xfId="0" quotePrefix="1" applyFont="1" applyAlignment="1">
      <alignment vertical="center"/>
    </xf>
    <xf numFmtId="0" fontId="19" fillId="0" borderId="0" xfId="9">
      <alignment vertical="center"/>
    </xf>
    <xf numFmtId="0" fontId="31" fillId="0" borderId="0" xfId="9" applyFont="1">
      <alignment vertical="center"/>
    </xf>
    <xf numFmtId="0" fontId="44" fillId="0" borderId="0" xfId="9" applyFont="1">
      <alignment vertical="center"/>
    </xf>
    <xf numFmtId="0" fontId="30" fillId="0" borderId="0" xfId="9" applyFont="1">
      <alignment vertical="center"/>
    </xf>
    <xf numFmtId="0" fontId="29" fillId="0" borderId="0" xfId="9" applyFont="1">
      <alignment vertical="center"/>
    </xf>
    <xf numFmtId="0" fontId="60" fillId="0" borderId="0" xfId="9" applyFont="1">
      <alignment vertical="center"/>
    </xf>
    <xf numFmtId="0" fontId="62" fillId="0" borderId="0" xfId="5" applyFont="1">
      <alignment vertical="center"/>
    </xf>
    <xf numFmtId="0" fontId="29" fillId="0" borderId="0" xfId="5" applyFont="1">
      <alignment vertical="center"/>
    </xf>
    <xf numFmtId="0" fontId="3" fillId="0" borderId="0" xfId="5" applyFont="1" applyAlignment="1"/>
    <xf numFmtId="0" fontId="3" fillId="0" borderId="0" xfId="5" applyFont="1" applyAlignment="1">
      <alignment horizontal="center"/>
    </xf>
    <xf numFmtId="0" fontId="3" fillId="0" borderId="0" xfId="5" applyFont="1" applyAlignment="1">
      <alignment horizontal="right" vertical="top"/>
    </xf>
    <xf numFmtId="0" fontId="19" fillId="0" borderId="0" xfId="5" applyFont="1">
      <alignment vertical="center"/>
    </xf>
    <xf numFmtId="0" fontId="63" fillId="0" borderId="0" xfId="5" applyFont="1">
      <alignment vertical="center"/>
    </xf>
    <xf numFmtId="0" fontId="17" fillId="0" borderId="27" xfId="5" applyFont="1" applyBorder="1">
      <alignment vertical="center"/>
    </xf>
    <xf numFmtId="0" fontId="17" fillId="0" borderId="38" xfId="5" applyFont="1" applyBorder="1" applyAlignment="1">
      <alignment horizontal="center" vertical="center"/>
    </xf>
    <xf numFmtId="0" fontId="64" fillId="0" borderId="23" xfId="5" applyFont="1" applyBorder="1" applyAlignment="1">
      <alignment horizontal="center" vertical="center"/>
    </xf>
    <xf numFmtId="0" fontId="17" fillId="0" borderId="14" xfId="5" applyFont="1" applyBorder="1">
      <alignment vertical="center"/>
    </xf>
    <xf numFmtId="0" fontId="17" fillId="0" borderId="15" xfId="5" applyFont="1" applyBorder="1" applyAlignment="1">
      <alignment horizontal="distributed" vertical="center"/>
    </xf>
    <xf numFmtId="0" fontId="17" fillId="0" borderId="11" xfId="5" applyFont="1" applyBorder="1" applyAlignment="1">
      <alignment horizontal="distributed" vertical="center"/>
    </xf>
    <xf numFmtId="0" fontId="17" fillId="0" borderId="12" xfId="5" applyFont="1" applyBorder="1" applyAlignment="1">
      <alignment horizontal="distributed" vertical="center"/>
    </xf>
    <xf numFmtId="0" fontId="17" fillId="0" borderId="15" xfId="5" applyFont="1" applyBorder="1" applyAlignment="1">
      <alignment horizontal="center" vertical="center"/>
    </xf>
    <xf numFmtId="0" fontId="17" fillId="0" borderId="11" xfId="5" applyFont="1" applyBorder="1" applyAlignment="1">
      <alignment horizontal="center" vertical="center"/>
    </xf>
    <xf numFmtId="0" fontId="17" fillId="0" borderId="12" xfId="5" applyFont="1" applyBorder="1" applyAlignment="1">
      <alignment horizontal="center" vertical="center"/>
    </xf>
    <xf numFmtId="0" fontId="17" fillId="0" borderId="105" xfId="5" applyFont="1" applyBorder="1" applyAlignment="1">
      <alignment horizontal="center" vertical="center"/>
    </xf>
    <xf numFmtId="0" fontId="17" fillId="0" borderId="21" xfId="5" applyFont="1" applyBorder="1" applyAlignment="1">
      <alignment horizontal="left" vertical="center"/>
    </xf>
    <xf numFmtId="0" fontId="17" fillId="0" borderId="21" xfId="5" applyFont="1" applyBorder="1" applyAlignment="1">
      <alignment horizontal="center" vertical="center"/>
    </xf>
    <xf numFmtId="0" fontId="17" fillId="0" borderId="22" xfId="5" applyFont="1" applyBorder="1" applyAlignment="1">
      <alignment horizontal="center" vertical="center"/>
    </xf>
    <xf numFmtId="0" fontId="17" fillId="0" borderId="38" xfId="5" applyFont="1" applyBorder="1">
      <alignment vertical="center"/>
    </xf>
    <xf numFmtId="0" fontId="66" fillId="2" borderId="0" xfId="5" applyFont="1" applyFill="1" applyAlignment="1" applyProtection="1">
      <alignment horizontal="center" vertical="center"/>
      <protection locked="0"/>
    </xf>
    <xf numFmtId="0" fontId="17" fillId="0" borderId="21" xfId="5" applyFont="1" applyBorder="1">
      <alignment vertical="center"/>
    </xf>
    <xf numFmtId="0" fontId="17" fillId="0" borderId="21" xfId="5" applyFont="1" applyBorder="1" applyAlignment="1">
      <alignment horizontal="right" vertical="center"/>
    </xf>
    <xf numFmtId="0" fontId="66" fillId="2" borderId="6" xfId="5" applyFont="1" applyFill="1" applyBorder="1" applyAlignment="1" applyProtection="1">
      <alignment horizontal="center" vertical="center"/>
      <protection locked="0"/>
    </xf>
    <xf numFmtId="0" fontId="64" fillId="0" borderId="22" xfId="5" applyFont="1" applyBorder="1" applyAlignment="1">
      <alignment horizontal="center" vertical="center"/>
    </xf>
    <xf numFmtId="0" fontId="17" fillId="0" borderId="6" xfId="5" applyFont="1" applyBorder="1" applyAlignment="1">
      <alignment horizontal="distributed" vertical="center"/>
    </xf>
    <xf numFmtId="0" fontId="17" fillId="0" borderId="0" xfId="5" applyFont="1" applyAlignment="1">
      <alignment horizontal="distributed" vertical="center"/>
    </xf>
    <xf numFmtId="0" fontId="17" fillId="0" borderId="16" xfId="5" applyFont="1" applyBorder="1" applyAlignment="1">
      <alignment horizontal="distributed" vertical="center"/>
    </xf>
    <xf numFmtId="0" fontId="17" fillId="0" borderId="0" xfId="5" applyFont="1" applyAlignment="1">
      <alignment horizontal="left" vertical="center"/>
    </xf>
    <xf numFmtId="0" fontId="17" fillId="0" borderId="16" xfId="5" applyFont="1" applyBorder="1" applyAlignment="1">
      <alignment horizontal="center" vertical="center"/>
    </xf>
    <xf numFmtId="0" fontId="17" fillId="0" borderId="6" xfId="5" applyFont="1" applyBorder="1" applyAlignment="1">
      <alignment horizontal="center" vertical="center"/>
    </xf>
    <xf numFmtId="0" fontId="17" fillId="0" borderId="0" xfId="5" applyFont="1" applyAlignment="1">
      <alignment horizontal="center" vertical="center"/>
    </xf>
    <xf numFmtId="0" fontId="17" fillId="7" borderId="6" xfId="5" applyFont="1" applyFill="1" applyBorder="1" applyAlignment="1">
      <alignment horizontal="distributed" vertical="center" wrapText="1"/>
    </xf>
    <xf numFmtId="0" fontId="17" fillId="7" borderId="0" xfId="5" applyFont="1" applyFill="1" applyAlignment="1">
      <alignment horizontal="distributed" vertical="center" wrapText="1"/>
    </xf>
    <xf numFmtId="0" fontId="17" fillId="7" borderId="16" xfId="5" applyFont="1" applyFill="1" applyBorder="1" applyAlignment="1">
      <alignment horizontal="distributed" vertical="center" wrapText="1"/>
    </xf>
    <xf numFmtId="0" fontId="17" fillId="0" borderId="0" xfId="5" applyFont="1">
      <alignment vertical="center"/>
    </xf>
    <xf numFmtId="0" fontId="34" fillId="0" borderId="0" xfId="5" applyFont="1">
      <alignment vertical="center"/>
    </xf>
    <xf numFmtId="0" fontId="17" fillId="0" borderId="0" xfId="5" applyFont="1" applyAlignment="1">
      <alignment horizontal="right" vertical="center"/>
    </xf>
    <xf numFmtId="0" fontId="17" fillId="0" borderId="16" xfId="5" applyFont="1" applyBorder="1">
      <alignment vertical="center"/>
    </xf>
    <xf numFmtId="0" fontId="62" fillId="0" borderId="6" xfId="5" applyFont="1" applyBorder="1">
      <alignment vertical="center"/>
    </xf>
    <xf numFmtId="0" fontId="62" fillId="0" borderId="18" xfId="5" applyFont="1" applyBorder="1">
      <alignment vertical="center"/>
    </xf>
    <xf numFmtId="0" fontId="67" fillId="0" borderId="6" xfId="5" applyFont="1" applyBorder="1" applyAlignment="1">
      <alignment horizontal="distributed" vertical="center"/>
    </xf>
    <xf numFmtId="0" fontId="67" fillId="0" borderId="0" xfId="5" applyFont="1" applyAlignment="1">
      <alignment horizontal="distributed" vertical="center"/>
    </xf>
    <xf numFmtId="0" fontId="67" fillId="0" borderId="16" xfId="5" applyFont="1" applyBorder="1" applyAlignment="1">
      <alignment horizontal="distributed" vertical="center"/>
    </xf>
    <xf numFmtId="0" fontId="34" fillId="7" borderId="7" xfId="5" applyFont="1" applyFill="1" applyBorder="1" applyAlignment="1">
      <alignment vertical="top" wrapText="1"/>
    </xf>
    <xf numFmtId="0" fontId="34" fillId="7" borderId="8" xfId="5" applyFont="1" applyFill="1" applyBorder="1" applyAlignment="1">
      <alignment vertical="top" wrapText="1"/>
    </xf>
    <xf numFmtId="0" fontId="34" fillId="7" borderId="9" xfId="5" applyFont="1" applyFill="1" applyBorder="1" applyAlignment="1">
      <alignment vertical="top" wrapText="1"/>
    </xf>
    <xf numFmtId="0" fontId="17" fillId="0" borderId="8" xfId="5" applyFont="1" applyBorder="1">
      <alignment vertical="center"/>
    </xf>
    <xf numFmtId="0" fontId="17" fillId="0" borderId="8" xfId="5" applyFont="1" applyBorder="1" applyAlignment="1">
      <alignment horizontal="center" vertical="center"/>
    </xf>
    <xf numFmtId="0" fontId="17" fillId="0" borderId="9" xfId="5" applyFont="1" applyBorder="1" applyAlignment="1">
      <alignment horizontal="center" vertical="center"/>
    </xf>
    <xf numFmtId="0" fontId="17" fillId="3" borderId="0" xfId="5" applyFont="1" applyFill="1" applyAlignment="1" applyProtection="1">
      <alignment vertical="center" shrinkToFit="1"/>
      <protection locked="0"/>
    </xf>
    <xf numFmtId="0" fontId="22" fillId="0" borderId="0" xfId="5" applyFont="1">
      <alignment vertical="center"/>
    </xf>
    <xf numFmtId="0" fontId="17" fillId="0" borderId="9" xfId="5" applyFont="1" applyBorder="1">
      <alignment vertical="center"/>
    </xf>
    <xf numFmtId="0" fontId="66" fillId="2" borderId="3" xfId="5" applyFont="1" applyFill="1" applyBorder="1" applyAlignment="1" applyProtection="1">
      <alignment horizontal="center" vertical="center"/>
      <protection locked="0"/>
    </xf>
    <xf numFmtId="0" fontId="68" fillId="0" borderId="16" xfId="5" applyFont="1" applyBorder="1" applyAlignment="1">
      <alignment horizontal="right" vertical="center"/>
    </xf>
    <xf numFmtId="0" fontId="17" fillId="0" borderId="4" xfId="5" applyFont="1" applyBorder="1" applyAlignment="1">
      <alignment horizontal="left" vertical="center"/>
    </xf>
    <xf numFmtId="0" fontId="17" fillId="0" borderId="5" xfId="5" applyFont="1" applyBorder="1" applyAlignment="1">
      <alignment horizontal="left" vertical="center"/>
    </xf>
    <xf numFmtId="0" fontId="17" fillId="0" borderId="6" xfId="5" applyFont="1" applyBorder="1">
      <alignment vertical="center"/>
    </xf>
    <xf numFmtId="0" fontId="17" fillId="0" borderId="0" xfId="5" applyFont="1" applyAlignment="1" applyProtection="1">
      <alignment vertical="center" shrinkToFit="1"/>
      <protection locked="0"/>
    </xf>
    <xf numFmtId="0" fontId="17" fillId="0" borderId="16" xfId="5" applyFont="1" applyBorder="1" applyAlignment="1" applyProtection="1">
      <alignment vertical="center" shrinkToFit="1"/>
      <protection locked="0"/>
    </xf>
    <xf numFmtId="0" fontId="17" fillId="0" borderId="6" xfId="5" applyFont="1" applyBorder="1" applyAlignment="1">
      <alignment horizontal="distributed" vertical="center" wrapText="1"/>
    </xf>
    <xf numFmtId="0" fontId="17" fillId="0" borderId="0" xfId="5" applyFont="1" applyAlignment="1">
      <alignment horizontal="distributed" vertical="center" wrapText="1"/>
    </xf>
    <xf numFmtId="0" fontId="17" fillId="0" borderId="16" xfId="5" applyFont="1" applyBorder="1" applyAlignment="1">
      <alignment horizontal="distributed" vertical="center" wrapText="1"/>
    </xf>
    <xf numFmtId="0" fontId="17" fillId="7" borderId="6" xfId="5" applyFont="1" applyFill="1" applyBorder="1" applyAlignment="1">
      <alignment vertical="top" wrapText="1"/>
    </xf>
    <xf numFmtId="0" fontId="34" fillId="7" borderId="0" xfId="5" applyFont="1" applyFill="1" applyAlignment="1">
      <alignment vertical="top" wrapText="1"/>
    </xf>
    <xf numFmtId="0" fontId="34" fillId="7" borderId="16" xfId="5" applyFont="1" applyFill="1" applyBorder="1" applyAlignment="1">
      <alignment vertical="top" wrapText="1"/>
    </xf>
    <xf numFmtId="0" fontId="62" fillId="0" borderId="16" xfId="5" applyFont="1" applyBorder="1">
      <alignment vertical="center"/>
    </xf>
    <xf numFmtId="0" fontId="66" fillId="2" borderId="7" xfId="5" applyFont="1" applyFill="1" applyBorder="1" applyAlignment="1" applyProtection="1">
      <alignment horizontal="center" vertical="center"/>
      <protection locked="0"/>
    </xf>
    <xf numFmtId="0" fontId="22" fillId="0" borderId="9" xfId="5" applyFont="1" applyBorder="1">
      <alignment vertical="center"/>
    </xf>
    <xf numFmtId="0" fontId="64" fillId="0" borderId="9" xfId="5" applyFont="1" applyBorder="1" applyAlignment="1">
      <alignment horizontal="right" vertical="center"/>
    </xf>
    <xf numFmtId="0" fontId="62" fillId="0" borderId="7" xfId="5" applyFont="1" applyBorder="1">
      <alignment vertical="center"/>
    </xf>
    <xf numFmtId="0" fontId="17" fillId="0" borderId="5" xfId="5" applyFont="1" applyBorder="1" applyAlignment="1">
      <alignment horizontal="center" vertical="center"/>
    </xf>
    <xf numFmtId="0" fontId="66" fillId="0" borderId="6" xfId="5" applyFont="1" applyBorder="1" applyAlignment="1">
      <alignment horizontal="center" vertical="center"/>
    </xf>
    <xf numFmtId="0" fontId="66" fillId="0" borderId="0" xfId="5" applyFont="1" applyAlignment="1">
      <alignment horizontal="center" vertical="center"/>
    </xf>
    <xf numFmtId="0" fontId="17" fillId="7" borderId="6" xfId="5" applyFont="1" applyFill="1" applyBorder="1">
      <alignment vertical="center"/>
    </xf>
    <xf numFmtId="0" fontId="17" fillId="7" borderId="0" xfId="5" applyFont="1" applyFill="1">
      <alignment vertical="center"/>
    </xf>
    <xf numFmtId="0" fontId="67" fillId="0" borderId="6" xfId="5" applyFont="1" applyBorder="1">
      <alignment vertical="center"/>
    </xf>
    <xf numFmtId="0" fontId="17" fillId="7" borderId="6" xfId="5" applyFont="1" applyFill="1" applyBorder="1" applyAlignment="1">
      <alignment horizontal="left" vertical="center"/>
    </xf>
    <xf numFmtId="0" fontId="17" fillId="7" borderId="7" xfId="5" applyFont="1" applyFill="1" applyBorder="1">
      <alignment vertical="center"/>
    </xf>
    <xf numFmtId="0" fontId="17" fillId="7" borderId="8" xfId="5" applyFont="1" applyFill="1" applyBorder="1">
      <alignment vertical="center"/>
    </xf>
    <xf numFmtId="0" fontId="17" fillId="7" borderId="9" xfId="5" applyFont="1" applyFill="1" applyBorder="1">
      <alignment vertical="center"/>
    </xf>
    <xf numFmtId="0" fontId="17" fillId="0" borderId="7" xfId="5" applyFont="1" applyBorder="1" applyAlignment="1">
      <alignment horizontal="center" vertical="center"/>
    </xf>
    <xf numFmtId="0" fontId="69" fillId="0" borderId="8" xfId="5" applyFont="1" applyBorder="1" applyAlignment="1" applyProtection="1">
      <alignment horizontal="center" vertical="center"/>
      <protection locked="0"/>
    </xf>
    <xf numFmtId="0" fontId="69" fillId="0" borderId="0" xfId="5" applyFont="1" applyProtection="1">
      <alignment vertical="center"/>
      <protection locked="0"/>
    </xf>
    <xf numFmtId="0" fontId="17" fillId="0" borderId="7" xfId="5" applyFont="1" applyBorder="1" applyAlignment="1"/>
    <xf numFmtId="0" fontId="17" fillId="0" borderId="8" xfId="5" applyFont="1" applyBorder="1" applyAlignment="1"/>
    <xf numFmtId="0" fontId="17" fillId="0" borderId="7" xfId="5" applyFont="1" applyBorder="1" applyAlignment="1">
      <alignment horizontal="left" vertical="center"/>
    </xf>
    <xf numFmtId="0" fontId="17" fillId="0" borderId="9" xfId="5" applyFont="1" applyBorder="1" applyAlignment="1">
      <alignment horizontal="left" vertical="center"/>
    </xf>
    <xf numFmtId="0" fontId="19" fillId="7" borderId="7" xfId="5" applyFont="1" applyFill="1" applyBorder="1">
      <alignment vertical="center"/>
    </xf>
    <xf numFmtId="0" fontId="19" fillId="7" borderId="8" xfId="5" applyFont="1" applyFill="1" applyBorder="1">
      <alignment vertical="center"/>
    </xf>
    <xf numFmtId="0" fontId="17" fillId="0" borderId="8" xfId="5" applyFont="1" applyBorder="1" applyAlignment="1">
      <alignment horizontal="left" vertical="center"/>
    </xf>
    <xf numFmtId="0" fontId="69" fillId="0" borderId="8" xfId="5" applyFont="1" applyBorder="1" applyProtection="1">
      <alignment vertical="center"/>
      <protection locked="0"/>
    </xf>
    <xf numFmtId="0" fontId="70" fillId="0" borderId="8" xfId="5" applyFont="1" applyBorder="1" applyProtection="1">
      <alignment vertical="center"/>
      <protection locked="0"/>
    </xf>
    <xf numFmtId="0" fontId="62" fillId="0" borderId="8" xfId="5" applyFont="1" applyBorder="1">
      <alignment vertical="center"/>
    </xf>
    <xf numFmtId="0" fontId="62" fillId="0" borderId="9" xfId="5" applyFont="1" applyBorder="1">
      <alignment vertical="center"/>
    </xf>
    <xf numFmtId="0" fontId="62" fillId="0" borderId="39" xfId="5" applyFont="1" applyBorder="1">
      <alignment vertical="center"/>
    </xf>
    <xf numFmtId="0" fontId="62" fillId="0" borderId="17" xfId="5" applyFont="1" applyBorder="1">
      <alignment vertical="center"/>
    </xf>
    <xf numFmtId="0" fontId="67" fillId="0" borderId="3" xfId="5" applyFont="1" applyBorder="1">
      <alignment vertical="center"/>
    </xf>
    <xf numFmtId="0" fontId="67" fillId="0" borderId="4" xfId="5" applyFont="1" applyBorder="1">
      <alignment vertical="center"/>
    </xf>
    <xf numFmtId="0" fontId="62" fillId="0" borderId="4" xfId="5" applyFont="1" applyBorder="1">
      <alignment vertical="center"/>
    </xf>
    <xf numFmtId="0" fontId="62" fillId="0" borderId="5" xfId="5" applyFont="1" applyBorder="1">
      <alignment vertical="center"/>
    </xf>
    <xf numFmtId="0" fontId="67" fillId="0" borderId="6" xfId="5" applyFont="1" applyBorder="1" applyAlignment="1">
      <alignment horizontal="center" vertical="center"/>
    </xf>
    <xf numFmtId="0" fontId="67" fillId="0" borderId="0" xfId="5" applyFont="1" applyAlignment="1">
      <alignment horizontal="center" vertical="center"/>
    </xf>
    <xf numFmtId="0" fontId="67" fillId="0" borderId="16" xfId="5" applyFont="1" applyBorder="1" applyAlignment="1">
      <alignment horizontal="center" vertical="center"/>
    </xf>
    <xf numFmtId="0" fontId="67" fillId="0" borderId="6" xfId="5" applyFont="1" applyBorder="1" applyAlignment="1">
      <alignment horizontal="left" vertical="center"/>
    </xf>
    <xf numFmtId="0" fontId="67" fillId="0" borderId="0" xfId="5" applyFont="1" applyAlignment="1">
      <alignment horizontal="left" vertical="center"/>
    </xf>
    <xf numFmtId="0" fontId="67" fillId="0" borderId="16" xfId="5" applyFont="1" applyBorder="1" applyAlignment="1">
      <alignment horizontal="left" vertical="center"/>
    </xf>
    <xf numFmtId="0" fontId="67" fillId="0" borderId="0" xfId="5" applyFont="1">
      <alignment vertical="center"/>
    </xf>
    <xf numFmtId="0" fontId="55" fillId="0" borderId="0" xfId="5" applyFont="1">
      <alignment vertical="center"/>
    </xf>
    <xf numFmtId="0" fontId="67" fillId="0" borderId="0" xfId="5" applyFont="1" applyAlignment="1" applyProtection="1">
      <alignment horizontal="center" vertical="center" shrinkToFit="1"/>
      <protection locked="0"/>
    </xf>
    <xf numFmtId="0" fontId="62" fillId="0" borderId="0" xfId="5" applyFont="1" applyAlignment="1">
      <alignment horizontal="left" vertical="center"/>
    </xf>
    <xf numFmtId="0" fontId="67" fillId="0" borderId="8" xfId="5" applyFont="1" applyBorder="1" applyAlignment="1" applyProtection="1">
      <alignment vertical="center" shrinkToFit="1"/>
      <protection locked="0"/>
    </xf>
    <xf numFmtId="0" fontId="67" fillId="0" borderId="8" xfId="5" applyFont="1" applyBorder="1">
      <alignment vertical="center"/>
    </xf>
    <xf numFmtId="0" fontId="17" fillId="0" borderId="3" xfId="5" applyFont="1" applyBorder="1" applyAlignment="1">
      <alignment horizontal="left" vertical="center"/>
    </xf>
    <xf numFmtId="0" fontId="34" fillId="0" borderId="6" xfId="5" applyFont="1" applyBorder="1" applyAlignment="1">
      <alignment vertical="top" wrapText="1"/>
    </xf>
    <xf numFmtId="0" fontId="34" fillId="0" borderId="0" xfId="5" applyFont="1" applyAlignment="1">
      <alignment vertical="top" wrapText="1"/>
    </xf>
    <xf numFmtId="0" fontId="34" fillId="0" borderId="16" xfId="5" applyFont="1" applyBorder="1" applyAlignment="1">
      <alignment vertical="top" wrapText="1"/>
    </xf>
    <xf numFmtId="0" fontId="17" fillId="0" borderId="4" xfId="5" applyFont="1" applyBorder="1" applyAlignment="1">
      <alignment horizontal="center" vertical="center"/>
    </xf>
    <xf numFmtId="0" fontId="55" fillId="0" borderId="4" xfId="5" applyFont="1" applyBorder="1">
      <alignment vertical="center"/>
    </xf>
    <xf numFmtId="0" fontId="67" fillId="0" borderId="4" xfId="5" applyFont="1" applyBorder="1" applyAlignment="1">
      <alignment horizontal="center" vertical="center"/>
    </xf>
    <xf numFmtId="0" fontId="69" fillId="0" borderId="4" xfId="5" applyFont="1" applyBorder="1" applyAlignment="1" applyProtection="1">
      <alignment horizontal="center" vertical="center"/>
      <protection locked="0"/>
    </xf>
    <xf numFmtId="0" fontId="17" fillId="0" borderId="6" xfId="5" applyFont="1" applyBorder="1" applyAlignment="1">
      <alignment vertical="top"/>
    </xf>
    <xf numFmtId="0" fontId="17" fillId="0" borderId="0" xfId="5" applyFont="1" applyAlignment="1">
      <alignment vertical="top"/>
    </xf>
    <xf numFmtId="0" fontId="17" fillId="0" borderId="16" xfId="5" applyFont="1" applyBorder="1" applyAlignment="1">
      <alignment vertical="top"/>
    </xf>
    <xf numFmtId="0" fontId="67" fillId="0" borderId="16" xfId="5" applyFont="1" applyBorder="1">
      <alignment vertical="center"/>
    </xf>
    <xf numFmtId="0" fontId="71" fillId="0" borderId="0" xfId="5" applyFont="1" applyAlignment="1" applyProtection="1">
      <alignment horizontal="center" vertical="center"/>
      <protection locked="0"/>
    </xf>
    <xf numFmtId="49" fontId="17" fillId="0" borderId="3" xfId="5" applyNumberFormat="1" applyFont="1" applyBorder="1">
      <alignment vertical="center"/>
    </xf>
    <xf numFmtId="0" fontId="70" fillId="0" borderId="0" xfId="5" applyFont="1" applyProtection="1">
      <alignment vertical="center"/>
      <protection locked="0"/>
    </xf>
    <xf numFmtId="0" fontId="17" fillId="0" borderId="7" xfId="5" applyFont="1" applyBorder="1" applyAlignment="1">
      <alignment vertical="top"/>
    </xf>
    <xf numFmtId="0" fontId="17" fillId="0" borderId="8" xfId="5" applyFont="1" applyBorder="1" applyAlignment="1">
      <alignment vertical="top"/>
    </xf>
    <xf numFmtId="0" fontId="17" fillId="0" borderId="9" xfId="5" applyFont="1" applyBorder="1" applyAlignment="1">
      <alignment vertical="top"/>
    </xf>
    <xf numFmtId="0" fontId="17" fillId="0" borderId="3" xfId="5" applyFont="1" applyBorder="1" applyAlignment="1">
      <alignment vertical="top"/>
    </xf>
    <xf numFmtId="0" fontId="17" fillId="0" borderId="4" xfId="5" applyFont="1" applyBorder="1" applyAlignment="1">
      <alignment vertical="top"/>
    </xf>
    <xf numFmtId="0" fontId="17" fillId="0" borderId="5" xfId="5" applyFont="1" applyBorder="1" applyAlignment="1">
      <alignment vertical="top"/>
    </xf>
    <xf numFmtId="0" fontId="71" fillId="0" borderId="4" xfId="5" applyFont="1" applyBorder="1" applyProtection="1">
      <alignment vertical="center"/>
      <protection locked="0"/>
    </xf>
    <xf numFmtId="0" fontId="17" fillId="0" borderId="4" xfId="5" applyFont="1" applyBorder="1">
      <alignment vertical="center"/>
    </xf>
    <xf numFmtId="0" fontId="17" fillId="0" borderId="5" xfId="5" applyFont="1" applyBorder="1">
      <alignment vertical="center"/>
    </xf>
    <xf numFmtId="0" fontId="62" fillId="0" borderId="3" xfId="5" applyFont="1" applyBorder="1">
      <alignment vertical="center"/>
    </xf>
    <xf numFmtId="0" fontId="62" fillId="0" borderId="40" xfId="5" applyFont="1" applyBorder="1">
      <alignment vertical="center"/>
    </xf>
    <xf numFmtId="49" fontId="17" fillId="0" borderId="6" xfId="5" applyNumberFormat="1" applyFont="1" applyBorder="1">
      <alignment vertical="center"/>
    </xf>
    <xf numFmtId="0" fontId="67" fillId="0" borderId="7" xfId="5" applyFont="1" applyBorder="1" applyAlignment="1">
      <alignment horizontal="center" vertical="center"/>
    </xf>
    <xf numFmtId="0" fontId="67" fillId="0" borderId="8" xfId="5" applyFont="1" applyBorder="1" applyAlignment="1">
      <alignment horizontal="center" vertical="center"/>
    </xf>
    <xf numFmtId="0" fontId="67" fillId="0" borderId="9" xfId="5" applyFont="1" applyBorder="1" applyAlignment="1">
      <alignment horizontal="center" vertical="center"/>
    </xf>
    <xf numFmtId="0" fontId="67" fillId="0" borderId="0" xfId="5" applyFont="1" applyAlignment="1">
      <alignment horizontal="right" vertical="center"/>
    </xf>
    <xf numFmtId="0" fontId="17" fillId="0" borderId="15" xfId="5" applyFont="1" applyBorder="1">
      <alignment vertical="center"/>
    </xf>
    <xf numFmtId="0" fontId="17" fillId="0" borderId="11" xfId="5" applyFont="1" applyBorder="1">
      <alignment vertical="center"/>
    </xf>
    <xf numFmtId="0" fontId="17" fillId="0" borderId="11" xfId="5" applyFont="1" applyBorder="1" applyAlignment="1"/>
    <xf numFmtId="0" fontId="17" fillId="0" borderId="12" xfId="5" applyFont="1" applyBorder="1" applyAlignment="1"/>
    <xf numFmtId="0" fontId="17" fillId="0" borderId="15" xfId="5" applyFont="1" applyBorder="1" applyAlignment="1"/>
    <xf numFmtId="0" fontId="62" fillId="0" borderId="15" xfId="5" applyFont="1" applyBorder="1">
      <alignment vertical="center"/>
    </xf>
    <xf numFmtId="0" fontId="62" fillId="0" borderId="11" xfId="5" applyFont="1" applyBorder="1">
      <alignment vertical="center"/>
    </xf>
    <xf numFmtId="0" fontId="62" fillId="0" borderId="12" xfId="5" applyFont="1" applyBorder="1">
      <alignment vertical="center"/>
    </xf>
    <xf numFmtId="0" fontId="55" fillId="0" borderId="11" xfId="5" applyFont="1" applyBorder="1">
      <alignment vertical="center"/>
    </xf>
    <xf numFmtId="0" fontId="67" fillId="0" borderId="11" xfId="5" applyFont="1" applyBorder="1">
      <alignment vertical="center"/>
    </xf>
    <xf numFmtId="0" fontId="62" fillId="0" borderId="13" xfId="5" applyFont="1" applyBorder="1">
      <alignment vertical="center"/>
    </xf>
    <xf numFmtId="0" fontId="33" fillId="0" borderId="0" xfId="5" applyFont="1" applyAlignment="1"/>
    <xf numFmtId="0" fontId="17" fillId="0" borderId="0" xfId="5" applyFont="1" applyAlignment="1"/>
    <xf numFmtId="0" fontId="17" fillId="0" borderId="0" xfId="5" applyFont="1" applyAlignment="1">
      <alignment horizontal="center"/>
    </xf>
    <xf numFmtId="49" fontId="19" fillId="0" borderId="0" xfId="10" applyNumberFormat="1" applyFont="1">
      <alignment vertical="center"/>
    </xf>
    <xf numFmtId="0" fontId="19" fillId="0" borderId="0" xfId="5" applyFont="1" applyAlignment="1">
      <alignment horizontal="right" vertical="top"/>
    </xf>
    <xf numFmtId="49" fontId="19" fillId="0" borderId="27" xfId="10" applyNumberFormat="1" applyFont="1" applyBorder="1">
      <alignment vertical="center"/>
    </xf>
    <xf numFmtId="49" fontId="19" fillId="0" borderId="22" xfId="10" applyNumberFormat="1" applyFont="1" applyBorder="1">
      <alignment vertical="center"/>
    </xf>
    <xf numFmtId="49" fontId="19" fillId="0" borderId="21" xfId="10" applyNumberFormat="1" applyFont="1" applyBorder="1">
      <alignment vertical="center"/>
    </xf>
    <xf numFmtId="49" fontId="19" fillId="0" borderId="38" xfId="10" applyNumberFormat="1" applyFont="1" applyBorder="1">
      <alignment vertical="center"/>
    </xf>
    <xf numFmtId="49" fontId="19" fillId="0" borderId="25" xfId="10" applyNumberFormat="1" applyFont="1" applyBorder="1">
      <alignment vertical="center"/>
    </xf>
    <xf numFmtId="49" fontId="19" fillId="0" borderId="26" xfId="10" applyNumberFormat="1" applyFont="1" applyBorder="1">
      <alignment vertical="center"/>
    </xf>
    <xf numFmtId="49" fontId="19" fillId="0" borderId="23" xfId="10" applyNumberFormat="1" applyFont="1" applyBorder="1">
      <alignment vertical="center"/>
    </xf>
    <xf numFmtId="49" fontId="19" fillId="0" borderId="19" xfId="10" applyNumberFormat="1" applyFont="1" applyBorder="1">
      <alignment vertical="center"/>
    </xf>
    <xf numFmtId="49" fontId="19" fillId="0" borderId="7" xfId="10" applyNumberFormat="1" applyFont="1" applyBorder="1">
      <alignment vertical="center"/>
    </xf>
    <xf numFmtId="49" fontId="19" fillId="0" borderId="8" xfId="10" applyNumberFormat="1" applyFont="1" applyBorder="1">
      <alignment vertical="center"/>
    </xf>
    <xf numFmtId="49" fontId="19" fillId="0" borderId="9" xfId="10" applyNumberFormat="1" applyFont="1" applyBorder="1">
      <alignment vertical="center"/>
    </xf>
    <xf numFmtId="49" fontId="19" fillId="0" borderId="31" xfId="10" applyNumberFormat="1" applyFont="1" applyBorder="1">
      <alignment vertical="center"/>
    </xf>
    <xf numFmtId="49" fontId="19" fillId="0" borderId="39" xfId="10" applyNumberFormat="1" applyFont="1" applyBorder="1">
      <alignment vertical="center"/>
    </xf>
    <xf numFmtId="49" fontId="19" fillId="0" borderId="6" xfId="10" applyNumberFormat="1" applyFont="1" applyBorder="1">
      <alignment vertical="center"/>
    </xf>
    <xf numFmtId="49" fontId="19" fillId="7" borderId="6" xfId="10" applyNumberFormat="1" applyFont="1" applyFill="1" applyBorder="1">
      <alignment vertical="center"/>
    </xf>
    <xf numFmtId="49" fontId="19" fillId="7" borderId="0" xfId="10" applyNumberFormat="1" applyFont="1" applyFill="1">
      <alignment vertical="center"/>
    </xf>
    <xf numFmtId="49" fontId="73" fillId="0" borderId="0" xfId="10" applyNumberFormat="1" applyFont="1">
      <alignment vertical="center"/>
    </xf>
    <xf numFmtId="49" fontId="66" fillId="2" borderId="3" xfId="10" applyNumberFormat="1" applyFont="1" applyFill="1" applyBorder="1" applyAlignment="1" applyProtection="1">
      <alignment horizontal="center" vertical="center" shrinkToFit="1"/>
      <protection locked="0"/>
    </xf>
    <xf numFmtId="49" fontId="19" fillId="0" borderId="3" xfId="10" applyNumberFormat="1" applyFont="1" applyBorder="1">
      <alignment vertical="center"/>
    </xf>
    <xf numFmtId="49" fontId="19" fillId="0" borderId="40" xfId="10" applyNumberFormat="1" applyFont="1" applyBorder="1">
      <alignment vertical="center"/>
    </xf>
    <xf numFmtId="49" fontId="19" fillId="0" borderId="116" xfId="10" applyNumberFormat="1" applyFont="1" applyBorder="1" applyAlignment="1">
      <alignment horizontal="center" vertical="top" textRotation="255"/>
    </xf>
    <xf numFmtId="49" fontId="19" fillId="0" borderId="16" xfId="10" applyNumberFormat="1" applyFont="1" applyBorder="1">
      <alignment vertical="center"/>
    </xf>
    <xf numFmtId="49" fontId="66" fillId="2" borderId="0" xfId="10" applyNumberFormat="1" applyFont="1" applyFill="1" applyAlignment="1" applyProtection="1">
      <alignment horizontal="center" vertical="center" shrinkToFit="1"/>
      <protection locked="0"/>
    </xf>
    <xf numFmtId="49" fontId="66" fillId="2" borderId="6" xfId="10" applyNumberFormat="1" applyFont="1" applyFill="1" applyBorder="1" applyAlignment="1" applyProtection="1">
      <alignment horizontal="center" vertical="center" shrinkToFit="1"/>
      <protection locked="0"/>
    </xf>
    <xf numFmtId="49" fontId="19" fillId="0" borderId="18" xfId="10" applyNumberFormat="1" applyFont="1" applyBorder="1">
      <alignment vertical="center"/>
    </xf>
    <xf numFmtId="49" fontId="73" fillId="0" borderId="6" xfId="10" applyNumberFormat="1" applyFont="1" applyBorder="1">
      <alignment vertical="center"/>
    </xf>
    <xf numFmtId="49" fontId="19" fillId="0" borderId="0" xfId="10" applyNumberFormat="1" applyFont="1" applyAlignment="1">
      <alignment horizontal="center" vertical="center"/>
    </xf>
    <xf numFmtId="49" fontId="17" fillId="0" borderId="6" xfId="10" applyNumberFormat="1" applyFont="1" applyBorder="1" applyAlignment="1" applyProtection="1">
      <alignment vertical="center" shrinkToFit="1"/>
      <protection locked="0"/>
    </xf>
    <xf numFmtId="49" fontId="19" fillId="0" borderId="32" xfId="10" applyNumberFormat="1" applyFont="1" applyBorder="1">
      <alignment vertical="center"/>
    </xf>
    <xf numFmtId="49" fontId="19" fillId="0" borderId="4" xfId="10" applyNumberFormat="1" applyFont="1" applyBorder="1" applyAlignment="1">
      <alignment horizontal="center" vertical="center"/>
    </xf>
    <xf numFmtId="49" fontId="22" fillId="0" borderId="118" xfId="10" applyNumberFormat="1" applyFont="1" applyBorder="1">
      <alignment vertical="center"/>
    </xf>
    <xf numFmtId="49" fontId="19" fillId="0" borderId="2" xfId="10" applyNumberFormat="1" applyFont="1" applyBorder="1">
      <alignment vertical="center"/>
    </xf>
    <xf numFmtId="49" fontId="19" fillId="0" borderId="17" xfId="10" applyNumberFormat="1" applyFont="1" applyBorder="1">
      <alignment vertical="center"/>
    </xf>
    <xf numFmtId="49" fontId="19" fillId="0" borderId="118" xfId="10" applyNumberFormat="1" applyFont="1" applyBorder="1">
      <alignment vertical="center"/>
    </xf>
    <xf numFmtId="49" fontId="22" fillId="0" borderId="7" xfId="10" applyNumberFormat="1" applyFont="1" applyBorder="1">
      <alignment vertical="center"/>
    </xf>
    <xf numFmtId="49" fontId="19" fillId="0" borderId="8" xfId="10" applyNumberFormat="1" applyFont="1" applyBorder="1" applyAlignment="1">
      <alignment horizontal="center" vertical="center"/>
    </xf>
    <xf numFmtId="49" fontId="19" fillId="7" borderId="3" xfId="10" applyNumberFormat="1" applyFont="1" applyFill="1" applyBorder="1">
      <alignment vertical="center"/>
    </xf>
    <xf numFmtId="49" fontId="19" fillId="7" borderId="4" xfId="10" applyNumberFormat="1" applyFont="1" applyFill="1" applyBorder="1">
      <alignment vertical="center"/>
    </xf>
    <xf numFmtId="49" fontId="19" fillId="7" borderId="5" xfId="10" applyNumberFormat="1" applyFont="1" applyFill="1" applyBorder="1">
      <alignment vertical="center"/>
    </xf>
    <xf numFmtId="49" fontId="19" fillId="0" borderId="4" xfId="10" applyNumberFormat="1" applyFont="1" applyBorder="1">
      <alignment vertical="center"/>
    </xf>
    <xf numFmtId="49" fontId="19" fillId="2" borderId="4" xfId="10" applyNumberFormat="1" applyFont="1" applyFill="1" applyBorder="1" applyAlignment="1" applyProtection="1">
      <alignment horizontal="center" vertical="center" shrinkToFit="1"/>
      <protection locked="0"/>
    </xf>
    <xf numFmtId="49" fontId="19" fillId="0" borderId="5" xfId="10" applyNumberFormat="1" applyFont="1" applyBorder="1">
      <alignment vertical="center"/>
    </xf>
    <xf numFmtId="49" fontId="19" fillId="7" borderId="16" xfId="10" applyNumberFormat="1" applyFont="1" applyFill="1" applyBorder="1">
      <alignment vertical="center"/>
    </xf>
    <xf numFmtId="49" fontId="22" fillId="0" borderId="0" xfId="10" applyNumberFormat="1" applyFont="1">
      <alignment vertical="center"/>
    </xf>
    <xf numFmtId="49" fontId="19" fillId="7" borderId="7" xfId="10" applyNumberFormat="1" applyFont="1" applyFill="1" applyBorder="1">
      <alignment vertical="center"/>
    </xf>
    <xf numFmtId="49" fontId="19" fillId="7" borderId="8" xfId="10" applyNumberFormat="1" applyFont="1" applyFill="1" applyBorder="1">
      <alignment vertical="center"/>
    </xf>
    <xf numFmtId="49" fontId="19" fillId="7" borderId="9" xfId="10" applyNumberFormat="1" applyFont="1" applyFill="1" applyBorder="1">
      <alignment vertical="center"/>
    </xf>
    <xf numFmtId="49" fontId="66" fillId="2" borderId="8" xfId="10" applyNumberFormat="1" applyFont="1" applyFill="1" applyBorder="1" applyAlignment="1" applyProtection="1">
      <alignment horizontal="center" vertical="center" shrinkToFit="1"/>
      <protection locked="0"/>
    </xf>
    <xf numFmtId="49" fontId="73" fillId="0" borderId="8" xfId="10" applyNumberFormat="1" applyFont="1" applyBorder="1">
      <alignment vertical="center"/>
    </xf>
    <xf numFmtId="49" fontId="73" fillId="0" borderId="0" xfId="10" applyNumberFormat="1" applyFont="1" applyAlignment="1">
      <alignment horizontal="right" vertical="center"/>
    </xf>
    <xf numFmtId="49" fontId="19" fillId="0" borderId="0" xfId="10" applyNumberFormat="1" applyFont="1" applyAlignment="1">
      <alignment horizontal="center" vertical="center" shrinkToFit="1"/>
    </xf>
    <xf numFmtId="49" fontId="19" fillId="0" borderId="8" xfId="10" applyNumberFormat="1" applyFont="1" applyBorder="1" applyAlignment="1">
      <alignment horizontal="center" vertical="center" shrinkToFit="1"/>
    </xf>
    <xf numFmtId="0" fontId="19" fillId="0" borderId="6" xfId="10" applyFont="1" applyBorder="1" applyAlignment="1">
      <alignment horizontal="center" vertical="center"/>
    </xf>
    <xf numFmtId="0" fontId="19" fillId="0" borderId="0" xfId="10" applyFont="1" applyAlignment="1">
      <alignment horizontal="center" vertical="center"/>
    </xf>
    <xf numFmtId="49" fontId="19" fillId="0" borderId="138" xfId="10" applyNumberFormat="1" applyFont="1" applyBorder="1">
      <alignment vertical="center"/>
    </xf>
    <xf numFmtId="49" fontId="19" fillId="0" borderId="1" xfId="10" applyNumberFormat="1" applyFont="1" applyBorder="1">
      <alignment vertical="center"/>
    </xf>
    <xf numFmtId="49" fontId="19" fillId="0" borderId="7" xfId="10" applyNumberFormat="1" applyFont="1" applyBorder="1" applyAlignment="1">
      <alignment horizontal="center" vertical="center" shrinkToFit="1"/>
    </xf>
    <xf numFmtId="0" fontId="19" fillId="0" borderId="7" xfId="10" applyFont="1" applyBorder="1" applyAlignment="1">
      <alignment horizontal="center" vertical="center"/>
    </xf>
    <xf numFmtId="0" fontId="19" fillId="0" borderId="8" xfId="10" applyFont="1" applyBorder="1" applyAlignment="1">
      <alignment horizontal="center" vertical="center"/>
    </xf>
    <xf numFmtId="49" fontId="19" fillId="0" borderId="113" xfId="10" applyNumberFormat="1" applyFont="1" applyBorder="1">
      <alignment vertical="center"/>
    </xf>
    <xf numFmtId="49" fontId="19" fillId="0" borderId="15" xfId="10" applyNumberFormat="1" applyFont="1" applyBorder="1">
      <alignment vertical="center"/>
    </xf>
    <xf numFmtId="49" fontId="19" fillId="0" borderId="11" xfId="10" applyNumberFormat="1" applyFont="1" applyBorder="1">
      <alignment vertical="center"/>
    </xf>
    <xf numFmtId="49" fontId="73" fillId="0" borderId="11" xfId="10" applyNumberFormat="1" applyFont="1" applyBorder="1">
      <alignment vertical="center"/>
    </xf>
    <xf numFmtId="49" fontId="17" fillId="0" borderId="15" xfId="10" applyNumberFormat="1" applyFont="1" applyBorder="1" applyAlignment="1" applyProtection="1">
      <alignment vertical="center" shrinkToFit="1"/>
      <protection locked="0"/>
    </xf>
    <xf numFmtId="49" fontId="19" fillId="0" borderId="13" xfId="10" applyNumberFormat="1" applyFont="1" applyBorder="1">
      <alignment vertical="center"/>
    </xf>
    <xf numFmtId="49" fontId="17" fillId="0" borderId="21" xfId="5" applyNumberFormat="1" applyFont="1" applyBorder="1">
      <alignment vertical="center"/>
    </xf>
    <xf numFmtId="0" fontId="17" fillId="0" borderId="22" xfId="5" applyFont="1" applyBorder="1">
      <alignment vertical="center"/>
    </xf>
    <xf numFmtId="0" fontId="62" fillId="0" borderId="21" xfId="5" applyFont="1" applyBorder="1">
      <alignment vertical="center"/>
    </xf>
    <xf numFmtId="0" fontId="66" fillId="2" borderId="22" xfId="5" applyFont="1" applyFill="1" applyBorder="1" applyAlignment="1" applyProtection="1">
      <alignment horizontal="center" vertical="center"/>
      <protection locked="0"/>
    </xf>
    <xf numFmtId="0" fontId="62" fillId="0" borderId="22" xfId="5" applyFont="1" applyBorder="1">
      <alignment vertical="center"/>
    </xf>
    <xf numFmtId="0" fontId="62" fillId="0" borderId="23" xfId="5" applyFont="1" applyBorder="1">
      <alignment vertical="center"/>
    </xf>
    <xf numFmtId="0" fontId="62" fillId="0" borderId="0" xfId="5" applyFont="1" applyAlignment="1">
      <alignment horizontal="center" vertical="center"/>
    </xf>
    <xf numFmtId="0" fontId="62" fillId="7" borderId="6" xfId="5" applyFont="1" applyFill="1" applyBorder="1">
      <alignment vertical="center"/>
    </xf>
    <xf numFmtId="0" fontId="62" fillId="7" borderId="0" xfId="5" applyFont="1" applyFill="1">
      <alignment vertical="center"/>
    </xf>
    <xf numFmtId="0" fontId="17" fillId="7" borderId="0" xfId="5" applyFont="1" applyFill="1" applyAlignment="1">
      <alignment horizontal="distributed" vertical="center"/>
    </xf>
    <xf numFmtId="0" fontId="17" fillId="7" borderId="16" xfId="5" applyFont="1" applyFill="1" applyBorder="1" applyAlignment="1">
      <alignment horizontal="distributed" vertical="center"/>
    </xf>
    <xf numFmtId="56" fontId="17" fillId="0" borderId="0" xfId="5" applyNumberFormat="1" applyFont="1">
      <alignment vertical="center"/>
    </xf>
    <xf numFmtId="0" fontId="17" fillId="7" borderId="16" xfId="5" applyFont="1" applyFill="1" applyBorder="1">
      <alignment vertical="center"/>
    </xf>
    <xf numFmtId="0" fontId="17" fillId="7" borderId="118" xfId="5" applyFont="1" applyFill="1" applyBorder="1" applyAlignment="1">
      <alignment horizontal="distributed" vertical="center"/>
    </xf>
    <xf numFmtId="0" fontId="17" fillId="7" borderId="2" xfId="5" applyFont="1" applyFill="1" applyBorder="1" applyAlignment="1">
      <alignment horizontal="distributed" vertical="center"/>
    </xf>
    <xf numFmtId="0" fontId="17" fillId="7" borderId="119" xfId="5" applyFont="1" applyFill="1" applyBorder="1" applyAlignment="1">
      <alignment horizontal="distributed" vertical="center"/>
    </xf>
    <xf numFmtId="0" fontId="17" fillId="0" borderId="2" xfId="5" applyFont="1" applyBorder="1">
      <alignment vertical="center"/>
    </xf>
    <xf numFmtId="0" fontId="17" fillId="0" borderId="2" xfId="5" applyFont="1" applyBorder="1" applyAlignment="1">
      <alignment horizontal="center" vertical="center"/>
    </xf>
    <xf numFmtId="0" fontId="17" fillId="0" borderId="119" xfId="5" applyFont="1" applyBorder="1" applyAlignment="1">
      <alignment horizontal="center" vertical="center"/>
    </xf>
    <xf numFmtId="0" fontId="17" fillId="0" borderId="143" xfId="5" applyFont="1" applyBorder="1">
      <alignment vertical="center"/>
    </xf>
    <xf numFmtId="0" fontId="17" fillId="0" borderId="143" xfId="5" applyFont="1" applyBorder="1" applyAlignment="1">
      <alignment horizontal="center" vertical="center"/>
    </xf>
    <xf numFmtId="0" fontId="62" fillId="0" borderId="143" xfId="5" applyFont="1" applyBorder="1">
      <alignment vertical="center"/>
    </xf>
    <xf numFmtId="0" fontId="17" fillId="0" borderId="144" xfId="5" applyFont="1" applyBorder="1" applyAlignment="1">
      <alignment horizontal="center" vertical="center"/>
    </xf>
    <xf numFmtId="0" fontId="17" fillId="7" borderId="6" xfId="5" applyFont="1" applyFill="1" applyBorder="1" applyAlignment="1">
      <alignment horizontal="distributed" vertical="center"/>
    </xf>
    <xf numFmtId="0" fontId="17" fillId="7" borderId="7" xfId="5" applyFont="1" applyFill="1" applyBorder="1" applyAlignment="1">
      <alignment horizontal="distributed" vertical="center"/>
    </xf>
    <xf numFmtId="0" fontId="17" fillId="7" borderId="8" xfId="5" applyFont="1" applyFill="1" applyBorder="1" applyAlignment="1">
      <alignment horizontal="distributed" vertical="center"/>
    </xf>
    <xf numFmtId="0" fontId="17" fillId="7" borderId="9" xfId="5" applyFont="1" applyFill="1" applyBorder="1" applyAlignment="1">
      <alignment horizontal="distributed" vertical="center"/>
    </xf>
    <xf numFmtId="0" fontId="66" fillId="2" borderId="4" xfId="5" applyFont="1" applyFill="1" applyBorder="1" applyAlignment="1" applyProtection="1">
      <alignment horizontal="center" vertical="center"/>
      <protection locked="0"/>
    </xf>
    <xf numFmtId="0" fontId="17" fillId="0" borderId="16" xfId="5" applyFont="1" applyBorder="1" applyAlignment="1">
      <alignment horizontal="left" vertical="center"/>
    </xf>
    <xf numFmtId="0" fontId="17" fillId="7" borderId="0" xfId="5" applyFont="1" applyFill="1" applyAlignment="1">
      <alignment horizontal="left" vertical="center"/>
    </xf>
    <xf numFmtId="0" fontId="17" fillId="0" borderId="0" xfId="5" applyFont="1" applyAlignment="1">
      <alignment horizontal="center" vertical="center" shrinkToFit="1"/>
    </xf>
    <xf numFmtId="0" fontId="22" fillId="0" borderId="0" xfId="5" applyFont="1" applyAlignment="1">
      <alignment horizontal="left" vertical="center"/>
    </xf>
    <xf numFmtId="0" fontId="17" fillId="0" borderId="145" xfId="5" applyFont="1" applyBorder="1" applyAlignment="1">
      <alignment horizontal="left" vertical="center"/>
    </xf>
    <xf numFmtId="0" fontId="17" fillId="0" borderId="2" xfId="5" applyFont="1" applyBorder="1" applyAlignment="1">
      <alignment horizontal="left" vertical="center"/>
    </xf>
    <xf numFmtId="49" fontId="17" fillId="0" borderId="0" xfId="5" applyNumberFormat="1" applyFont="1" applyAlignment="1"/>
    <xf numFmtId="0" fontId="17" fillId="0" borderId="16" xfId="5" applyFont="1" applyBorder="1" applyAlignment="1"/>
    <xf numFmtId="0" fontId="17" fillId="0" borderId="3" xfId="5" applyFont="1" applyBorder="1" applyAlignment="1">
      <alignment horizontal="center" vertical="center"/>
    </xf>
    <xf numFmtId="0" fontId="69" fillId="0" borderId="4" xfId="5" applyFont="1" applyBorder="1" applyProtection="1">
      <alignment vertical="center"/>
      <protection locked="0"/>
    </xf>
    <xf numFmtId="0" fontId="66" fillId="2" borderId="0" xfId="5" applyFont="1" applyFill="1" applyAlignment="1" applyProtection="1">
      <alignment horizontal="left" vertical="center"/>
      <protection locked="0"/>
    </xf>
    <xf numFmtId="0" fontId="69" fillId="0" borderId="0" xfId="5" applyFont="1" applyAlignment="1" applyProtection="1">
      <alignment horizontal="center" vertical="center"/>
      <protection locked="0"/>
    </xf>
    <xf numFmtId="0" fontId="17" fillId="0" borderId="0" xfId="5" applyFont="1" applyAlignment="1">
      <alignment horizontal="distributed"/>
    </xf>
    <xf numFmtId="0" fontId="17" fillId="0" borderId="16" xfId="5" applyFont="1" applyBorder="1" applyAlignment="1">
      <alignment horizontal="distributed"/>
    </xf>
    <xf numFmtId="0" fontId="17" fillId="0" borderId="32" xfId="5" applyFont="1" applyBorder="1" applyAlignment="1">
      <alignment horizontal="left" vertical="center"/>
    </xf>
    <xf numFmtId="0" fontId="17" fillId="0" borderId="32" xfId="5" applyFont="1" applyBorder="1" applyAlignment="1">
      <alignment horizontal="center" vertical="center"/>
    </xf>
    <xf numFmtId="0" fontId="69" fillId="0" borderId="32" xfId="5" applyFont="1" applyBorder="1" applyProtection="1">
      <alignment vertical="center"/>
      <protection locked="0"/>
    </xf>
    <xf numFmtId="0" fontId="17" fillId="0" borderId="33" xfId="5" applyFont="1" applyBorder="1" applyAlignment="1">
      <alignment horizontal="center" vertical="center"/>
    </xf>
    <xf numFmtId="0" fontId="17" fillId="0" borderId="8" xfId="5" applyFont="1" applyBorder="1" applyAlignment="1" applyProtection="1">
      <alignment vertical="center" shrinkToFit="1"/>
      <protection locked="0"/>
    </xf>
    <xf numFmtId="0" fontId="17" fillId="0" borderId="9" xfId="5" applyFont="1" applyBorder="1" applyAlignment="1" applyProtection="1">
      <alignment vertical="center" shrinkToFit="1"/>
      <protection locked="0"/>
    </xf>
    <xf numFmtId="0" fontId="17" fillId="0" borderId="4" xfId="5" applyFont="1" applyBorder="1" applyAlignment="1">
      <alignment horizontal="right" vertical="center"/>
    </xf>
    <xf numFmtId="0" fontId="17" fillId="0" borderId="0" xfId="5" applyFont="1" applyProtection="1">
      <alignment vertical="center"/>
      <protection locked="0"/>
    </xf>
    <xf numFmtId="0" fontId="17" fillId="0" borderId="146" xfId="5" applyFont="1" applyBorder="1" applyAlignment="1">
      <alignment horizontal="center" vertical="center"/>
    </xf>
    <xf numFmtId="0" fontId="17" fillId="0" borderId="147" xfId="5" applyFont="1" applyBorder="1">
      <alignment vertical="center"/>
    </xf>
    <xf numFmtId="0" fontId="17" fillId="0" borderId="147" xfId="5" applyFont="1" applyBorder="1" applyAlignment="1">
      <alignment horizontal="left" vertical="center"/>
    </xf>
    <xf numFmtId="0" fontId="66" fillId="2" borderId="147" xfId="5" applyFont="1" applyFill="1" applyBorder="1" applyAlignment="1" applyProtection="1">
      <alignment horizontal="center" vertical="center"/>
      <protection locked="0"/>
    </xf>
    <xf numFmtId="0" fontId="17" fillId="0" borderId="147" xfId="5" applyFont="1" applyBorder="1" applyAlignment="1">
      <alignment horizontal="center" vertical="center"/>
    </xf>
    <xf numFmtId="0" fontId="17" fillId="0" borderId="148" xfId="5" applyFont="1" applyBorder="1" applyAlignment="1">
      <alignment horizontal="center" vertical="center"/>
    </xf>
    <xf numFmtId="0" fontId="62" fillId="7" borderId="8" xfId="5" applyFont="1" applyFill="1" applyBorder="1">
      <alignment vertical="center"/>
    </xf>
    <xf numFmtId="0" fontId="70" fillId="0" borderId="0" xfId="5" applyFont="1">
      <alignment vertical="center"/>
    </xf>
    <xf numFmtId="0" fontId="69" fillId="0" borderId="4" xfId="5" applyFont="1" applyBorder="1" applyAlignment="1">
      <alignment horizontal="center" vertical="center"/>
    </xf>
    <xf numFmtId="0" fontId="17" fillId="0" borderId="7" xfId="5" applyFont="1" applyBorder="1" applyAlignment="1">
      <alignment horizontal="distributed" vertical="center"/>
    </xf>
    <xf numFmtId="0" fontId="17" fillId="0" borderId="8" xfId="5" applyFont="1" applyBorder="1" applyAlignment="1">
      <alignment horizontal="right" vertical="center"/>
    </xf>
    <xf numFmtId="0" fontId="69" fillId="0" borderId="8" xfId="5" applyFont="1" applyBorder="1" applyAlignment="1">
      <alignment horizontal="center" vertical="center"/>
    </xf>
    <xf numFmtId="0" fontId="66" fillId="2" borderId="8" xfId="5" applyFont="1" applyFill="1" applyBorder="1" applyAlignment="1" applyProtection="1">
      <alignment horizontal="center" vertical="center"/>
      <protection locked="0"/>
    </xf>
    <xf numFmtId="0" fontId="66" fillId="2" borderId="120" xfId="5" applyFont="1" applyFill="1" applyBorder="1" applyAlignment="1" applyProtection="1">
      <alignment horizontal="center" vertical="center"/>
      <protection locked="0"/>
    </xf>
    <xf numFmtId="0" fontId="17" fillId="0" borderId="121" xfId="5" applyFont="1" applyBorder="1">
      <alignment vertical="center"/>
    </xf>
    <xf numFmtId="0" fontId="70" fillId="0" borderId="121" xfId="5" applyFont="1" applyBorder="1" applyProtection="1">
      <alignment vertical="center"/>
      <protection locked="0"/>
    </xf>
    <xf numFmtId="0" fontId="62" fillId="0" borderId="121" xfId="5" applyFont="1" applyBorder="1">
      <alignment vertical="center"/>
    </xf>
    <xf numFmtId="0" fontId="62" fillId="0" borderId="122" xfId="5" applyFont="1" applyBorder="1">
      <alignment vertical="center"/>
    </xf>
    <xf numFmtId="0" fontId="69" fillId="0" borderId="5" xfId="5" applyFont="1" applyBorder="1" applyProtection="1">
      <alignment vertical="center"/>
      <protection locked="0"/>
    </xf>
    <xf numFmtId="0" fontId="17" fillId="0" borderId="7" xfId="5" applyFont="1" applyBorder="1" applyAlignment="1">
      <alignment horizontal="right" vertical="center"/>
    </xf>
    <xf numFmtId="0" fontId="66" fillId="2" borderId="8" xfId="5" applyFont="1" applyFill="1" applyBorder="1" applyProtection="1">
      <alignment vertical="center"/>
      <protection locked="0"/>
    </xf>
    <xf numFmtId="0" fontId="69" fillId="0" borderId="4" xfId="5" applyFont="1" applyBorder="1">
      <alignment vertical="center"/>
    </xf>
    <xf numFmtId="0" fontId="69" fillId="0" borderId="9" xfId="5" applyFont="1" applyBorder="1" applyProtection="1">
      <alignment vertical="center"/>
      <protection locked="0"/>
    </xf>
    <xf numFmtId="0" fontId="67" fillId="0" borderId="3" xfId="5" applyFont="1" applyBorder="1" applyAlignment="1">
      <alignment horizontal="center" vertical="center"/>
    </xf>
    <xf numFmtId="0" fontId="69" fillId="0" borderId="16" xfId="5" applyFont="1" applyBorder="1" applyProtection="1">
      <alignment vertical="center"/>
      <protection locked="0"/>
    </xf>
    <xf numFmtId="0" fontId="17" fillId="7" borderId="15" xfId="5" applyFont="1" applyFill="1" applyBorder="1">
      <alignment vertical="center"/>
    </xf>
    <xf numFmtId="0" fontId="17" fillId="7" borderId="11" xfId="5" applyFont="1" applyFill="1" applyBorder="1">
      <alignment vertical="center"/>
    </xf>
    <xf numFmtId="0" fontId="17" fillId="7" borderId="12" xfId="5" applyFont="1" applyFill="1" applyBorder="1">
      <alignment vertical="center"/>
    </xf>
    <xf numFmtId="0" fontId="17" fillId="0" borderId="15" xfId="5" applyFont="1" applyBorder="1" applyAlignment="1">
      <alignment horizontal="right" vertical="center"/>
    </xf>
    <xf numFmtId="0" fontId="76" fillId="2" borderId="11" xfId="5" applyFont="1" applyFill="1" applyBorder="1" applyProtection="1">
      <alignment vertical="center"/>
      <protection locked="0"/>
    </xf>
    <xf numFmtId="0" fontId="69" fillId="3" borderId="11" xfId="5" applyFont="1" applyFill="1" applyBorder="1" applyAlignment="1" applyProtection="1">
      <alignment vertical="center" shrinkToFit="1"/>
      <protection locked="0"/>
    </xf>
    <xf numFmtId="49" fontId="17" fillId="0" borderId="22" xfId="5" applyNumberFormat="1" applyFont="1" applyBorder="1">
      <alignment vertical="center"/>
    </xf>
    <xf numFmtId="0" fontId="17" fillId="0" borderId="22" xfId="5" applyFont="1" applyBorder="1" applyAlignment="1">
      <alignment horizontal="left" vertical="center"/>
    </xf>
    <xf numFmtId="0" fontId="17" fillId="0" borderId="120" xfId="5" applyFont="1" applyBorder="1" applyAlignment="1">
      <alignment horizontal="center" vertical="center"/>
    </xf>
    <xf numFmtId="0" fontId="17" fillId="0" borderId="10" xfId="5" applyFont="1" applyBorder="1" applyAlignment="1">
      <alignment horizontal="left" vertical="center"/>
    </xf>
    <xf numFmtId="0" fontId="17" fillId="0" borderId="10" xfId="5" applyFont="1" applyBorder="1">
      <alignment vertical="center"/>
    </xf>
    <xf numFmtId="0" fontId="17" fillId="0" borderId="10" xfId="5" applyFont="1" applyBorder="1" applyAlignment="1">
      <alignment horizontal="center" vertical="center"/>
    </xf>
    <xf numFmtId="0" fontId="17" fillId="0" borderId="149" xfId="5" applyFont="1" applyBorder="1" applyAlignment="1">
      <alignment horizontal="center" vertical="center"/>
    </xf>
    <xf numFmtId="0" fontId="66" fillId="2" borderId="29" xfId="5" applyFont="1" applyFill="1" applyBorder="1" applyAlignment="1" applyProtection="1">
      <alignment horizontal="center" vertical="center"/>
      <protection locked="0"/>
    </xf>
    <xf numFmtId="0" fontId="17" fillId="0" borderId="30" xfId="5" applyFont="1" applyBorder="1" applyAlignment="1">
      <alignment horizontal="left" vertical="center"/>
    </xf>
    <xf numFmtId="0" fontId="22" fillId="0" borderId="8" xfId="5" applyFont="1" applyBorder="1" applyAlignment="1">
      <alignment horizontal="left" vertical="center"/>
    </xf>
    <xf numFmtId="0" fontId="17" fillId="0" borderId="12" xfId="5" applyFont="1" applyBorder="1">
      <alignment vertical="center"/>
    </xf>
    <xf numFmtId="0" fontId="17" fillId="0" borderId="11" xfId="5" applyFont="1" applyBorder="1" applyAlignment="1">
      <alignment horizontal="left" vertical="center"/>
    </xf>
    <xf numFmtId="0" fontId="66" fillId="2" borderId="15" xfId="5" applyFont="1" applyFill="1" applyBorder="1" applyAlignment="1" applyProtection="1">
      <alignment horizontal="center" vertical="center"/>
      <protection locked="0"/>
    </xf>
    <xf numFmtId="0" fontId="33" fillId="0" borderId="0" xfId="5" applyFont="1" applyAlignment="1">
      <alignment vertical="top"/>
    </xf>
    <xf numFmtId="0" fontId="63" fillId="0" borderId="11" xfId="5" applyFont="1" applyBorder="1">
      <alignment vertical="center"/>
    </xf>
    <xf numFmtId="0" fontId="19" fillId="0" borderId="27" xfId="5" applyFont="1" applyBorder="1">
      <alignment vertical="center"/>
    </xf>
    <xf numFmtId="0" fontId="19" fillId="0" borderId="14" xfId="5" applyFont="1" applyBorder="1">
      <alignment vertical="center"/>
    </xf>
    <xf numFmtId="0" fontId="76" fillId="2" borderId="6" xfId="5" applyFont="1" applyFill="1" applyBorder="1" applyProtection="1">
      <alignment vertical="center"/>
      <protection locked="0"/>
    </xf>
    <xf numFmtId="0" fontId="66" fillId="0" borderId="0" xfId="5" applyFont="1" applyAlignment="1" applyProtection="1">
      <alignment horizontal="center" vertical="center"/>
      <protection locked="0"/>
    </xf>
    <xf numFmtId="0" fontId="76" fillId="2" borderId="3" xfId="5" applyFont="1" applyFill="1" applyBorder="1" applyProtection="1">
      <alignment vertical="center"/>
      <protection locked="0"/>
    </xf>
    <xf numFmtId="56" fontId="17" fillId="0" borderId="0" xfId="5" applyNumberFormat="1" applyFont="1" applyAlignment="1">
      <alignment horizontal="center" vertical="center"/>
    </xf>
    <xf numFmtId="0" fontId="59" fillId="2" borderId="0" xfId="5" applyFont="1" applyFill="1" applyAlignment="1" applyProtection="1">
      <alignment horizontal="center" vertical="center" shrinkToFit="1"/>
      <protection locked="0"/>
    </xf>
    <xf numFmtId="0" fontId="62" fillId="0" borderId="6" xfId="5" applyFont="1" applyBorder="1" applyAlignment="1">
      <alignment horizontal="center" vertical="center"/>
    </xf>
    <xf numFmtId="56" fontId="17" fillId="0" borderId="6" xfId="5" applyNumberFormat="1" applyFont="1" applyBorder="1" applyAlignment="1">
      <alignment horizontal="center" vertical="center"/>
    </xf>
    <xf numFmtId="0" fontId="69" fillId="0" borderId="0" xfId="5" applyFont="1" applyAlignment="1">
      <alignment horizontal="center" vertical="center"/>
    </xf>
    <xf numFmtId="0" fontId="75" fillId="0" borderId="16" xfId="5" applyFont="1" applyBorder="1" applyAlignment="1">
      <alignment horizontal="right" vertical="center"/>
    </xf>
    <xf numFmtId="0" fontId="77" fillId="0" borderId="6" xfId="5" applyFont="1" applyBorder="1" applyAlignment="1" applyProtection="1">
      <alignment horizontal="center" vertical="center"/>
      <protection locked="0"/>
    </xf>
    <xf numFmtId="0" fontId="64" fillId="0" borderId="16" xfId="5" applyFont="1" applyBorder="1" applyAlignment="1">
      <alignment horizontal="right" vertical="center"/>
    </xf>
    <xf numFmtId="0" fontId="66" fillId="0" borderId="6" xfId="5" applyFont="1" applyBorder="1" applyAlignment="1" applyProtection="1">
      <alignment horizontal="center" vertical="center"/>
      <protection locked="0"/>
    </xf>
    <xf numFmtId="0" fontId="75" fillId="0" borderId="9" xfId="5" applyFont="1" applyBorder="1" applyAlignment="1">
      <alignment horizontal="right" vertical="center"/>
    </xf>
    <xf numFmtId="0" fontId="17" fillId="0" borderId="6" xfId="5" applyFont="1" applyBorder="1" applyAlignment="1">
      <alignment horizontal="left" vertical="center"/>
    </xf>
    <xf numFmtId="0" fontId="17" fillId="0" borderId="3" xfId="5" applyFont="1" applyBorder="1" applyAlignment="1" applyProtection="1">
      <alignment horizontal="center" vertical="center"/>
      <protection locked="0"/>
    </xf>
    <xf numFmtId="0" fontId="17" fillId="0" borderId="16" xfId="5" applyFont="1" applyBorder="1" applyAlignment="1">
      <alignment horizontal="right" vertical="center"/>
    </xf>
    <xf numFmtId="0" fontId="17" fillId="0" borderId="0" xfId="5" applyFont="1" applyAlignment="1" applyProtection="1">
      <alignment horizontal="right" vertical="center"/>
      <protection locked="0"/>
    </xf>
    <xf numFmtId="0" fontId="17" fillId="0" borderId="0" xfId="5" applyFont="1" applyAlignment="1" applyProtection="1">
      <alignment horizontal="center" vertical="center"/>
      <protection locked="0"/>
    </xf>
    <xf numFmtId="0" fontId="19" fillId="0" borderId="8" xfId="5" applyFont="1" applyBorder="1">
      <alignment vertical="center"/>
    </xf>
    <xf numFmtId="0" fontId="17" fillId="0" borderId="9" xfId="5" applyFont="1" applyBorder="1" applyAlignment="1">
      <alignment horizontal="right" vertical="center"/>
    </xf>
    <xf numFmtId="0" fontId="19" fillId="0" borderId="4" xfId="5" applyFont="1" applyBorder="1">
      <alignment vertical="center"/>
    </xf>
    <xf numFmtId="0" fontId="22" fillId="0" borderId="4" xfId="5" applyFont="1" applyBorder="1">
      <alignment vertical="center"/>
    </xf>
    <xf numFmtId="0" fontId="22" fillId="0" borderId="4" xfId="5" applyFont="1" applyBorder="1" applyAlignment="1">
      <alignment horizontal="left" vertical="center"/>
    </xf>
    <xf numFmtId="0" fontId="22" fillId="0" borderId="4" xfId="5" applyFont="1" applyBorder="1" applyAlignment="1">
      <alignment horizontal="right" vertical="center"/>
    </xf>
    <xf numFmtId="0" fontId="22" fillId="0" borderId="5" xfId="5" applyFont="1" applyBorder="1">
      <alignment vertical="center"/>
    </xf>
    <xf numFmtId="0" fontId="17" fillId="0" borderId="3" xfId="5" applyFont="1" applyBorder="1" applyAlignment="1">
      <alignment horizontal="center"/>
    </xf>
    <xf numFmtId="0" fontId="34" fillId="0" borderId="4" xfId="5" applyFont="1" applyBorder="1">
      <alignment vertical="center"/>
    </xf>
    <xf numFmtId="0" fontId="34" fillId="0" borderId="16" xfId="5" applyFont="1" applyBorder="1">
      <alignment vertical="center"/>
    </xf>
    <xf numFmtId="0" fontId="17" fillId="0" borderId="16" xfId="5" applyFont="1" applyBorder="1" applyProtection="1">
      <alignment vertical="center"/>
      <protection locked="0"/>
    </xf>
    <xf numFmtId="0" fontId="17" fillId="0" borderId="7" xfId="5" applyFont="1" applyBorder="1">
      <alignment vertical="center"/>
    </xf>
    <xf numFmtId="0" fontId="17" fillId="0" borderId="8" xfId="5" applyFont="1" applyBorder="1" applyProtection="1">
      <alignment vertical="center"/>
      <protection locked="0"/>
    </xf>
    <xf numFmtId="0" fontId="17" fillId="0" borderId="9" xfId="5" applyFont="1" applyBorder="1" applyProtection="1">
      <alignment vertical="center"/>
      <protection locked="0"/>
    </xf>
    <xf numFmtId="0" fontId="17" fillId="0" borderId="17" xfId="5" applyFont="1" applyBorder="1" applyAlignment="1">
      <alignment horizontal="center" vertical="top" textRotation="255"/>
    </xf>
    <xf numFmtId="0" fontId="17" fillId="0" borderId="0" xfId="5" applyFont="1" applyAlignment="1" applyProtection="1">
      <alignment horizontal="center" vertical="center" shrinkToFit="1"/>
      <protection locked="0"/>
    </xf>
    <xf numFmtId="0" fontId="34" fillId="0" borderId="11" xfId="5" applyFont="1" applyBorder="1">
      <alignment vertical="center"/>
    </xf>
    <xf numFmtId="0" fontId="34" fillId="0" borderId="12" xfId="5" applyFont="1" applyBorder="1">
      <alignment vertical="center"/>
    </xf>
    <xf numFmtId="0" fontId="66" fillId="0" borderId="15" xfId="5" applyFont="1" applyBorder="1" applyAlignment="1">
      <alignment horizontal="center" vertical="center"/>
    </xf>
    <xf numFmtId="0" fontId="17" fillId="0" borderId="15" xfId="5" applyFont="1" applyBorder="1" applyAlignment="1">
      <alignment horizontal="left" vertical="center"/>
    </xf>
    <xf numFmtId="0" fontId="75" fillId="0" borderId="27" xfId="5" applyFont="1" applyBorder="1">
      <alignment vertical="center"/>
    </xf>
    <xf numFmtId="0" fontId="64" fillId="0" borderId="21" xfId="5" applyFont="1" applyBorder="1">
      <alignment vertical="center"/>
    </xf>
    <xf numFmtId="0" fontId="75" fillId="0" borderId="14" xfId="5" applyFont="1" applyBorder="1">
      <alignment vertical="center"/>
    </xf>
    <xf numFmtId="0" fontId="64" fillId="0" borderId="11" xfId="5" applyFont="1" applyBorder="1">
      <alignment vertical="center"/>
    </xf>
    <xf numFmtId="49" fontId="17" fillId="0" borderId="0" xfId="5" applyNumberFormat="1" applyFont="1">
      <alignment vertical="center"/>
    </xf>
    <xf numFmtId="0" fontId="67" fillId="0" borderId="4" xfId="5" applyFont="1" applyBorder="1" applyProtection="1">
      <alignment vertical="center"/>
      <protection locked="0"/>
    </xf>
    <xf numFmtId="0" fontId="67" fillId="0" borderId="0" xfId="5" applyFont="1" applyProtection="1">
      <alignment vertical="center"/>
      <protection locked="0"/>
    </xf>
    <xf numFmtId="0" fontId="67" fillId="0" borderId="8" xfId="5" applyFont="1" applyBorder="1" applyProtection="1">
      <alignment vertical="center"/>
      <protection locked="0"/>
    </xf>
    <xf numFmtId="0" fontId="7" fillId="0" borderId="4" xfId="5" applyFont="1" applyBorder="1">
      <alignment vertical="center"/>
    </xf>
    <xf numFmtId="0" fontId="67" fillId="0" borderId="6" xfId="5" applyFont="1" applyBorder="1" applyProtection="1">
      <alignment vertical="center"/>
      <protection locked="0"/>
    </xf>
    <xf numFmtId="0" fontId="7" fillId="0" borderId="0" xfId="5" applyFont="1">
      <alignment vertical="center"/>
    </xf>
    <xf numFmtId="0" fontId="17" fillId="0" borderId="6" xfId="5" applyFont="1" applyBorder="1" applyAlignment="1" applyProtection="1">
      <alignment horizontal="center" vertical="center"/>
      <protection locked="0"/>
    </xf>
    <xf numFmtId="0" fontId="67" fillId="0" borderId="7" xfId="5" applyFont="1" applyBorder="1" applyProtection="1">
      <alignment vertical="center"/>
      <protection locked="0"/>
    </xf>
    <xf numFmtId="0" fontId="17" fillId="0" borderId="7" xfId="5" applyFont="1" applyBorder="1" applyAlignment="1" applyProtection="1">
      <alignment horizontal="center" vertical="center"/>
      <protection locked="0"/>
    </xf>
    <xf numFmtId="0" fontId="7" fillId="0" borderId="7" xfId="5" applyFont="1" applyBorder="1" applyAlignment="1">
      <alignment horizontal="left" vertical="center"/>
    </xf>
    <xf numFmtId="0" fontId="7" fillId="0" borderId="8" xfId="5" applyFont="1" applyBorder="1">
      <alignment vertical="center"/>
    </xf>
    <xf numFmtId="0" fontId="7" fillId="0" borderId="8" xfId="5" applyFont="1" applyBorder="1" applyAlignment="1">
      <alignment horizontal="center" vertical="center"/>
    </xf>
    <xf numFmtId="0" fontId="7" fillId="0" borderId="8" xfId="5" applyFont="1" applyBorder="1" applyAlignment="1">
      <alignment horizontal="left" vertical="center"/>
    </xf>
    <xf numFmtId="0" fontId="7" fillId="0" borderId="8" xfId="5" applyFont="1" applyBorder="1" applyAlignment="1">
      <alignment horizontal="right" vertical="center"/>
    </xf>
    <xf numFmtId="0" fontId="66" fillId="2" borderId="4" xfId="5" applyFont="1" applyFill="1" applyBorder="1" applyAlignment="1">
      <alignment horizontal="left" vertical="center"/>
    </xf>
    <xf numFmtId="0" fontId="17" fillId="0" borderId="31" xfId="5" applyFont="1" applyBorder="1" applyAlignment="1">
      <alignment horizontal="left" vertical="center"/>
    </xf>
    <xf numFmtId="0" fontId="17" fillId="0" borderId="33" xfId="5" applyFont="1" applyBorder="1" applyAlignment="1">
      <alignment horizontal="left" vertical="center"/>
    </xf>
    <xf numFmtId="0" fontId="76" fillId="2" borderId="0" xfId="5" applyFont="1" applyFill="1" applyProtection="1">
      <alignment vertical="center"/>
      <protection locked="0"/>
    </xf>
    <xf numFmtId="0" fontId="17" fillId="0" borderId="116" xfId="5" applyFont="1" applyBorder="1" applyAlignment="1">
      <alignment vertical="top" textRotation="255"/>
    </xf>
    <xf numFmtId="0" fontId="67" fillId="0" borderId="7" xfId="5" applyFont="1" applyBorder="1">
      <alignment vertical="center"/>
    </xf>
    <xf numFmtId="0" fontId="76" fillId="2" borderId="4" xfId="5" applyFont="1" applyFill="1" applyBorder="1" applyProtection="1">
      <alignment vertical="center"/>
      <protection locked="0"/>
    </xf>
    <xf numFmtId="0" fontId="7" fillId="0" borderId="4" xfId="5" applyFont="1" applyBorder="1" applyAlignment="1">
      <alignment horizontal="left" vertical="center"/>
    </xf>
    <xf numFmtId="0" fontId="7" fillId="0" borderId="4" xfId="5" applyFont="1" applyBorder="1" applyProtection="1">
      <alignment vertical="center"/>
      <protection locked="0"/>
    </xf>
    <xf numFmtId="0" fontId="19" fillId="0" borderId="5" xfId="5" applyFont="1" applyBorder="1" applyAlignment="1">
      <alignment horizontal="right" vertical="center"/>
    </xf>
    <xf numFmtId="0" fontId="7" fillId="0" borderId="0" xfId="5" applyFont="1" applyAlignment="1">
      <alignment horizontal="left" vertical="center"/>
    </xf>
    <xf numFmtId="0" fontId="7" fillId="0" borderId="0" xfId="5" applyFont="1" applyProtection="1">
      <alignment vertical="center"/>
      <protection locked="0"/>
    </xf>
    <xf numFmtId="0" fontId="19" fillId="0" borderId="16" xfId="5" applyFont="1" applyBorder="1" applyAlignment="1">
      <alignment horizontal="right" vertical="center"/>
    </xf>
    <xf numFmtId="0" fontId="7" fillId="0" borderId="8" xfId="5" applyFont="1" applyBorder="1" applyAlignment="1">
      <alignment vertical="center" wrapText="1"/>
    </xf>
    <xf numFmtId="0" fontId="19" fillId="0" borderId="9" xfId="5" applyFont="1" applyBorder="1" applyAlignment="1">
      <alignment horizontal="right" vertical="center"/>
    </xf>
    <xf numFmtId="0" fontId="17" fillId="0" borderId="113" xfId="5" applyFont="1" applyBorder="1" applyAlignment="1">
      <alignment vertical="top" textRotation="255"/>
    </xf>
    <xf numFmtId="49" fontId="17" fillId="0" borderId="11" xfId="5" applyNumberFormat="1" applyFont="1" applyBorder="1">
      <alignment vertical="center"/>
    </xf>
    <xf numFmtId="0" fontId="17" fillId="0" borderId="12" xfId="5" applyFont="1" applyBorder="1" applyAlignment="1">
      <alignment horizontal="left" vertical="center"/>
    </xf>
    <xf numFmtId="0" fontId="0" fillId="0" borderId="0" xfId="10" applyFont="1" applyAlignment="1"/>
    <xf numFmtId="0" fontId="33" fillId="0" borderId="0" xfId="10" applyFont="1" applyAlignment="1"/>
    <xf numFmtId="183" fontId="19" fillId="0" borderId="0" xfId="10" applyNumberFormat="1" applyFont="1" applyAlignment="1"/>
    <xf numFmtId="0" fontId="19" fillId="0" borderId="0" xfId="10" applyFont="1" applyAlignment="1"/>
    <xf numFmtId="0" fontId="0" fillId="0" borderId="0" xfId="10" applyFont="1">
      <alignment vertical="center"/>
    </xf>
    <xf numFmtId="0" fontId="17" fillId="0" borderId="0" xfId="10" applyFont="1">
      <alignment vertical="center"/>
    </xf>
    <xf numFmtId="0" fontId="17" fillId="0" borderId="0" xfId="10" applyFont="1" applyAlignment="1">
      <alignment vertical="center" shrinkToFit="1"/>
    </xf>
    <xf numFmtId="0" fontId="85" fillId="0" borderId="0" xfId="10" applyFont="1">
      <alignment vertical="center"/>
    </xf>
    <xf numFmtId="0" fontId="19" fillId="0" borderId="0" xfId="10" applyFont="1">
      <alignment vertical="center"/>
    </xf>
    <xf numFmtId="49" fontId="60" fillId="0" borderId="0" xfId="10" applyNumberFormat="1" applyFont="1">
      <alignment vertical="center"/>
    </xf>
    <xf numFmtId="0" fontId="19" fillId="0" borderId="0" xfId="12" applyFont="1" applyAlignment="1">
      <alignment horizontal="center" vertical="center"/>
    </xf>
    <xf numFmtId="0" fontId="29" fillId="0" borderId="0" xfId="10" applyFont="1">
      <alignment vertical="center"/>
    </xf>
    <xf numFmtId="0" fontId="17" fillId="0" borderId="119" xfId="10" applyFont="1" applyBorder="1">
      <alignment vertical="center"/>
    </xf>
    <xf numFmtId="0" fontId="86" fillId="0" borderId="0" xfId="10" applyFont="1">
      <alignment vertical="center"/>
    </xf>
    <xf numFmtId="0" fontId="87" fillId="0" borderId="0" xfId="10" applyFont="1">
      <alignment vertical="center"/>
    </xf>
    <xf numFmtId="0" fontId="87" fillId="0" borderId="0" xfId="10" applyFont="1" applyAlignment="1">
      <alignment horizontal="center" vertical="center"/>
    </xf>
    <xf numFmtId="0" fontId="88" fillId="0" borderId="0" xfId="10" applyFont="1">
      <alignment vertical="center"/>
    </xf>
    <xf numFmtId="49" fontId="88" fillId="0" borderId="0" xfId="10" applyNumberFormat="1" applyFont="1" applyAlignment="1">
      <alignment vertical="center" shrinkToFit="1"/>
    </xf>
    <xf numFmtId="0" fontId="17" fillId="0" borderId="8" xfId="10" applyFont="1" applyBorder="1" applyAlignment="1">
      <alignment horizontal="right" vertical="center" shrinkToFit="1"/>
    </xf>
    <xf numFmtId="0" fontId="17" fillId="0" borderId="139" xfId="10" applyFont="1" applyBorder="1">
      <alignment vertical="center"/>
    </xf>
    <xf numFmtId="184" fontId="19" fillId="0" borderId="0" xfId="10" applyNumberFormat="1" applyFont="1">
      <alignment vertical="center"/>
    </xf>
    <xf numFmtId="5" fontId="19" fillId="0" borderId="0" xfId="10" applyNumberFormat="1" applyFont="1">
      <alignment vertical="center"/>
    </xf>
    <xf numFmtId="0" fontId="60" fillId="0" borderId="0" xfId="10" applyFont="1" applyAlignment="1">
      <alignment horizontal="center" vertical="center"/>
    </xf>
    <xf numFmtId="0" fontId="0" fillId="0" borderId="158" xfId="10" applyFont="1" applyBorder="1">
      <alignment vertical="center"/>
    </xf>
    <xf numFmtId="0" fontId="19" fillId="11" borderId="0" xfId="12" applyFont="1" applyFill="1" applyAlignment="1" applyProtection="1">
      <alignment horizontal="center" vertical="center"/>
      <protection locked="0"/>
    </xf>
    <xf numFmtId="0" fontId="17" fillId="0" borderId="0" xfId="12" applyFont="1" applyFill="1" applyAlignment="1">
      <alignment horizontal="left" vertical="center"/>
    </xf>
    <xf numFmtId="0" fontId="22" fillId="0" borderId="0" xfId="10" applyFont="1">
      <alignment vertical="center"/>
    </xf>
    <xf numFmtId="0" fontId="0" fillId="0" borderId="159" xfId="10" applyFont="1" applyBorder="1">
      <alignment vertical="center"/>
    </xf>
    <xf numFmtId="0" fontId="60" fillId="0" borderId="4" xfId="10" applyFont="1" applyBorder="1" applyAlignment="1">
      <alignment horizontal="center" vertical="center"/>
    </xf>
    <xf numFmtId="0" fontId="19" fillId="0" borderId="0" xfId="12" applyFont="1" applyFill="1" applyAlignment="1" applyProtection="1">
      <alignment horizontal="center" vertical="center"/>
      <protection locked="0"/>
    </xf>
    <xf numFmtId="0" fontId="22" fillId="0" borderId="0" xfId="12" applyFont="1" applyAlignment="1"/>
    <xf numFmtId="0" fontId="22" fillId="0" borderId="159" xfId="12" applyFont="1" applyBorder="1" applyAlignment="1"/>
    <xf numFmtId="184" fontId="19" fillId="0" borderId="0" xfId="10" applyNumberFormat="1" applyFont="1" applyAlignment="1">
      <alignment horizontal="right" vertical="center"/>
    </xf>
    <xf numFmtId="0" fontId="19" fillId="0" borderId="0" xfId="10" applyFont="1" applyAlignment="1">
      <alignment horizontal="left" vertical="center"/>
    </xf>
    <xf numFmtId="0" fontId="0" fillId="0" borderId="163" xfId="10" applyFont="1" applyBorder="1">
      <alignment vertical="center"/>
    </xf>
    <xf numFmtId="0" fontId="22" fillId="0" borderId="163" xfId="12" applyFont="1" applyBorder="1" applyAlignment="1"/>
    <xf numFmtId="0" fontId="17" fillId="0" borderId="1" xfId="10" applyFont="1" applyBorder="1">
      <alignment vertical="center"/>
    </xf>
    <xf numFmtId="184" fontId="19" fillId="0" borderId="0" xfId="10" applyNumberFormat="1" applyFont="1" applyAlignment="1">
      <alignment vertical="center" shrinkToFit="1"/>
    </xf>
    <xf numFmtId="0" fontId="22" fillId="0" borderId="164" xfId="12" applyFont="1" applyBorder="1" applyAlignment="1"/>
    <xf numFmtId="0" fontId="17" fillId="0" borderId="4" xfId="12" applyFont="1" applyFill="1" applyBorder="1" applyAlignment="1">
      <alignment horizontal="left" vertical="center"/>
    </xf>
    <xf numFmtId="0" fontId="22" fillId="0" borderId="4" xfId="12" applyFont="1" applyBorder="1" applyAlignment="1"/>
    <xf numFmtId="0" fontId="22" fillId="0" borderId="165" xfId="12" applyFont="1" applyBorder="1" applyAlignment="1"/>
    <xf numFmtId="0" fontId="0" fillId="0" borderId="121" xfId="10" applyFont="1" applyBorder="1">
      <alignment vertical="center"/>
    </xf>
    <xf numFmtId="0" fontId="17" fillId="0" borderId="122" xfId="10" applyFont="1" applyBorder="1">
      <alignment vertical="center"/>
    </xf>
    <xf numFmtId="0" fontId="17" fillId="0" borderId="152" xfId="10" applyFont="1" applyBorder="1">
      <alignment vertical="center"/>
    </xf>
    <xf numFmtId="0" fontId="17" fillId="0" borderId="2" xfId="10" applyFont="1" applyBorder="1">
      <alignment vertical="center"/>
    </xf>
    <xf numFmtId="0" fontId="19" fillId="0" borderId="16" xfId="10" applyFont="1" applyBorder="1">
      <alignment vertical="center"/>
    </xf>
    <xf numFmtId="0" fontId="0" fillId="0" borderId="166" xfId="10" applyFont="1" applyBorder="1" applyAlignment="1"/>
    <xf numFmtId="0" fontId="19" fillId="0" borderId="35" xfId="12" applyFont="1" applyFill="1" applyBorder="1" applyAlignment="1" applyProtection="1">
      <alignment horizontal="center" vertical="center"/>
      <protection locked="0"/>
    </xf>
    <xf numFmtId="0" fontId="17" fillId="0" borderId="35" xfId="12" applyFont="1" applyFill="1" applyBorder="1" applyAlignment="1">
      <alignment horizontal="left" vertical="center"/>
    </xf>
    <xf numFmtId="0" fontId="0" fillId="0" borderId="35" xfId="10" applyFont="1" applyBorder="1" applyAlignment="1"/>
    <xf numFmtId="0" fontId="0" fillId="0" borderId="167" xfId="10" applyFont="1" applyBorder="1" applyAlignment="1"/>
    <xf numFmtId="0" fontId="17" fillId="0" borderId="30" xfId="10" applyFont="1" applyBorder="1" applyAlignment="1">
      <alignment vertical="center" shrinkToFit="1"/>
    </xf>
    <xf numFmtId="0" fontId="0" fillId="0" borderId="30" xfId="10" applyFont="1" applyBorder="1">
      <alignment vertical="center"/>
    </xf>
    <xf numFmtId="0" fontId="0" fillId="0" borderId="7" xfId="10" applyFont="1" applyBorder="1">
      <alignment vertical="center"/>
    </xf>
    <xf numFmtId="186" fontId="17" fillId="0" borderId="8" xfId="10" applyNumberFormat="1" applyFont="1" applyBorder="1" applyAlignment="1">
      <alignment vertical="center" shrinkToFit="1"/>
    </xf>
    <xf numFmtId="0" fontId="17" fillId="0" borderId="8" xfId="10" applyFont="1" applyBorder="1">
      <alignment vertical="center"/>
    </xf>
    <xf numFmtId="0" fontId="0" fillId="0" borderId="8" xfId="10" applyFont="1" applyBorder="1">
      <alignment vertical="center"/>
    </xf>
    <xf numFmtId="0" fontId="17" fillId="0" borderId="9" xfId="10" applyFont="1" applyBorder="1">
      <alignment vertical="center"/>
    </xf>
    <xf numFmtId="0" fontId="17" fillId="0" borderId="162" xfId="10" applyFont="1" applyBorder="1">
      <alignment vertical="center"/>
    </xf>
    <xf numFmtId="0" fontId="17" fillId="0" borderId="30" xfId="10" applyFont="1" applyBorder="1">
      <alignment vertical="center"/>
    </xf>
    <xf numFmtId="184" fontId="19" fillId="0" borderId="8" xfId="10" applyNumberFormat="1" applyFont="1" applyBorder="1" applyAlignment="1">
      <alignment vertical="center" shrinkToFit="1"/>
    </xf>
    <xf numFmtId="0" fontId="19" fillId="0" borderId="8" xfId="10" applyFont="1" applyBorder="1">
      <alignment vertical="center"/>
    </xf>
    <xf numFmtId="186" fontId="19" fillId="0" borderId="9" xfId="10" applyNumberFormat="1" applyFont="1" applyBorder="1" applyAlignment="1">
      <alignment vertical="center" shrinkToFit="1"/>
    </xf>
    <xf numFmtId="0" fontId="22" fillId="0" borderId="0" xfId="12" applyFont="1" applyFill="1" applyAlignment="1"/>
    <xf numFmtId="183" fontId="59" fillId="0" borderId="0" xfId="12" applyNumberFormat="1" applyFont="1" applyFill="1" applyAlignment="1">
      <alignment horizontal="center" vertical="center" textRotation="255"/>
    </xf>
    <xf numFmtId="0" fontId="59" fillId="0" borderId="0" xfId="12" applyFont="1" applyFill="1" applyAlignment="1">
      <alignment horizontal="center" vertical="center" textRotation="255"/>
    </xf>
    <xf numFmtId="0" fontId="59" fillId="0" borderId="0" xfId="12" applyFont="1" applyFill="1" applyAlignment="1">
      <alignment horizontal="center" vertical="center" wrapText="1"/>
    </xf>
    <xf numFmtId="0" fontId="31" fillId="0" borderId="0" xfId="12" applyFont="1" applyFill="1" applyAlignment="1">
      <alignment horizontal="left" vertical="center" wrapText="1"/>
    </xf>
    <xf numFmtId="0" fontId="30" fillId="0" borderId="0" xfId="12" applyFont="1" applyFill="1" applyAlignment="1">
      <alignment horizontal="center" vertical="distributed" textRotation="255" indent="4"/>
    </xf>
    <xf numFmtId="0" fontId="22" fillId="0" borderId="0" xfId="12" applyFont="1" applyFill="1" applyAlignment="1">
      <alignment horizontal="center"/>
    </xf>
    <xf numFmtId="0" fontId="22" fillId="0" borderId="0" xfId="10" applyFont="1" applyAlignment="1">
      <alignment horizontal="center"/>
    </xf>
    <xf numFmtId="0" fontId="69" fillId="0" borderId="0" xfId="10" applyFont="1" applyAlignment="1">
      <alignment horizontal="center" vertical="center"/>
    </xf>
    <xf numFmtId="0" fontId="17" fillId="0" borderId="0" xfId="12" applyFont="1" applyAlignment="1"/>
    <xf numFmtId="183" fontId="19" fillId="0" borderId="0" xfId="10" applyNumberFormat="1" applyFont="1">
      <alignment vertical="center"/>
    </xf>
    <xf numFmtId="0" fontId="32" fillId="0" borderId="0" xfId="12" applyFont="1" applyFill="1" applyAlignment="1">
      <alignment horizontal="center" vertical="center" textRotation="255"/>
    </xf>
    <xf numFmtId="0" fontId="19" fillId="0" borderId="0" xfId="12" applyFont="1" applyFill="1" applyAlignment="1"/>
    <xf numFmtId="0" fontId="19" fillId="0" borderId="0" xfId="12" applyFont="1" applyFill="1" applyAlignment="1">
      <alignment horizontal="center" vertical="center" textRotation="255"/>
    </xf>
    <xf numFmtId="0" fontId="19" fillId="0" borderId="0" xfId="12" applyFont="1" applyFill="1" applyAlignment="1">
      <alignment horizontal="center" vertical="center"/>
    </xf>
    <xf numFmtId="0" fontId="22" fillId="0" borderId="37" xfId="12" applyFont="1" applyBorder="1" applyAlignment="1"/>
    <xf numFmtId="0" fontId="17" fillId="0" borderId="37" xfId="12" applyFont="1" applyFill="1" applyBorder="1" applyAlignment="1">
      <alignment horizontal="left" vertical="center"/>
    </xf>
    <xf numFmtId="0" fontId="22" fillId="0" borderId="37" xfId="12" applyFont="1" applyFill="1" applyBorder="1">
      <alignment vertical="center"/>
    </xf>
    <xf numFmtId="0" fontId="33" fillId="0" borderId="37" xfId="10" applyFont="1" applyBorder="1" applyAlignment="1">
      <alignment horizontal="left" vertical="center"/>
    </xf>
    <xf numFmtId="0" fontId="33" fillId="0" borderId="168" xfId="10" applyFont="1" applyBorder="1" applyAlignment="1">
      <alignment horizontal="left" vertical="center"/>
    </xf>
    <xf numFmtId="0" fontId="22" fillId="12" borderId="37" xfId="12" applyFont="1" applyFill="1" applyBorder="1">
      <alignment vertical="center"/>
    </xf>
    <xf numFmtId="0" fontId="22" fillId="13" borderId="37" xfId="12" applyFont="1" applyFill="1" applyBorder="1">
      <alignment vertical="center"/>
    </xf>
    <xf numFmtId="0" fontId="22" fillId="0" borderId="37" xfId="12" applyFont="1" applyBorder="1">
      <alignment vertical="center"/>
    </xf>
    <xf numFmtId="0" fontId="24" fillId="0" borderId="37" xfId="10" applyFont="1" applyBorder="1" applyAlignment="1">
      <alignment horizontal="left" vertical="center"/>
    </xf>
    <xf numFmtId="0" fontId="24" fillId="0" borderId="37" xfId="12" applyFont="1" applyFill="1" applyBorder="1" applyAlignment="1">
      <alignment horizontal="center" vertical="center" textRotation="255"/>
    </xf>
    <xf numFmtId="0" fontId="24" fillId="0" borderId="37" xfId="12" applyFont="1" applyFill="1" applyBorder="1" applyAlignment="1">
      <alignment horizontal="center" vertical="center"/>
    </xf>
    <xf numFmtId="0" fontId="22" fillId="0" borderId="37" xfId="12" applyFont="1" applyFill="1" applyBorder="1" applyAlignment="1">
      <alignment horizontal="center" vertical="center"/>
    </xf>
    <xf numFmtId="0" fontId="22" fillId="0" borderId="37" xfId="12" applyFont="1" applyFill="1" applyBorder="1" applyAlignment="1">
      <alignment horizontal="left" vertical="center"/>
    </xf>
    <xf numFmtId="0" fontId="24" fillId="0" borderId="37" xfId="10" applyFont="1" applyBorder="1" applyAlignment="1">
      <alignment horizontal="center" vertical="center"/>
    </xf>
    <xf numFmtId="0" fontId="22" fillId="0" borderId="168" xfId="12" applyFont="1" applyBorder="1" applyAlignment="1"/>
    <xf numFmtId="0" fontId="19" fillId="11" borderId="158" xfId="12" applyFont="1" applyFill="1" applyBorder="1" applyAlignment="1" applyProtection="1">
      <alignment horizontal="center" vertical="center"/>
      <protection locked="0"/>
    </xf>
    <xf numFmtId="0" fontId="17" fillId="0" borderId="0" xfId="12" applyFont="1" applyFill="1">
      <alignment vertical="center"/>
    </xf>
    <xf numFmtId="0" fontId="30" fillId="0" borderId="0" xfId="12" applyFont="1" applyFill="1" applyAlignment="1">
      <alignment horizontal="center" vertical="center"/>
    </xf>
    <xf numFmtId="0" fontId="22" fillId="0" borderId="0" xfId="12" applyFont="1" applyFill="1" applyAlignment="1">
      <alignment horizontal="center" vertical="center"/>
    </xf>
    <xf numFmtId="0" fontId="22" fillId="0" borderId="0" xfId="12" applyFont="1" applyFill="1">
      <alignment vertical="center"/>
    </xf>
    <xf numFmtId="0" fontId="33" fillId="0" borderId="0" xfId="10" applyFont="1" applyAlignment="1">
      <alignment horizontal="left" vertical="center"/>
    </xf>
    <xf numFmtId="0" fontId="0" fillId="0" borderId="0" xfId="12" applyFont="1" applyFill="1" applyAlignment="1">
      <alignment horizontal="left" vertical="center"/>
    </xf>
    <xf numFmtId="0" fontId="0" fillId="0" borderId="159" xfId="12" applyFont="1" applyFill="1" applyBorder="1" applyAlignment="1">
      <alignment horizontal="left" vertical="center"/>
    </xf>
    <xf numFmtId="0" fontId="69" fillId="0" borderId="0" xfId="10" applyFont="1" applyAlignment="1">
      <alignment horizontal="left" vertical="center"/>
    </xf>
    <xf numFmtId="0" fontId="17" fillId="0" borderId="0" xfId="12" applyFont="1" applyAlignment="1">
      <alignment horizontal="left" vertical="center"/>
    </xf>
    <xf numFmtId="0" fontId="17" fillId="0" borderId="0" xfId="10" applyFont="1" applyAlignment="1">
      <alignment horizontal="center" vertical="center"/>
    </xf>
    <xf numFmtId="0" fontId="24" fillId="0" borderId="0" xfId="10" applyFont="1" applyAlignment="1">
      <alignment horizontal="left" vertical="center"/>
    </xf>
    <xf numFmtId="0" fontId="22" fillId="0" borderId="0" xfId="10" applyFont="1" applyAlignment="1">
      <alignment horizontal="left" vertical="center"/>
    </xf>
    <xf numFmtId="0" fontId="22" fillId="0" borderId="0" xfId="12" applyFont="1">
      <alignment vertical="center"/>
    </xf>
    <xf numFmtId="0" fontId="69" fillId="0" borderId="0" xfId="12" applyFont="1" applyAlignment="1">
      <alignment horizontal="left" vertical="center"/>
    </xf>
    <xf numFmtId="0" fontId="69" fillId="0" borderId="0" xfId="12" applyFont="1" applyFill="1" applyAlignment="1">
      <alignment horizontal="left" vertical="center"/>
    </xf>
    <xf numFmtId="0" fontId="22" fillId="0" borderId="158" xfId="12" applyFont="1" applyBorder="1" applyAlignment="1"/>
    <xf numFmtId="0" fontId="33" fillId="0" borderId="158" xfId="10" applyFont="1" applyBorder="1" applyAlignment="1">
      <alignment horizontal="left" vertical="center"/>
    </xf>
    <xf numFmtId="0" fontId="91" fillId="0" borderId="0" xfId="12" applyFont="1" applyAlignment="1">
      <alignment horizontal="right" vertical="center"/>
    </xf>
    <xf numFmtId="0" fontId="92" fillId="0" borderId="0" xfId="12" applyFont="1" applyFill="1" applyAlignment="1">
      <alignment horizontal="right" vertical="center"/>
    </xf>
    <xf numFmtId="0" fontId="22" fillId="0" borderId="0" xfId="12" applyFont="1" applyFill="1" applyAlignment="1">
      <alignment horizontal="right" vertical="center" shrinkToFit="1"/>
    </xf>
    <xf numFmtId="0" fontId="17" fillId="0" borderId="0" xfId="10" applyFont="1" applyAlignment="1">
      <alignment horizontal="left" vertical="center"/>
    </xf>
    <xf numFmtId="0" fontId="22" fillId="0" borderId="0" xfId="12" applyFont="1" applyAlignment="1">
      <alignment horizontal="right" vertical="center"/>
    </xf>
    <xf numFmtId="0" fontId="22" fillId="0" borderId="0" xfId="12" applyFont="1" applyFill="1" applyAlignment="1">
      <alignment horizontal="right" vertical="center"/>
    </xf>
    <xf numFmtId="0" fontId="24" fillId="0" borderId="0" xfId="12" applyFont="1" applyFill="1" applyAlignment="1">
      <alignment horizontal="right" vertical="center" wrapText="1"/>
    </xf>
    <xf numFmtId="0" fontId="0" fillId="0" borderId="0" xfId="10" applyFont="1" applyAlignment="1">
      <alignment horizontal="left" indent="1"/>
    </xf>
    <xf numFmtId="0" fontId="17" fillId="0" borderId="0" xfId="12" applyFont="1" applyFill="1" applyAlignment="1">
      <alignment horizontal="right" vertical="center"/>
    </xf>
    <xf numFmtId="0" fontId="17" fillId="0" borderId="159" xfId="12" applyFont="1" applyFill="1" applyBorder="1" applyAlignment="1">
      <alignment horizontal="left" vertical="center"/>
    </xf>
    <xf numFmtId="0" fontId="69" fillId="0" borderId="0" xfId="12" applyFont="1" applyFill="1" applyAlignment="1">
      <alignment horizontal="center" vertical="center" textRotation="255"/>
    </xf>
    <xf numFmtId="0" fontId="22" fillId="0" borderId="0" xfId="10" applyFont="1" applyAlignment="1">
      <alignment horizontal="right" vertical="center" shrinkToFit="1"/>
    </xf>
    <xf numFmtId="0" fontId="33" fillId="0" borderId="158" xfId="10" applyFont="1" applyBorder="1" applyAlignment="1">
      <alignment horizontal="left" vertical="center" indent="2"/>
    </xf>
    <xf numFmtId="0" fontId="22" fillId="0" borderId="0" xfId="12" applyFont="1" applyFill="1" applyAlignment="1">
      <alignment horizontal="left" vertical="center" indent="1"/>
    </xf>
    <xf numFmtId="0" fontId="0" fillId="0" borderId="0" xfId="12" applyFont="1" applyFill="1" applyAlignment="1">
      <alignment horizontal="right" vertical="center"/>
    </xf>
    <xf numFmtId="0" fontId="0" fillId="0" borderId="0" xfId="10" applyFont="1" applyAlignment="1">
      <alignment horizontal="right"/>
    </xf>
    <xf numFmtId="0" fontId="17" fillId="0" borderId="159" xfId="10" applyFont="1" applyBorder="1" applyAlignment="1">
      <alignment horizontal="left" vertical="center"/>
    </xf>
    <xf numFmtId="0" fontId="24" fillId="0" borderId="0" xfId="12" applyFont="1" applyFill="1" applyAlignment="1">
      <alignment horizontal="center" vertical="center" textRotation="255"/>
    </xf>
    <xf numFmtId="0" fontId="22" fillId="0" borderId="6" xfId="12" applyFont="1" applyFill="1" applyBorder="1" applyAlignment="1">
      <alignment horizontal="left" vertical="center"/>
    </xf>
    <xf numFmtId="0" fontId="22" fillId="0" borderId="0" xfId="12" applyFont="1" applyFill="1" applyAlignment="1">
      <alignment horizontal="left" vertical="center"/>
    </xf>
    <xf numFmtId="0" fontId="22" fillId="0" borderId="158" xfId="10" applyFont="1" applyBorder="1">
      <alignment vertical="center"/>
    </xf>
    <xf numFmtId="0" fontId="17" fillId="0" borderId="0" xfId="12" applyFont="1">
      <alignment vertical="center"/>
    </xf>
    <xf numFmtId="0" fontId="17" fillId="0" borderId="158" xfId="10" applyFont="1" applyBorder="1">
      <alignment vertical="center"/>
    </xf>
    <xf numFmtId="0" fontId="24" fillId="0" borderId="0" xfId="10" applyFont="1" applyAlignment="1">
      <alignment horizontal="center" vertical="center"/>
    </xf>
    <xf numFmtId="0" fontId="30" fillId="0" borderId="0" xfId="12" applyFont="1" applyFill="1" applyAlignment="1">
      <alignment horizontal="center" vertical="distributed" textRotation="255" indent="2"/>
    </xf>
    <xf numFmtId="0" fontId="33" fillId="0" borderId="35" xfId="10" applyFont="1" applyBorder="1" applyAlignment="1"/>
    <xf numFmtId="0" fontId="22" fillId="0" borderId="166" xfId="10" applyFont="1" applyBorder="1">
      <alignment vertical="center"/>
    </xf>
    <xf numFmtId="0" fontId="30" fillId="0" borderId="35" xfId="12" applyFont="1" applyFill="1" applyBorder="1" applyAlignment="1">
      <alignment horizontal="center" vertical="distributed" textRotation="255" indent="2"/>
    </xf>
    <xf numFmtId="0" fontId="22" fillId="0" borderId="35" xfId="10" applyFont="1" applyBorder="1">
      <alignment vertical="center"/>
    </xf>
    <xf numFmtId="0" fontId="33" fillId="0" borderId="35" xfId="10" applyFont="1" applyBorder="1" applyAlignment="1">
      <alignment horizontal="left" vertical="center"/>
    </xf>
    <xf numFmtId="0" fontId="24" fillId="0" borderId="35" xfId="10" applyFont="1" applyBorder="1">
      <alignment vertical="center"/>
    </xf>
    <xf numFmtId="0" fontId="22" fillId="0" borderId="35" xfId="12" applyFont="1" applyFill="1" applyBorder="1" applyAlignment="1">
      <alignment horizontal="center" vertical="center"/>
    </xf>
    <xf numFmtId="0" fontId="22" fillId="0" borderId="35" xfId="12" applyFont="1" applyFill="1" applyBorder="1" applyAlignment="1">
      <alignment horizontal="left" vertical="center"/>
    </xf>
    <xf numFmtId="0" fontId="22" fillId="0" borderId="35" xfId="12" applyFont="1" applyFill="1" applyBorder="1">
      <alignment vertical="center"/>
    </xf>
    <xf numFmtId="0" fontId="22" fillId="0" borderId="35" xfId="12" applyFont="1" applyFill="1" applyBorder="1" applyAlignment="1">
      <alignment horizontal="right" vertical="center"/>
    </xf>
    <xf numFmtId="0" fontId="24" fillId="0" borderId="35" xfId="12" applyFont="1" applyFill="1" applyBorder="1" applyAlignment="1">
      <alignment horizontal="center" vertical="center"/>
    </xf>
    <xf numFmtId="0" fontId="19" fillId="0" borderId="35" xfId="12" applyFont="1" applyFill="1" applyBorder="1" applyAlignment="1">
      <alignment horizontal="center" vertical="center"/>
    </xf>
    <xf numFmtId="0" fontId="17" fillId="0" borderId="35" xfId="12" applyFont="1" applyFill="1" applyBorder="1">
      <alignment vertical="center"/>
    </xf>
    <xf numFmtId="0" fontId="19" fillId="0" borderId="35" xfId="10" applyFont="1" applyBorder="1" applyAlignment="1"/>
    <xf numFmtId="0" fontId="19" fillId="0" borderId="167" xfId="10" applyFont="1" applyBorder="1" applyAlignment="1"/>
    <xf numFmtId="0" fontId="30" fillId="0" borderId="0" xfId="12" applyFont="1" applyFill="1" applyAlignment="1">
      <alignment horizontal="center" textRotation="255"/>
    </xf>
    <xf numFmtId="0" fontId="92" fillId="0" borderId="0" xfId="12" applyFont="1" applyFill="1" applyAlignment="1">
      <alignment horizontal="left"/>
    </xf>
    <xf numFmtId="0" fontId="33" fillId="0" borderId="0" xfId="10" applyFont="1" applyAlignment="1">
      <alignment horizontal="left"/>
    </xf>
    <xf numFmtId="0" fontId="93" fillId="0" borderId="0" xfId="12" applyFont="1" applyFill="1" applyAlignment="1">
      <alignment horizontal="center"/>
    </xf>
    <xf numFmtId="0" fontId="24" fillId="0" borderId="0" xfId="12" applyFont="1" applyFill="1" applyAlignment="1">
      <alignment horizontal="left"/>
    </xf>
    <xf numFmtId="0" fontId="22" fillId="0" borderId="0" xfId="12" applyFont="1" applyFill="1" applyAlignment="1">
      <alignment horizontal="left"/>
    </xf>
    <xf numFmtId="0" fontId="92" fillId="0" borderId="0" xfId="12" applyFont="1" applyFill="1" applyAlignment="1"/>
    <xf numFmtId="0" fontId="59" fillId="0" borderId="0" xfId="12" applyFont="1" applyFill="1" applyAlignment="1">
      <alignment horizontal="left"/>
    </xf>
    <xf numFmtId="56" fontId="19" fillId="0" borderId="0" xfId="12" applyNumberFormat="1" applyFont="1" applyAlignment="1">
      <alignment horizontal="center"/>
    </xf>
    <xf numFmtId="0" fontId="24" fillId="0" borderId="0" xfId="10" applyFont="1" applyAlignment="1">
      <alignment horizontal="right"/>
    </xf>
    <xf numFmtId="0" fontId="92" fillId="0" borderId="0" xfId="10" applyFont="1" applyAlignment="1">
      <alignment horizontal="right"/>
    </xf>
    <xf numFmtId="0" fontId="30" fillId="10" borderId="17" xfId="12" applyFont="1" applyFill="1" applyBorder="1" applyAlignment="1">
      <alignment horizontal="center" vertical="center"/>
    </xf>
    <xf numFmtId="0" fontId="22" fillId="12" borderId="0" xfId="12" applyFont="1" applyFill="1">
      <alignment vertical="center"/>
    </xf>
    <xf numFmtId="0" fontId="22" fillId="10" borderId="0" xfId="12" applyFont="1" applyFill="1">
      <alignment vertical="center"/>
    </xf>
    <xf numFmtId="0" fontId="22" fillId="13" borderId="0" xfId="12" applyFont="1" applyFill="1">
      <alignment vertical="center"/>
    </xf>
    <xf numFmtId="0" fontId="22" fillId="10" borderId="18" xfId="12" applyFont="1" applyFill="1" applyBorder="1" applyAlignment="1"/>
    <xf numFmtId="0" fontId="17" fillId="13" borderId="17" xfId="12" applyFont="1" applyFill="1" applyBorder="1" applyAlignment="1">
      <alignment horizontal="center" shrinkToFit="1"/>
    </xf>
    <xf numFmtId="0" fontId="17" fillId="13" borderId="169" xfId="12" applyFont="1" applyFill="1" applyBorder="1" applyAlignment="1">
      <alignment horizontal="center" shrinkToFit="1"/>
    </xf>
    <xf numFmtId="0" fontId="17" fillId="12" borderId="16" xfId="12" applyFont="1" applyFill="1" applyBorder="1" applyAlignment="1">
      <alignment horizontal="center" shrinkToFit="1"/>
    </xf>
    <xf numFmtId="0" fontId="17" fillId="13" borderId="7" xfId="12" applyFont="1" applyFill="1" applyBorder="1" applyAlignment="1">
      <alignment horizontal="center" shrinkToFit="1"/>
    </xf>
    <xf numFmtId="0" fontId="17" fillId="13" borderId="8" xfId="12" applyFont="1" applyFill="1" applyBorder="1" applyAlignment="1">
      <alignment horizontal="center" shrinkToFit="1"/>
    </xf>
    <xf numFmtId="0" fontId="17" fillId="13" borderId="9" xfId="12" applyFont="1" applyFill="1" applyBorder="1" applyAlignment="1">
      <alignment horizontal="center" shrinkToFit="1"/>
    </xf>
    <xf numFmtId="0" fontId="17" fillId="13" borderId="16" xfId="12" applyFont="1" applyFill="1" applyBorder="1" applyAlignment="1">
      <alignment horizontal="center" shrinkToFit="1"/>
    </xf>
    <xf numFmtId="0" fontId="17" fillId="13" borderId="169" xfId="12" applyFont="1" applyFill="1" applyBorder="1" applyAlignment="1">
      <alignment horizontal="center"/>
    </xf>
    <xf numFmtId="0" fontId="30" fillId="10" borderId="19" xfId="12" applyFont="1" applyFill="1" applyBorder="1" applyAlignment="1">
      <alignment horizontal="center" vertical="center"/>
    </xf>
    <xf numFmtId="0" fontId="22" fillId="10" borderId="8" xfId="12" applyFont="1" applyFill="1" applyBorder="1">
      <alignment vertical="center"/>
    </xf>
    <xf numFmtId="0" fontId="17" fillId="13" borderId="19" xfId="12" applyFont="1" applyFill="1" applyBorder="1" applyAlignment="1">
      <alignment horizontal="centerContinuous" shrinkToFit="1"/>
    </xf>
    <xf numFmtId="0" fontId="17" fillId="13" borderId="170" xfId="12" applyFont="1" applyFill="1" applyBorder="1" applyAlignment="1"/>
    <xf numFmtId="0" fontId="17" fillId="13" borderId="170" xfId="12" applyFont="1" applyFill="1" applyBorder="1" applyAlignment="1">
      <alignment horizontal="center" shrinkToFit="1"/>
    </xf>
    <xf numFmtId="0" fontId="17" fillId="13" borderId="170" xfId="12" applyFont="1" applyFill="1" applyBorder="1" applyAlignment="1">
      <alignment horizontal="centerContinuous" shrinkToFit="1"/>
    </xf>
    <xf numFmtId="0" fontId="85" fillId="12" borderId="9" xfId="12" applyFont="1" applyFill="1" applyBorder="1" applyAlignment="1">
      <alignment horizontal="center" shrinkToFit="1"/>
    </xf>
    <xf numFmtId="0" fontId="22" fillId="13" borderId="8" xfId="12" applyFont="1" applyFill="1" applyBorder="1" applyAlignment="1"/>
    <xf numFmtId="0" fontId="17" fillId="13" borderId="8" xfId="12" applyFont="1" applyFill="1" applyBorder="1" applyAlignment="1">
      <alignment horizontal="right" vertical="center" shrinkToFit="1"/>
    </xf>
    <xf numFmtId="0" fontId="17" fillId="13" borderId="8" xfId="12" applyFont="1" applyFill="1" applyBorder="1" applyAlignment="1">
      <alignment horizontal="left" vertical="center"/>
    </xf>
    <xf numFmtId="0" fontId="17" fillId="13" borderId="8" xfId="12" applyFont="1" applyFill="1" applyBorder="1" applyAlignment="1">
      <alignment horizontal="center"/>
    </xf>
    <xf numFmtId="0" fontId="22" fillId="13" borderId="9" xfId="12" applyFont="1" applyFill="1" applyBorder="1" applyAlignment="1"/>
    <xf numFmtId="0" fontId="17" fillId="13" borderId="7" xfId="12" applyFont="1" applyFill="1" applyBorder="1" applyAlignment="1">
      <alignment horizontal="centerContinuous" shrinkToFit="1"/>
    </xf>
    <xf numFmtId="0" fontId="17" fillId="13" borderId="8" xfId="12" applyFont="1" applyFill="1" applyBorder="1" applyAlignment="1">
      <alignment horizontal="centerContinuous" shrinkToFit="1"/>
    </xf>
    <xf numFmtId="0" fontId="17" fillId="13" borderId="9" xfId="12" applyFont="1" applyFill="1" applyBorder="1" applyAlignment="1">
      <alignment horizontal="centerContinuous" shrinkToFit="1"/>
    </xf>
    <xf numFmtId="0" fontId="0" fillId="13" borderId="8" xfId="10" applyFont="1" applyFill="1" applyBorder="1" applyAlignment="1"/>
    <xf numFmtId="0" fontId="17" fillId="13" borderId="7" xfId="12" applyFont="1" applyFill="1" applyBorder="1" applyAlignment="1">
      <alignment horizontal="center" vertical="center" shrinkToFit="1"/>
    </xf>
    <xf numFmtId="0" fontId="17" fillId="13" borderId="8" xfId="12" applyFont="1" applyFill="1" applyBorder="1" applyAlignment="1">
      <alignment horizontal="center" vertical="center" shrinkToFit="1"/>
    </xf>
    <xf numFmtId="0" fontId="0" fillId="13" borderId="9" xfId="10" applyFont="1" applyFill="1" applyBorder="1" applyAlignment="1"/>
    <xf numFmtId="0" fontId="17" fillId="13" borderId="170" xfId="12" applyFont="1" applyFill="1" applyBorder="1" applyAlignment="1">
      <alignment shrinkToFit="1"/>
    </xf>
    <xf numFmtId="0" fontId="17" fillId="13" borderId="9" xfId="12" applyFont="1" applyFill="1" applyBorder="1" applyAlignment="1">
      <alignment shrinkToFit="1"/>
    </xf>
    <xf numFmtId="0" fontId="17" fillId="13" borderId="7" xfId="12" applyFont="1" applyFill="1" applyBorder="1" applyAlignment="1">
      <alignment horizontal="center"/>
    </xf>
    <xf numFmtId="0" fontId="17" fillId="13" borderId="170" xfId="10" applyFont="1" applyFill="1" applyBorder="1" applyAlignment="1">
      <alignment horizontal="left"/>
    </xf>
    <xf numFmtId="0" fontId="17" fillId="13" borderId="7" xfId="10" applyFont="1" applyFill="1" applyBorder="1" applyAlignment="1">
      <alignment horizontal="left"/>
    </xf>
    <xf numFmtId="0" fontId="17" fillId="13" borderId="8" xfId="10" applyFont="1" applyFill="1" applyBorder="1" applyAlignment="1">
      <alignment horizontal="left"/>
    </xf>
    <xf numFmtId="0" fontId="17" fillId="13" borderId="39" xfId="10" applyFont="1" applyFill="1" applyBorder="1" applyAlignment="1">
      <alignment horizontal="left"/>
    </xf>
    <xf numFmtId="0" fontId="22" fillId="10" borderId="20" xfId="12" applyFont="1" applyFill="1" applyBorder="1" applyAlignment="1">
      <alignment horizontal="center" vertical="center"/>
    </xf>
    <xf numFmtId="0" fontId="22" fillId="10" borderId="4" xfId="12" applyFont="1" applyFill="1" applyBorder="1" applyAlignment="1">
      <alignment horizontal="center" vertical="center"/>
    </xf>
    <xf numFmtId="0" fontId="24" fillId="10" borderId="174" xfId="12" applyFont="1" applyFill="1" applyBorder="1" applyAlignment="1">
      <alignment horizontal="center" vertical="center"/>
    </xf>
    <xf numFmtId="0" fontId="24" fillId="10" borderId="4" xfId="12" applyFont="1" applyFill="1" applyBorder="1" applyAlignment="1">
      <alignment horizontal="center" vertical="center"/>
    </xf>
    <xf numFmtId="0" fontId="22" fillId="10" borderId="174" xfId="12" applyFont="1" applyFill="1" applyBorder="1" applyAlignment="1">
      <alignment horizontal="center" vertical="center"/>
    </xf>
    <xf numFmtId="0" fontId="22" fillId="10" borderId="151" xfId="12" applyFont="1" applyFill="1" applyBorder="1" applyAlignment="1">
      <alignment horizontal="center" vertical="center"/>
    </xf>
    <xf numFmtId="0" fontId="24" fillId="10" borderId="175" xfId="12" applyFont="1" applyFill="1" applyBorder="1" applyAlignment="1">
      <alignment horizontal="center" vertical="center"/>
    </xf>
    <xf numFmtId="0" fontId="19" fillId="12" borderId="0" xfId="12" applyFont="1" applyFill="1" applyAlignment="1">
      <alignment vertical="top"/>
    </xf>
    <xf numFmtId="0" fontId="19" fillId="12" borderId="0" xfId="10" applyFont="1" applyFill="1" applyAlignment="1">
      <alignment vertical="top"/>
    </xf>
    <xf numFmtId="0" fontId="19" fillId="12" borderId="184" xfId="12" applyFont="1" applyFill="1" applyBorder="1" applyAlignment="1">
      <alignment vertical="top"/>
    </xf>
    <xf numFmtId="0" fontId="19" fillId="12" borderId="16" xfId="10" applyFont="1" applyFill="1" applyBorder="1" applyAlignment="1">
      <alignment vertical="top"/>
    </xf>
    <xf numFmtId="0" fontId="19" fillId="12" borderId="16" xfId="10" applyFont="1" applyFill="1" applyBorder="1" applyAlignment="1">
      <alignment horizontal="right" vertical="top"/>
    </xf>
    <xf numFmtId="0" fontId="59" fillId="0" borderId="198" xfId="12" applyFont="1" applyFill="1" applyBorder="1" applyAlignment="1" applyProtection="1">
      <alignment horizontal="center" vertical="center" shrinkToFit="1"/>
      <protection locked="0"/>
    </xf>
    <xf numFmtId="0" fontId="59" fillId="0" borderId="196" xfId="12" applyFont="1" applyFill="1" applyBorder="1" applyAlignment="1" applyProtection="1">
      <alignment horizontal="center" vertical="center" shrinkToFit="1"/>
      <protection locked="0"/>
    </xf>
    <xf numFmtId="0" fontId="59" fillId="0" borderId="150" xfId="12" applyFont="1" applyFill="1" applyBorder="1" applyAlignment="1" applyProtection="1">
      <alignment horizontal="center" vertical="center" shrinkToFit="1"/>
      <protection locked="0"/>
    </xf>
    <xf numFmtId="0" fontId="59" fillId="0" borderId="31" xfId="12" applyFont="1" applyFill="1" applyBorder="1" applyAlignment="1" applyProtection="1">
      <alignment horizontal="center" vertical="center" shrinkToFit="1"/>
      <protection locked="0"/>
    </xf>
    <xf numFmtId="0" fontId="59" fillId="0" borderId="199" xfId="12" applyFont="1" applyFill="1" applyBorder="1" applyAlignment="1" applyProtection="1">
      <alignment horizontal="center" vertical="center" shrinkToFit="1"/>
      <protection locked="0"/>
    </xf>
    <xf numFmtId="0" fontId="59" fillId="0" borderId="200" xfId="12" applyFont="1" applyFill="1" applyBorder="1" applyAlignment="1" applyProtection="1">
      <alignment horizontal="center" vertical="center" shrinkToFit="1"/>
      <protection locked="0"/>
    </xf>
    <xf numFmtId="0" fontId="59" fillId="0" borderId="41" xfId="12" applyFont="1" applyFill="1" applyBorder="1" applyAlignment="1" applyProtection="1">
      <alignment horizontal="center" vertical="center" shrinkToFit="1"/>
      <protection locked="0"/>
    </xf>
    <xf numFmtId="0" fontId="59" fillId="0" borderId="197" xfId="12" applyFont="1" applyFill="1" applyBorder="1" applyAlignment="1" applyProtection="1">
      <alignment horizontal="center" vertical="center" shrinkToFit="1"/>
      <protection locked="0"/>
    </xf>
    <xf numFmtId="0" fontId="59" fillId="0" borderId="32" xfId="12" applyFont="1" applyFill="1" applyBorder="1" applyAlignment="1" applyProtection="1">
      <alignment horizontal="center" vertical="center" shrinkToFit="1"/>
      <protection locked="0"/>
    </xf>
    <xf numFmtId="0" fontId="59" fillId="0" borderId="33" xfId="12" applyFont="1" applyFill="1" applyBorder="1" applyAlignment="1" applyProtection="1">
      <alignment horizontal="center" vertical="center" shrinkToFit="1"/>
      <protection locked="0"/>
    </xf>
    <xf numFmtId="0" fontId="59" fillId="0" borderId="201" xfId="12" applyFont="1" applyFill="1" applyBorder="1" applyAlignment="1" applyProtection="1">
      <alignment horizontal="center" vertical="center" shrinkToFit="1"/>
      <protection locked="0"/>
    </xf>
    <xf numFmtId="0" fontId="59" fillId="0" borderId="199" xfId="12" applyFont="1" applyBorder="1" applyAlignment="1" applyProtection="1">
      <alignment horizontal="center" vertical="center" shrinkToFit="1"/>
      <protection locked="0"/>
    </xf>
    <xf numFmtId="0" fontId="59" fillId="0" borderId="200" xfId="12" applyFont="1" applyBorder="1" applyAlignment="1" applyProtection="1">
      <alignment horizontal="center" vertical="center" shrinkToFit="1"/>
      <protection locked="0"/>
    </xf>
    <xf numFmtId="49" fontId="59" fillId="0" borderId="150" xfId="12" applyNumberFormat="1" applyFont="1" applyFill="1" applyBorder="1" applyAlignment="1" applyProtection="1">
      <alignment horizontal="center" vertical="center" shrinkToFit="1"/>
      <protection locked="0"/>
    </xf>
    <xf numFmtId="9" fontId="59" fillId="0" borderId="41" xfId="12" applyNumberFormat="1" applyFont="1" applyFill="1" applyBorder="1" applyAlignment="1" applyProtection="1">
      <alignment horizontal="center" vertical="center" shrinkToFit="1"/>
      <protection locked="0"/>
    </xf>
    <xf numFmtId="0" fontId="59" fillId="0" borderId="200" xfId="12" applyFont="1" applyFill="1" applyBorder="1" applyAlignment="1" applyProtection="1">
      <alignment vertical="center" shrinkToFit="1"/>
      <protection locked="0"/>
    </xf>
    <xf numFmtId="0" fontId="59" fillId="0" borderId="41" xfId="12" applyFont="1" applyFill="1" applyBorder="1" applyAlignment="1" applyProtection="1">
      <alignment vertical="center" shrinkToFit="1"/>
      <protection locked="0"/>
    </xf>
    <xf numFmtId="0" fontId="59" fillId="0" borderId="42" xfId="12" applyFont="1" applyFill="1" applyBorder="1" applyAlignment="1" applyProtection="1">
      <alignment horizontal="center" vertical="center" shrinkToFit="1"/>
      <protection locked="0"/>
    </xf>
    <xf numFmtId="49" fontId="59" fillId="0" borderId="198" xfId="12" applyNumberFormat="1" applyFont="1" applyFill="1" applyBorder="1" applyAlignment="1" applyProtection="1">
      <alignment horizontal="center" vertical="center" shrinkToFit="1"/>
      <protection locked="0"/>
    </xf>
    <xf numFmtId="0" fontId="3" fillId="0" borderId="0" xfId="11" applyAlignment="1">
      <alignment vertical="center"/>
    </xf>
    <xf numFmtId="0" fontId="17" fillId="0" borderId="0" xfId="11" applyFont="1" applyAlignment="1">
      <alignment vertical="center"/>
    </xf>
    <xf numFmtId="0" fontId="17" fillId="0" borderId="0" xfId="11" applyFont="1" applyAlignment="1">
      <alignment vertical="center" shrinkToFit="1"/>
    </xf>
    <xf numFmtId="0" fontId="85" fillId="0" borderId="0" xfId="11" applyFont="1" applyAlignment="1">
      <alignment vertical="center"/>
    </xf>
    <xf numFmtId="0" fontId="19" fillId="0" borderId="0" xfId="11" applyFont="1" applyAlignment="1">
      <alignment vertical="center"/>
    </xf>
    <xf numFmtId="0" fontId="19" fillId="0" borderId="0" xfId="11" applyFont="1" applyAlignment="1">
      <alignment horizontal="center" vertical="center"/>
    </xf>
    <xf numFmtId="49" fontId="19" fillId="0" borderId="0" xfId="11" quotePrefix="1" applyNumberFormat="1" applyFont="1" applyAlignment="1">
      <alignment vertical="center"/>
    </xf>
    <xf numFmtId="49" fontId="60" fillId="0" borderId="0" xfId="11" applyNumberFormat="1" applyFont="1" applyAlignment="1">
      <alignment vertical="center"/>
    </xf>
    <xf numFmtId="0" fontId="19" fillId="0" borderId="0" xfId="14" applyFont="1" applyAlignment="1">
      <alignment horizontal="center" vertical="center"/>
    </xf>
    <xf numFmtId="0" fontId="29" fillId="0" borderId="0" xfId="11" applyFont="1" applyAlignment="1">
      <alignment vertical="center"/>
    </xf>
    <xf numFmtId="0" fontId="17" fillId="0" borderId="119" xfId="11" applyFont="1" applyBorder="1" applyAlignment="1">
      <alignment vertical="center"/>
    </xf>
    <xf numFmtId="0" fontId="94" fillId="0" borderId="0" xfId="11" applyFont="1" applyAlignment="1">
      <alignment vertical="center"/>
    </xf>
    <xf numFmtId="0" fontId="87" fillId="0" borderId="0" xfId="11" applyFont="1" applyAlignment="1">
      <alignment vertical="center"/>
    </xf>
    <xf numFmtId="0" fontId="87" fillId="0" borderId="0" xfId="11" applyFont="1" applyAlignment="1">
      <alignment horizontal="center" vertical="center"/>
    </xf>
    <xf numFmtId="0" fontId="88" fillId="0" borderId="0" xfId="11" applyFont="1" applyAlignment="1">
      <alignment vertical="center"/>
    </xf>
    <xf numFmtId="49" fontId="88" fillId="0" borderId="0" xfId="11" quotePrefix="1" applyNumberFormat="1" applyFont="1" applyAlignment="1">
      <alignment vertical="center" shrinkToFit="1"/>
    </xf>
    <xf numFmtId="0" fontId="17" fillId="0" borderId="8" xfId="11" applyFont="1" applyBorder="1" applyAlignment="1">
      <alignment horizontal="right" vertical="center" shrinkToFit="1"/>
    </xf>
    <xf numFmtId="0" fontId="17" fillId="0" borderId="139" xfId="11" applyFont="1" applyBorder="1" applyAlignment="1">
      <alignment vertical="center"/>
    </xf>
    <xf numFmtId="184" fontId="19" fillId="0" borderId="0" xfId="11" applyNumberFormat="1" applyFont="1" applyAlignment="1">
      <alignment vertical="center"/>
    </xf>
    <xf numFmtId="5" fontId="19" fillId="0" borderId="0" xfId="11" applyNumberFormat="1" applyFont="1" applyAlignment="1">
      <alignment vertical="center"/>
    </xf>
    <xf numFmtId="0" fontId="3" fillId="0" borderId="0" xfId="11" applyAlignment="1">
      <alignment horizontal="right" vertical="center"/>
    </xf>
    <xf numFmtId="0" fontId="95" fillId="0" borderId="0" xfId="11" applyFont="1" applyAlignment="1">
      <alignment vertical="center"/>
    </xf>
    <xf numFmtId="0" fontId="95" fillId="0" borderId="0" xfId="11" applyFont="1" applyAlignment="1">
      <alignment horizontal="center" vertical="center"/>
    </xf>
    <xf numFmtId="0" fontId="96" fillId="0" borderId="0" xfId="11" applyFont="1" applyAlignment="1">
      <alignment vertical="center"/>
    </xf>
    <xf numFmtId="49" fontId="96" fillId="0" borderId="0" xfId="11" quotePrefix="1" applyNumberFormat="1" applyFont="1" applyAlignment="1">
      <alignment vertical="center" shrinkToFit="1"/>
    </xf>
    <xf numFmtId="49" fontId="96" fillId="0" borderId="0" xfId="11" applyNumberFormat="1" applyFont="1" applyAlignment="1">
      <alignment vertical="center" shrinkToFit="1"/>
    </xf>
    <xf numFmtId="0" fontId="3" fillId="0" borderId="158" xfId="11" applyBorder="1" applyAlignment="1">
      <alignment vertical="center"/>
    </xf>
    <xf numFmtId="0" fontId="19" fillId="2" borderId="0" xfId="14" applyFont="1" applyFill="1" applyAlignment="1" applyProtection="1">
      <alignment horizontal="center" vertical="center"/>
      <protection locked="0"/>
    </xf>
    <xf numFmtId="0" fontId="17" fillId="0" borderId="0" xfId="14" applyFont="1" applyFill="1" applyAlignment="1">
      <alignment horizontal="left" vertical="center"/>
    </xf>
    <xf numFmtId="0" fontId="22" fillId="0" borderId="0" xfId="11" applyFont="1" applyAlignment="1">
      <alignment vertical="center"/>
    </xf>
    <xf numFmtId="0" fontId="3" fillId="0" borderId="159" xfId="11" applyBorder="1" applyAlignment="1">
      <alignment vertical="center"/>
    </xf>
    <xf numFmtId="0" fontId="60" fillId="0" borderId="4" xfId="11" applyFont="1" applyBorder="1" applyAlignment="1">
      <alignment horizontal="center" vertical="center"/>
    </xf>
    <xf numFmtId="0" fontId="97" fillId="0" borderId="0" xfId="11" applyFont="1" applyAlignment="1">
      <alignment vertical="center"/>
    </xf>
    <xf numFmtId="0" fontId="97" fillId="0" borderId="0" xfId="11" applyFont="1" applyAlignment="1">
      <alignment horizontal="center" vertical="center"/>
    </xf>
    <xf numFmtId="0" fontId="22" fillId="0" borderId="0" xfId="14" applyFont="1"/>
    <xf numFmtId="0" fontId="22" fillId="0" borderId="159" xfId="14" applyFont="1" applyBorder="1"/>
    <xf numFmtId="0" fontId="60" fillId="0" borderId="0" xfId="11" applyFont="1" applyAlignment="1">
      <alignment horizontal="center" vertical="center"/>
    </xf>
    <xf numFmtId="184" fontId="97" fillId="0" borderId="0" xfId="11" applyNumberFormat="1" applyFont="1" applyAlignment="1">
      <alignment vertical="center"/>
    </xf>
    <xf numFmtId="5" fontId="97" fillId="0" borderId="0" xfId="11" applyNumberFormat="1" applyFont="1" applyAlignment="1">
      <alignment vertical="center"/>
    </xf>
    <xf numFmtId="0" fontId="3" fillId="0" borderId="163" xfId="11" applyBorder="1" applyAlignment="1">
      <alignment vertical="center"/>
    </xf>
    <xf numFmtId="0" fontId="22" fillId="0" borderId="163" xfId="14" applyFont="1" applyBorder="1"/>
    <xf numFmtId="0" fontId="17" fillId="0" borderId="1" xfId="11" applyFont="1" applyBorder="1" applyAlignment="1">
      <alignment vertical="center"/>
    </xf>
    <xf numFmtId="184" fontId="19" fillId="0" borderId="0" xfId="11" applyNumberFormat="1" applyFont="1" applyAlignment="1">
      <alignment horizontal="right" vertical="center"/>
    </xf>
    <xf numFmtId="0" fontId="19" fillId="0" borderId="0" xfId="11" applyFont="1" applyAlignment="1">
      <alignment horizontal="left" vertical="center"/>
    </xf>
    <xf numFmtId="184" fontId="95" fillId="0" borderId="0" xfId="11" applyNumberFormat="1" applyFont="1" applyAlignment="1">
      <alignment vertical="center"/>
    </xf>
    <xf numFmtId="0" fontId="98" fillId="0" borderId="0" xfId="11" applyFont="1" applyAlignment="1">
      <alignment vertical="center" shrinkToFit="1"/>
    </xf>
    <xf numFmtId="0" fontId="95" fillId="0" borderId="0" xfId="11" applyFont="1" applyAlignment="1">
      <alignment horizontal="center" vertical="center" shrinkToFit="1"/>
    </xf>
    <xf numFmtId="184" fontId="95" fillId="0" borderId="0" xfId="11" applyNumberFormat="1" applyFont="1" applyAlignment="1">
      <alignment vertical="center" shrinkToFit="1"/>
    </xf>
    <xf numFmtId="0" fontId="22" fillId="0" borderId="164" xfId="14" applyFont="1" applyBorder="1"/>
    <xf numFmtId="0" fontId="19" fillId="2" borderId="4" xfId="14" applyFont="1" applyFill="1" applyBorder="1" applyAlignment="1" applyProtection="1">
      <alignment horizontal="center" vertical="center"/>
      <protection locked="0"/>
    </xf>
    <xf numFmtId="0" fontId="17" fillId="0" borderId="4" xfId="14" applyFont="1" applyFill="1" applyBorder="1" applyAlignment="1">
      <alignment horizontal="left" vertical="center"/>
    </xf>
    <xf numFmtId="0" fontId="22" fillId="0" borderId="4" xfId="14" applyFont="1" applyBorder="1"/>
    <xf numFmtId="0" fontId="22" fillId="0" borderId="165" xfId="14" applyFont="1" applyBorder="1"/>
    <xf numFmtId="0" fontId="3" fillId="0" borderId="121" xfId="11" applyBorder="1" applyAlignment="1">
      <alignment vertical="center"/>
    </xf>
    <xf numFmtId="0" fontId="17" fillId="0" borderId="122" xfId="11" applyFont="1" applyBorder="1" applyAlignment="1">
      <alignment vertical="center"/>
    </xf>
    <xf numFmtId="0" fontId="17" fillId="0" borderId="152" xfId="11" applyFont="1" applyBorder="1" applyAlignment="1">
      <alignment vertical="center"/>
    </xf>
    <xf numFmtId="0" fontId="17" fillId="0" borderId="2" xfId="11" applyFont="1" applyBorder="1" applyAlignment="1">
      <alignment vertical="center"/>
    </xf>
    <xf numFmtId="184" fontId="19" fillId="0" borderId="0" xfId="11" applyNumberFormat="1" applyFont="1" applyAlignment="1">
      <alignment vertical="center" shrinkToFit="1"/>
    </xf>
    <xf numFmtId="0" fontId="19" fillId="0" borderId="16" xfId="11" applyFont="1" applyBorder="1" applyAlignment="1">
      <alignment vertical="center"/>
    </xf>
    <xf numFmtId="186" fontId="17" fillId="0" borderId="0" xfId="11" applyNumberFormat="1" applyFont="1" applyAlignment="1">
      <alignment vertical="center" shrinkToFit="1"/>
    </xf>
    <xf numFmtId="0" fontId="3" fillId="0" borderId="166" xfId="11" applyBorder="1"/>
    <xf numFmtId="0" fontId="19" fillId="2" borderId="35" xfId="14" applyFont="1" applyFill="1" applyBorder="1" applyAlignment="1" applyProtection="1">
      <alignment horizontal="center" vertical="center"/>
      <protection locked="0"/>
    </xf>
    <xf numFmtId="0" fontId="17" fillId="0" borderId="35" xfId="14" applyFont="1" applyFill="1" applyBorder="1" applyAlignment="1">
      <alignment horizontal="left" vertical="center"/>
    </xf>
    <xf numFmtId="0" fontId="3" fillId="0" borderId="35" xfId="11" applyBorder="1"/>
    <xf numFmtId="0" fontId="3" fillId="0" borderId="167" xfId="11" applyBorder="1"/>
    <xf numFmtId="0" fontId="17" fillId="0" borderId="30" xfId="11" applyFont="1" applyBorder="1" applyAlignment="1">
      <alignment vertical="center" shrinkToFit="1"/>
    </xf>
    <xf numFmtId="0" fontId="3" fillId="0" borderId="30" xfId="11" applyBorder="1" applyAlignment="1">
      <alignment vertical="center"/>
    </xf>
    <xf numFmtId="0" fontId="3" fillId="0" borderId="7" xfId="11" applyBorder="1" applyAlignment="1">
      <alignment vertical="center"/>
    </xf>
    <xf numFmtId="186" fontId="17" fillId="0" borderId="8" xfId="11" applyNumberFormat="1" applyFont="1" applyBorder="1" applyAlignment="1">
      <alignment vertical="center" shrinkToFit="1"/>
    </xf>
    <xf numFmtId="0" fontId="17" fillId="0" borderId="8" xfId="11" applyFont="1" applyBorder="1" applyAlignment="1">
      <alignment vertical="center"/>
    </xf>
    <xf numFmtId="0" fontId="3" fillId="0" borderId="8" xfId="11" applyBorder="1" applyAlignment="1">
      <alignment vertical="center"/>
    </xf>
    <xf numFmtId="0" fontId="17" fillId="0" borderId="9" xfId="11" applyFont="1" applyBorder="1" applyAlignment="1">
      <alignment vertical="center"/>
    </xf>
    <xf numFmtId="0" fontId="17" fillId="0" borderId="162" xfId="11" applyFont="1" applyBorder="1" applyAlignment="1">
      <alignment vertical="center"/>
    </xf>
    <xf numFmtId="0" fontId="17" fillId="0" borderId="30" xfId="11" applyFont="1" applyBorder="1" applyAlignment="1">
      <alignment vertical="center"/>
    </xf>
    <xf numFmtId="184" fontId="19" fillId="0" borderId="8" xfId="11" applyNumberFormat="1" applyFont="1" applyBorder="1" applyAlignment="1">
      <alignment vertical="center" shrinkToFit="1"/>
    </xf>
    <xf numFmtId="0" fontId="19" fillId="0" borderId="8" xfId="11" applyFont="1" applyBorder="1" applyAlignment="1">
      <alignment vertical="center"/>
    </xf>
    <xf numFmtId="186" fontId="19" fillId="0" borderId="9" xfId="11" applyNumberFormat="1" applyFont="1" applyBorder="1" applyAlignment="1">
      <alignment vertical="center" shrinkToFit="1"/>
    </xf>
    <xf numFmtId="0" fontId="22" fillId="0" borderId="0" xfId="14" applyFont="1" applyFill="1"/>
    <xf numFmtId="183" fontId="59" fillId="0" borderId="0" xfId="14" applyNumberFormat="1" applyFont="1" applyFill="1" applyAlignment="1">
      <alignment horizontal="center" vertical="center" textRotation="255"/>
    </xf>
    <xf numFmtId="0" fontId="59" fillId="0" borderId="0" xfId="14" applyFont="1" applyFill="1" applyAlignment="1">
      <alignment horizontal="center" vertical="center" textRotation="255"/>
    </xf>
    <xf numFmtId="0" fontId="59" fillId="0" borderId="0" xfId="14" applyFont="1" applyFill="1" applyAlignment="1">
      <alignment horizontal="center" vertical="center" wrapText="1"/>
    </xf>
    <xf numFmtId="0" fontId="31" fillId="0" borderId="0" xfId="14" applyFont="1" applyFill="1" applyAlignment="1">
      <alignment horizontal="left" vertical="center" wrapText="1"/>
    </xf>
    <xf numFmtId="0" fontId="30" fillId="0" borderId="0" xfId="14" applyFont="1" applyFill="1" applyAlignment="1">
      <alignment horizontal="center" vertical="distributed" textRotation="255" indent="4"/>
    </xf>
    <xf numFmtId="0" fontId="22" fillId="0" borderId="0" xfId="14" quotePrefix="1" applyFont="1" applyFill="1" applyAlignment="1">
      <alignment horizontal="center"/>
    </xf>
    <xf numFmtId="0" fontId="22" fillId="0" borderId="0" xfId="11" applyFont="1" applyAlignment="1">
      <alignment horizontal="center"/>
    </xf>
    <xf numFmtId="0" fontId="69" fillId="0" borderId="0" xfId="11" applyFont="1" applyAlignment="1">
      <alignment horizontal="center" vertical="center"/>
    </xf>
    <xf numFmtId="0" fontId="17" fillId="0" borderId="0" xfId="14" applyFont="1"/>
    <xf numFmtId="183" fontId="19" fillId="0" borderId="0" xfId="11" applyNumberFormat="1" applyFont="1" applyAlignment="1">
      <alignment vertical="center"/>
    </xf>
    <xf numFmtId="0" fontId="32" fillId="0" borderId="0" xfId="14" applyFont="1" applyFill="1" applyAlignment="1">
      <alignment horizontal="center" vertical="center" textRotation="255"/>
    </xf>
    <xf numFmtId="0" fontId="19" fillId="0" borderId="0" xfId="14" applyFont="1" applyFill="1"/>
    <xf numFmtId="0" fontId="19" fillId="0" borderId="0" xfId="14" applyFont="1" applyFill="1" applyAlignment="1">
      <alignment horizontal="center" vertical="center" textRotation="255"/>
    </xf>
    <xf numFmtId="0" fontId="19" fillId="0" borderId="0" xfId="14" applyFont="1" applyFill="1" applyAlignment="1">
      <alignment horizontal="center" vertical="center"/>
    </xf>
    <xf numFmtId="0" fontId="22" fillId="0" borderId="37" xfId="14" applyFont="1" applyBorder="1"/>
    <xf numFmtId="0" fontId="17" fillId="0" borderId="37" xfId="14" applyFont="1" applyFill="1" applyBorder="1" applyAlignment="1">
      <alignment horizontal="left" vertical="center"/>
    </xf>
    <xf numFmtId="0" fontId="22" fillId="0" borderId="37" xfId="14" applyFont="1" applyFill="1" applyBorder="1" applyAlignment="1">
      <alignment vertical="center"/>
    </xf>
    <xf numFmtId="0" fontId="33" fillId="0" borderId="37" xfId="11" applyFont="1" applyBorder="1" applyAlignment="1">
      <alignment horizontal="left" vertical="center"/>
    </xf>
    <xf numFmtId="0" fontId="33" fillId="0" borderId="168" xfId="11" applyFont="1" applyBorder="1" applyAlignment="1">
      <alignment horizontal="left" vertical="center"/>
    </xf>
    <xf numFmtId="0" fontId="22" fillId="14" borderId="37" xfId="14" applyFont="1" applyFill="1" applyBorder="1" applyAlignment="1">
      <alignment vertical="center"/>
    </xf>
    <xf numFmtId="0" fontId="22" fillId="15" borderId="37" xfId="14" applyFont="1" applyFill="1" applyBorder="1" applyAlignment="1">
      <alignment vertical="center"/>
    </xf>
    <xf numFmtId="0" fontId="22" fillId="0" borderId="37" xfId="14" applyFont="1" applyBorder="1" applyAlignment="1">
      <alignment vertical="center"/>
    </xf>
    <xf numFmtId="0" fontId="24" fillId="0" borderId="37" xfId="11" applyFont="1" applyBorder="1" applyAlignment="1">
      <alignment horizontal="left" vertical="center"/>
    </xf>
    <xf numFmtId="0" fontId="24" fillId="0" borderId="37" xfId="14" applyFont="1" applyFill="1" applyBorder="1" applyAlignment="1">
      <alignment horizontal="center" vertical="center" textRotation="255"/>
    </xf>
    <xf numFmtId="0" fontId="24" fillId="0" borderId="37" xfId="14" applyFont="1" applyFill="1" applyBorder="1" applyAlignment="1">
      <alignment horizontal="center" vertical="center"/>
    </xf>
    <xf numFmtId="0" fontId="22" fillId="0" borderId="37" xfId="14" quotePrefix="1" applyFont="1" applyFill="1" applyBorder="1" applyAlignment="1">
      <alignment horizontal="center" vertical="center"/>
    </xf>
    <xf numFmtId="0" fontId="22" fillId="0" borderId="37" xfId="14" applyFont="1" applyFill="1" applyBorder="1" applyAlignment="1">
      <alignment horizontal="left" vertical="center"/>
    </xf>
    <xf numFmtId="0" fontId="24" fillId="0" borderId="37" xfId="11" applyFont="1" applyBorder="1" applyAlignment="1">
      <alignment horizontal="center" vertical="center"/>
    </xf>
    <xf numFmtId="0" fontId="22" fillId="0" borderId="168" xfId="14" applyFont="1" applyBorder="1"/>
    <xf numFmtId="0" fontId="19" fillId="2" borderId="158" xfId="14" applyFont="1" applyFill="1" applyBorder="1" applyAlignment="1" applyProtection="1">
      <alignment horizontal="center" vertical="center"/>
      <protection locked="0"/>
    </xf>
    <xf numFmtId="0" fontId="17" fillId="0" borderId="0" xfId="14" applyFont="1" applyFill="1" applyAlignment="1">
      <alignment vertical="center"/>
    </xf>
    <xf numFmtId="0" fontId="30" fillId="0" borderId="0" xfId="14" applyFont="1" applyFill="1" applyAlignment="1">
      <alignment horizontal="center" vertical="center"/>
    </xf>
    <xf numFmtId="0" fontId="22" fillId="0" borderId="0" xfId="14" applyFont="1" applyFill="1" applyAlignment="1">
      <alignment horizontal="center" vertical="center"/>
    </xf>
    <xf numFmtId="0" fontId="22" fillId="0" borderId="0" xfId="14" applyFont="1" applyFill="1" applyAlignment="1">
      <alignment vertical="center"/>
    </xf>
    <xf numFmtId="0" fontId="33" fillId="0" borderId="0" xfId="11" applyFont="1" applyAlignment="1">
      <alignment horizontal="left" vertical="center"/>
    </xf>
    <xf numFmtId="0" fontId="3" fillId="0" borderId="0" xfId="14" applyFill="1" applyAlignment="1">
      <alignment horizontal="left" vertical="center"/>
    </xf>
    <xf numFmtId="0" fontId="3" fillId="0" borderId="159" xfId="14" applyFill="1" applyBorder="1" applyAlignment="1">
      <alignment horizontal="left" vertical="center"/>
    </xf>
    <xf numFmtId="0" fontId="69" fillId="0" borderId="0" xfId="11" applyFont="1" applyAlignment="1">
      <alignment horizontal="left" vertical="center"/>
    </xf>
    <xf numFmtId="0" fontId="17" fillId="0" borderId="0" xfId="14" applyFont="1" applyAlignment="1">
      <alignment horizontal="left" vertical="center"/>
    </xf>
    <xf numFmtId="0" fontId="17" fillId="0" borderId="0" xfId="11" applyFont="1" applyAlignment="1">
      <alignment horizontal="center" vertical="center"/>
    </xf>
    <xf numFmtId="0" fontId="24" fillId="0" borderId="0" xfId="11" applyFont="1" applyAlignment="1">
      <alignment horizontal="left" vertical="center"/>
    </xf>
    <xf numFmtId="0" fontId="22" fillId="0" borderId="0" xfId="11" applyFont="1" applyAlignment="1">
      <alignment horizontal="left" vertical="center"/>
    </xf>
    <xf numFmtId="0" fontId="22" fillId="0" borderId="0" xfId="14" applyFont="1" applyAlignment="1">
      <alignment vertical="center"/>
    </xf>
    <xf numFmtId="0" fontId="69" fillId="0" borderId="0" xfId="14" applyFont="1" applyAlignment="1">
      <alignment horizontal="left" vertical="center"/>
    </xf>
    <xf numFmtId="0" fontId="69" fillId="0" borderId="0" xfId="14" applyFont="1" applyFill="1" applyAlignment="1">
      <alignment horizontal="left" vertical="center"/>
    </xf>
    <xf numFmtId="0" fontId="22" fillId="0" borderId="158" xfId="14" applyFont="1" applyBorder="1"/>
    <xf numFmtId="0" fontId="33" fillId="0" borderId="158" xfId="11" applyFont="1" applyBorder="1" applyAlignment="1">
      <alignment horizontal="left" vertical="center"/>
    </xf>
    <xf numFmtId="0" fontId="68" fillId="0" borderId="0" xfId="14" applyFont="1" applyAlignment="1">
      <alignment horizontal="right" vertical="center"/>
    </xf>
    <xf numFmtId="0" fontId="99" fillId="0" borderId="0" xfId="14" applyFont="1" applyFill="1" applyAlignment="1">
      <alignment horizontal="right" vertical="center"/>
    </xf>
    <xf numFmtId="0" fontId="22" fillId="0" borderId="0" xfId="14" applyFont="1" applyFill="1" applyAlignment="1">
      <alignment horizontal="right" vertical="center" shrinkToFit="1"/>
    </xf>
    <xf numFmtId="0" fontId="17" fillId="0" borderId="0" xfId="11" applyFont="1" applyAlignment="1">
      <alignment horizontal="left" vertical="center"/>
    </xf>
    <xf numFmtId="0" fontId="22" fillId="0" borderId="0" xfId="14" applyFont="1" applyAlignment="1">
      <alignment horizontal="right" vertical="center"/>
    </xf>
    <xf numFmtId="0" fontId="22" fillId="0" borderId="0" xfId="14" applyFont="1" applyFill="1" applyAlignment="1">
      <alignment horizontal="right" vertical="center"/>
    </xf>
    <xf numFmtId="0" fontId="24" fillId="0" borderId="0" xfId="14" applyFont="1" applyFill="1" applyAlignment="1">
      <alignment horizontal="right" vertical="center" wrapText="1"/>
    </xf>
    <xf numFmtId="0" fontId="3" fillId="0" borderId="0" xfId="11" applyAlignment="1">
      <alignment horizontal="left" indent="1"/>
    </xf>
    <xf numFmtId="0" fontId="17" fillId="0" borderId="0" xfId="14" applyFont="1" applyFill="1" applyAlignment="1">
      <alignment horizontal="right" vertical="center"/>
    </xf>
    <xf numFmtId="0" fontId="17" fillId="0" borderId="159" xfId="14" applyFont="1" applyFill="1" applyBorder="1" applyAlignment="1">
      <alignment horizontal="left" vertical="center"/>
    </xf>
    <xf numFmtId="0" fontId="69" fillId="0" borderId="0" xfId="14" applyFont="1" applyFill="1" applyAlignment="1">
      <alignment horizontal="center" vertical="center" textRotation="255"/>
    </xf>
    <xf numFmtId="0" fontId="22" fillId="0" borderId="0" xfId="11" applyFont="1" applyAlignment="1">
      <alignment horizontal="right" vertical="center" shrinkToFit="1"/>
    </xf>
    <xf numFmtId="0" fontId="33" fillId="0" borderId="158" xfId="11" applyFont="1" applyBorder="1" applyAlignment="1">
      <alignment horizontal="left" vertical="center" indent="2"/>
    </xf>
    <xf numFmtId="0" fontId="22" fillId="0" borderId="0" xfId="14" applyFont="1" applyFill="1" applyAlignment="1">
      <alignment horizontal="left" vertical="center" indent="1"/>
    </xf>
    <xf numFmtId="0" fontId="3" fillId="0" borderId="0" xfId="14" applyFill="1" applyAlignment="1">
      <alignment horizontal="right" vertical="center"/>
    </xf>
    <xf numFmtId="0" fontId="3" fillId="0" borderId="0" xfId="11" applyAlignment="1">
      <alignment horizontal="right"/>
    </xf>
    <xf numFmtId="0" fontId="17" fillId="0" borderId="159" xfId="11" applyFont="1" applyBorder="1" applyAlignment="1">
      <alignment horizontal="left" vertical="center"/>
    </xf>
    <xf numFmtId="0" fontId="24" fillId="0" borderId="0" xfId="14" applyFont="1" applyFill="1" applyAlignment="1">
      <alignment horizontal="center" vertical="center" textRotation="255"/>
    </xf>
    <xf numFmtId="0" fontId="22" fillId="0" borderId="6" xfId="14" applyFont="1" applyFill="1" applyBorder="1" applyAlignment="1">
      <alignment horizontal="left" vertical="center"/>
    </xf>
    <xf numFmtId="0" fontId="22" fillId="0" borderId="0" xfId="14" applyFont="1" applyFill="1" applyAlignment="1">
      <alignment horizontal="left" vertical="center"/>
    </xf>
    <xf numFmtId="0" fontId="22" fillId="0" borderId="158" xfId="11" applyFont="1" applyBorder="1" applyAlignment="1">
      <alignment vertical="center"/>
    </xf>
    <xf numFmtId="0" fontId="17" fillId="0" borderId="0" xfId="14" applyFont="1" applyAlignment="1">
      <alignment vertical="center"/>
    </xf>
    <xf numFmtId="0" fontId="17" fillId="0" borderId="158" xfId="11" applyFont="1" applyBorder="1" applyAlignment="1">
      <alignment vertical="center"/>
    </xf>
    <xf numFmtId="0" fontId="24" fillId="0" borderId="0" xfId="11" applyFont="1" applyAlignment="1">
      <alignment horizontal="center" vertical="center"/>
    </xf>
    <xf numFmtId="0" fontId="30" fillId="0" borderId="0" xfId="14" applyFont="1" applyFill="1" applyAlignment="1">
      <alignment horizontal="center" vertical="distributed" textRotation="255" indent="2"/>
    </xf>
    <xf numFmtId="0" fontId="33" fillId="0" borderId="35" xfId="11" applyFont="1" applyBorder="1"/>
    <xf numFmtId="0" fontId="3" fillId="0" borderId="0" xfId="11"/>
    <xf numFmtId="0" fontId="22" fillId="0" borderId="166" xfId="11" applyFont="1" applyBorder="1" applyAlignment="1">
      <alignment vertical="center"/>
    </xf>
    <xf numFmtId="0" fontId="30" fillId="0" borderId="35" xfId="14" applyFont="1" applyFill="1" applyBorder="1" applyAlignment="1">
      <alignment horizontal="center" vertical="distributed" textRotation="255" indent="2"/>
    </xf>
    <xf numFmtId="0" fontId="22" fillId="0" borderId="35" xfId="11" applyFont="1" applyBorder="1" applyAlignment="1">
      <alignment vertical="center"/>
    </xf>
    <xf numFmtId="0" fontId="33" fillId="0" borderId="35" xfId="11" applyFont="1" applyBorder="1" applyAlignment="1">
      <alignment horizontal="left" vertical="center"/>
    </xf>
    <xf numFmtId="0" fontId="24" fillId="0" borderId="35" xfId="11" applyFont="1" applyBorder="1" applyAlignment="1">
      <alignment vertical="center"/>
    </xf>
    <xf numFmtId="0" fontId="22" fillId="0" borderId="35" xfId="14" applyFont="1" applyFill="1" applyBorder="1" applyAlignment="1">
      <alignment horizontal="center" vertical="center"/>
    </xf>
    <xf numFmtId="0" fontId="22" fillId="0" borderId="35" xfId="14" applyFont="1" applyFill="1" applyBorder="1" applyAlignment="1">
      <alignment horizontal="left" vertical="center"/>
    </xf>
    <xf numFmtId="0" fontId="22" fillId="0" borderId="35" xfId="14" applyFont="1" applyFill="1" applyBorder="1" applyAlignment="1">
      <alignment vertical="center"/>
    </xf>
    <xf numFmtId="0" fontId="22" fillId="0" borderId="35" xfId="14" applyFont="1" applyFill="1" applyBorder="1" applyAlignment="1">
      <alignment horizontal="right" vertical="center"/>
    </xf>
    <xf numFmtId="0" fontId="24" fillId="0" borderId="35" xfId="14" applyFont="1" applyFill="1" applyBorder="1" applyAlignment="1">
      <alignment horizontal="center" vertical="center"/>
    </xf>
    <xf numFmtId="0" fontId="19" fillId="0" borderId="35" xfId="14" applyFont="1" applyFill="1" applyBorder="1" applyAlignment="1">
      <alignment horizontal="center" vertical="center"/>
    </xf>
    <xf numFmtId="0" fontId="17" fillId="0" borderId="35" xfId="14" applyFont="1" applyFill="1" applyBorder="1" applyAlignment="1">
      <alignment vertical="center"/>
    </xf>
    <xf numFmtId="0" fontId="19" fillId="0" borderId="35" xfId="11" applyFont="1" applyBorder="1"/>
    <xf numFmtId="0" fontId="19" fillId="0" borderId="167" xfId="11" applyFont="1" applyBorder="1"/>
    <xf numFmtId="0" fontId="19" fillId="0" borderId="0" xfId="11" applyFont="1"/>
    <xf numFmtId="0" fontId="30" fillId="0" borderId="0" xfId="14" applyFont="1" applyFill="1" applyAlignment="1">
      <alignment horizontal="center" textRotation="255"/>
    </xf>
    <xf numFmtId="0" fontId="22" fillId="0" borderId="0" xfId="14" applyFont="1" applyFill="1" applyAlignment="1">
      <alignment horizontal="center"/>
    </xf>
    <xf numFmtId="0" fontId="33" fillId="0" borderId="0" xfId="11" applyFont="1"/>
    <xf numFmtId="0" fontId="99" fillId="0" borderId="0" xfId="14" applyFont="1" applyFill="1" applyAlignment="1">
      <alignment horizontal="left"/>
    </xf>
    <xf numFmtId="0" fontId="33" fillId="0" borderId="0" xfId="11" applyFont="1" applyAlignment="1">
      <alignment horizontal="left"/>
    </xf>
    <xf numFmtId="0" fontId="93" fillId="0" borderId="0" xfId="14" applyFont="1" applyFill="1" applyAlignment="1">
      <alignment horizontal="center"/>
    </xf>
    <xf numFmtId="0" fontId="24" fillId="0" borderId="0" xfId="14" applyFont="1" applyFill="1" applyAlignment="1">
      <alignment horizontal="left"/>
    </xf>
    <xf numFmtId="0" fontId="22" fillId="0" borderId="0" xfId="14" applyFont="1" applyFill="1" applyAlignment="1">
      <alignment horizontal="left"/>
    </xf>
    <xf numFmtId="0" fontId="99" fillId="0" borderId="0" xfId="14" applyFont="1" applyFill="1"/>
    <xf numFmtId="183" fontId="19" fillId="0" borderId="0" xfId="11" applyNumberFormat="1" applyFont="1"/>
    <xf numFmtId="0" fontId="59" fillId="0" borderId="0" xfId="14" applyFont="1" applyFill="1" applyAlignment="1">
      <alignment horizontal="left"/>
    </xf>
    <xf numFmtId="56" fontId="19" fillId="0" borderId="0" xfId="14" quotePrefix="1" applyNumberFormat="1" applyFont="1" applyAlignment="1">
      <alignment horizontal="center"/>
    </xf>
    <xf numFmtId="0" fontId="24" fillId="0" borderId="0" xfId="11" applyFont="1" applyAlignment="1">
      <alignment horizontal="right"/>
    </xf>
    <xf numFmtId="0" fontId="99" fillId="0" borderId="0" xfId="11" applyFont="1" applyAlignment="1">
      <alignment horizontal="right"/>
    </xf>
    <xf numFmtId="0" fontId="30" fillId="8" borderId="17" xfId="14" applyFont="1" applyFill="1" applyBorder="1" applyAlignment="1">
      <alignment horizontal="center" vertical="center"/>
    </xf>
    <xf numFmtId="0" fontId="22" fillId="14" borderId="0" xfId="14" applyFont="1" applyFill="1" applyAlignment="1">
      <alignment vertical="center"/>
    </xf>
    <xf numFmtId="0" fontId="22" fillId="8" borderId="0" xfId="14" applyFont="1" applyFill="1" applyAlignment="1">
      <alignment vertical="center"/>
    </xf>
    <xf numFmtId="0" fontId="22" fillId="15" borderId="0" xfId="14" applyFont="1" applyFill="1" applyAlignment="1">
      <alignment vertical="center"/>
    </xf>
    <xf numFmtId="0" fontId="22" fillId="8" borderId="18" xfId="14" applyFont="1" applyFill="1" applyBorder="1"/>
    <xf numFmtId="0" fontId="17" fillId="15" borderId="17" xfId="14" applyFont="1" applyFill="1" applyBorder="1" applyAlignment="1">
      <alignment horizontal="center" shrinkToFit="1"/>
    </xf>
    <xf numFmtId="0" fontId="17" fillId="15" borderId="169" xfId="14" applyFont="1" applyFill="1" applyBorder="1" applyAlignment="1">
      <alignment horizontal="center" shrinkToFit="1"/>
    </xf>
    <xf numFmtId="0" fontId="17" fillId="14" borderId="16" xfId="14" applyFont="1" applyFill="1" applyBorder="1" applyAlignment="1">
      <alignment horizontal="center" shrinkToFit="1"/>
    </xf>
    <xf numFmtId="0" fontId="17" fillId="15" borderId="7" xfId="14" applyFont="1" applyFill="1" applyBorder="1" applyAlignment="1">
      <alignment horizontal="center" shrinkToFit="1"/>
    </xf>
    <xf numFmtId="0" fontId="17" fillId="15" borderId="8" xfId="14" applyFont="1" applyFill="1" applyBorder="1" applyAlignment="1">
      <alignment horizontal="center" shrinkToFit="1"/>
    </xf>
    <xf numFmtId="0" fontId="17" fillId="15" borderId="9" xfId="14" applyFont="1" applyFill="1" applyBorder="1" applyAlignment="1">
      <alignment horizontal="center" shrinkToFit="1"/>
    </xf>
    <xf numFmtId="0" fontId="17" fillId="15" borderId="16" xfId="14" applyFont="1" applyFill="1" applyBorder="1" applyAlignment="1">
      <alignment horizontal="center" shrinkToFit="1"/>
    </xf>
    <xf numFmtId="0" fontId="17" fillId="15" borderId="169" xfId="14" applyFont="1" applyFill="1" applyBorder="1" applyAlignment="1">
      <alignment horizontal="center"/>
    </xf>
    <xf numFmtId="0" fontId="30" fillId="8" borderId="19" xfId="14" applyFont="1" applyFill="1" applyBorder="1" applyAlignment="1">
      <alignment horizontal="center" vertical="center"/>
    </xf>
    <xf numFmtId="0" fontId="22" fillId="8" borderId="8" xfId="14" applyFont="1" applyFill="1" applyBorder="1" applyAlignment="1">
      <alignment vertical="center"/>
    </xf>
    <xf numFmtId="0" fontId="17" fillId="15" borderId="19" xfId="14" applyFont="1" applyFill="1" applyBorder="1" applyAlignment="1">
      <alignment horizontal="centerContinuous" shrinkToFit="1"/>
    </xf>
    <xf numFmtId="0" fontId="17" fillId="15" borderId="170" xfId="14" applyFont="1" applyFill="1" applyBorder="1"/>
    <xf numFmtId="0" fontId="17" fillId="15" borderId="170" xfId="14" applyFont="1" applyFill="1" applyBorder="1" applyAlignment="1">
      <alignment horizontal="center" shrinkToFit="1"/>
    </xf>
    <xf numFmtId="0" fontId="17" fillId="15" borderId="170" xfId="14" applyFont="1" applyFill="1" applyBorder="1" applyAlignment="1">
      <alignment horizontal="centerContinuous" shrinkToFit="1"/>
    </xf>
    <xf numFmtId="0" fontId="75" fillId="14" borderId="9" xfId="14" applyFont="1" applyFill="1" applyBorder="1" applyAlignment="1">
      <alignment horizontal="center" shrinkToFit="1"/>
    </xf>
    <xf numFmtId="0" fontId="22" fillId="15" borderId="8" xfId="14" applyFont="1" applyFill="1" applyBorder="1"/>
    <xf numFmtId="0" fontId="17" fillId="15" borderId="8" xfId="14" applyFont="1" applyFill="1" applyBorder="1" applyAlignment="1">
      <alignment horizontal="right" vertical="center" shrinkToFit="1"/>
    </xf>
    <xf numFmtId="0" fontId="17" fillId="15" borderId="8" xfId="14" applyFont="1" applyFill="1" applyBorder="1" applyAlignment="1">
      <alignment horizontal="left" vertical="center"/>
    </xf>
    <xf numFmtId="0" fontId="17" fillId="15" borderId="8" xfId="14" applyFont="1" applyFill="1" applyBorder="1" applyAlignment="1">
      <alignment horizontal="center"/>
    </xf>
    <xf numFmtId="0" fontId="22" fillId="15" borderId="9" xfId="14" applyFont="1" applyFill="1" applyBorder="1"/>
    <xf numFmtId="0" fontId="17" fillId="15" borderId="7" xfId="14" applyFont="1" applyFill="1" applyBorder="1" applyAlignment="1">
      <alignment horizontal="centerContinuous" shrinkToFit="1"/>
    </xf>
    <xf numFmtId="0" fontId="17" fillId="15" borderId="8" xfId="14" applyFont="1" applyFill="1" applyBorder="1" applyAlignment="1">
      <alignment horizontal="centerContinuous" shrinkToFit="1"/>
    </xf>
    <xf numFmtId="0" fontId="17" fillId="15" borderId="9" xfId="14" applyFont="1" applyFill="1" applyBorder="1" applyAlignment="1">
      <alignment horizontal="centerContinuous" shrinkToFit="1"/>
    </xf>
    <xf numFmtId="0" fontId="3" fillId="15" borderId="8" xfId="11" applyFill="1" applyBorder="1"/>
    <xf numFmtId="0" fontId="17" fillId="15" borderId="7" xfId="14" applyFont="1" applyFill="1" applyBorder="1" applyAlignment="1">
      <alignment horizontal="center" vertical="center" shrinkToFit="1"/>
    </xf>
    <xf numFmtId="0" fontId="17" fillId="15" borderId="8" xfId="14" applyFont="1" applyFill="1" applyBorder="1" applyAlignment="1">
      <alignment horizontal="center" vertical="center" shrinkToFit="1"/>
    </xf>
    <xf numFmtId="0" fontId="3" fillId="15" borderId="9" xfId="11" applyFill="1" applyBorder="1"/>
    <xf numFmtId="0" fontId="17" fillId="15" borderId="170" xfId="14" applyFont="1" applyFill="1" applyBorder="1" applyAlignment="1">
      <alignment shrinkToFit="1"/>
    </xf>
    <xf numFmtId="0" fontId="17" fillId="15" borderId="9" xfId="14" applyFont="1" applyFill="1" applyBorder="1" applyAlignment="1">
      <alignment shrinkToFit="1"/>
    </xf>
    <xf numFmtId="0" fontId="17" fillId="15" borderId="7" xfId="14" applyFont="1" applyFill="1" applyBorder="1" applyAlignment="1">
      <alignment horizontal="center"/>
    </xf>
    <xf numFmtId="0" fontId="17" fillId="15" borderId="170" xfId="11" applyFont="1" applyFill="1" applyBorder="1" applyAlignment="1">
      <alignment horizontal="left"/>
    </xf>
    <xf numFmtId="0" fontId="17" fillId="15" borderId="7" xfId="11" applyFont="1" applyFill="1" applyBorder="1" applyAlignment="1">
      <alignment horizontal="left"/>
    </xf>
    <xf numFmtId="0" fontId="17" fillId="15" borderId="8" xfId="11" applyFont="1" applyFill="1" applyBorder="1" applyAlignment="1">
      <alignment horizontal="left"/>
    </xf>
    <xf numFmtId="0" fontId="17" fillId="15" borderId="39" xfId="11" applyFont="1" applyFill="1" applyBorder="1" applyAlignment="1">
      <alignment horizontal="left"/>
    </xf>
    <xf numFmtId="0" fontId="22" fillId="8" borderId="20" xfId="14" applyFont="1" applyFill="1" applyBorder="1" applyAlignment="1">
      <alignment horizontal="center" vertical="center"/>
    </xf>
    <xf numFmtId="0" fontId="22" fillId="8" borderId="4" xfId="14" applyFont="1" applyFill="1" applyBorder="1" applyAlignment="1">
      <alignment horizontal="center" vertical="center"/>
    </xf>
    <xf numFmtId="0" fontId="24" fillId="8" borderId="174" xfId="14" applyFont="1" applyFill="1" applyBorder="1" applyAlignment="1">
      <alignment horizontal="center" vertical="center"/>
    </xf>
    <xf numFmtId="0" fontId="24" fillId="8" borderId="4" xfId="14" applyFont="1" applyFill="1" applyBorder="1" applyAlignment="1">
      <alignment horizontal="center" vertical="center"/>
    </xf>
    <xf numFmtId="0" fontId="22" fillId="8" borderId="174" xfId="14" applyFont="1" applyFill="1" applyBorder="1" applyAlignment="1">
      <alignment horizontal="center" vertical="center"/>
    </xf>
    <xf numFmtId="0" fontId="22" fillId="8" borderId="151" xfId="14" applyFont="1" applyFill="1" applyBorder="1" applyAlignment="1">
      <alignment horizontal="center" vertical="center"/>
    </xf>
    <xf numFmtId="0" fontId="24" fillId="8" borderId="175" xfId="14" applyFont="1" applyFill="1" applyBorder="1" applyAlignment="1">
      <alignment horizontal="center" vertical="center"/>
    </xf>
    <xf numFmtId="0" fontId="19" fillId="14" borderId="0" xfId="14" applyFont="1" applyFill="1" applyAlignment="1">
      <alignment vertical="top"/>
    </xf>
    <xf numFmtId="0" fontId="19" fillId="14" borderId="0" xfId="11" applyFont="1" applyFill="1" applyAlignment="1">
      <alignment vertical="top"/>
    </xf>
    <xf numFmtId="0" fontId="19" fillId="14" borderId="184" xfId="14" applyFont="1" applyFill="1" applyBorder="1" applyAlignment="1">
      <alignment vertical="top"/>
    </xf>
    <xf numFmtId="0" fontId="19" fillId="14" borderId="16" xfId="11" applyFont="1" applyFill="1" applyBorder="1" applyAlignment="1">
      <alignment vertical="top"/>
    </xf>
    <xf numFmtId="0" fontId="19" fillId="14" borderId="16" xfId="11" applyFont="1" applyFill="1" applyBorder="1" applyAlignment="1">
      <alignment horizontal="right" vertical="top"/>
    </xf>
    <xf numFmtId="49" fontId="59" fillId="0" borderId="198" xfId="14" applyNumberFormat="1" applyFont="1" applyFill="1" applyBorder="1" applyAlignment="1" applyProtection="1">
      <alignment horizontal="center" vertical="center" shrinkToFit="1"/>
      <protection locked="0"/>
    </xf>
    <xf numFmtId="0" fontId="59" fillId="0" borderId="196" xfId="14" applyFont="1" applyFill="1" applyBorder="1" applyAlignment="1" applyProtection="1">
      <alignment horizontal="center" vertical="center" shrinkToFit="1"/>
      <protection locked="0"/>
    </xf>
    <xf numFmtId="0" fontId="59" fillId="0" borderId="150" xfId="14" applyFont="1" applyFill="1" applyBorder="1" applyAlignment="1" applyProtection="1">
      <alignment horizontal="center" vertical="center" shrinkToFit="1"/>
      <protection locked="0"/>
    </xf>
    <xf numFmtId="0" fontId="59" fillId="0" borderId="31" xfId="14" applyFont="1" applyFill="1" applyBorder="1" applyAlignment="1" applyProtection="1">
      <alignment horizontal="center" vertical="center" shrinkToFit="1"/>
      <protection locked="0"/>
    </xf>
    <xf numFmtId="0" fontId="59" fillId="0" borderId="199" xfId="14" applyFont="1" applyFill="1" applyBorder="1" applyAlignment="1" applyProtection="1">
      <alignment horizontal="center" vertical="center" shrinkToFit="1"/>
      <protection locked="0"/>
    </xf>
    <xf numFmtId="0" fontId="59" fillId="0" borderId="200" xfId="14" applyFont="1" applyFill="1" applyBorder="1" applyAlignment="1" applyProtection="1">
      <alignment horizontal="center" vertical="center" shrinkToFit="1"/>
      <protection locked="0"/>
    </xf>
    <xf numFmtId="0" fontId="59" fillId="0" borderId="41" xfId="14" applyFont="1" applyFill="1" applyBorder="1" applyAlignment="1" applyProtection="1">
      <alignment horizontal="center" vertical="center" shrinkToFit="1"/>
      <protection locked="0"/>
    </xf>
    <xf numFmtId="0" fontId="59" fillId="0" borderId="197" xfId="14" applyFont="1" applyFill="1" applyBorder="1" applyAlignment="1" applyProtection="1">
      <alignment horizontal="center" vertical="center" shrinkToFit="1"/>
      <protection locked="0"/>
    </xf>
    <xf numFmtId="0" fontId="59" fillId="0" borderId="32" xfId="14" applyFont="1" applyFill="1" applyBorder="1" applyAlignment="1" applyProtection="1">
      <alignment horizontal="center" vertical="center" shrinkToFit="1"/>
      <protection locked="0"/>
    </xf>
    <xf numFmtId="0" fontId="59" fillId="0" borderId="33" xfId="14" applyFont="1" applyFill="1" applyBorder="1" applyAlignment="1" applyProtection="1">
      <alignment horizontal="center" vertical="center" shrinkToFit="1"/>
      <protection locked="0"/>
    </xf>
    <xf numFmtId="0" fontId="59" fillId="0" borderId="201" xfId="14" applyFont="1" applyFill="1" applyBorder="1" applyAlignment="1" applyProtection="1">
      <alignment horizontal="center" vertical="center" shrinkToFit="1"/>
      <protection locked="0"/>
    </xf>
    <xf numFmtId="0" fontId="59" fillId="0" borderId="199" xfId="14" applyFont="1" applyBorder="1" applyAlignment="1" applyProtection="1">
      <alignment horizontal="center" vertical="center" shrinkToFit="1"/>
      <protection locked="0"/>
    </xf>
    <xf numFmtId="0" fontId="59" fillId="0" borderId="200" xfId="14" applyFont="1" applyBorder="1" applyAlignment="1" applyProtection="1">
      <alignment horizontal="center" vertical="center" shrinkToFit="1"/>
      <protection locked="0"/>
    </xf>
    <xf numFmtId="49" fontId="59" fillId="0" borderId="150" xfId="14" applyNumberFormat="1" applyFont="1" applyFill="1" applyBorder="1" applyAlignment="1" applyProtection="1">
      <alignment horizontal="center" vertical="center" shrinkToFit="1"/>
      <protection locked="0"/>
    </xf>
    <xf numFmtId="9" fontId="59" fillId="0" borderId="41" xfId="14" applyNumberFormat="1" applyFont="1" applyFill="1" applyBorder="1" applyAlignment="1" applyProtection="1">
      <alignment horizontal="center" vertical="center" shrinkToFit="1"/>
      <protection locked="0"/>
    </xf>
    <xf numFmtId="0" fontId="59" fillId="0" borderId="200" xfId="14" applyFont="1" applyFill="1" applyBorder="1" applyAlignment="1" applyProtection="1">
      <alignment vertical="center" shrinkToFit="1"/>
      <protection locked="0"/>
    </xf>
    <xf numFmtId="0" fontId="59" fillId="0" borderId="41" xfId="14" applyFont="1" applyFill="1" applyBorder="1" applyAlignment="1" applyProtection="1">
      <alignment vertical="center" shrinkToFit="1"/>
      <protection locked="0"/>
    </xf>
    <xf numFmtId="0" fontId="59" fillId="0" borderId="42" xfId="14" applyFont="1" applyFill="1" applyBorder="1" applyAlignment="1" applyProtection="1">
      <alignment horizontal="center" vertical="center" shrinkToFit="1"/>
      <protection locked="0"/>
    </xf>
    <xf numFmtId="0" fontId="20" fillId="0" borderId="0" xfId="5">
      <alignment vertical="center"/>
    </xf>
    <xf numFmtId="0" fontId="17" fillId="2" borderId="22" xfId="5" applyFont="1" applyFill="1" applyBorder="1" applyAlignment="1" applyProtection="1">
      <alignment horizontal="center" vertical="center"/>
      <protection locked="0"/>
    </xf>
    <xf numFmtId="0" fontId="17" fillId="0" borderId="6" xfId="5" applyFont="1" applyBorder="1" applyAlignment="1">
      <alignment horizontal="right" vertical="center"/>
    </xf>
    <xf numFmtId="0" fontId="17" fillId="2" borderId="0" xfId="5" applyFont="1" applyFill="1" applyProtection="1">
      <alignment vertical="center"/>
      <protection locked="0"/>
    </xf>
    <xf numFmtId="0" fontId="17" fillId="2" borderId="6" xfId="5" applyFont="1" applyFill="1" applyBorder="1" applyAlignment="1" applyProtection="1">
      <alignment horizontal="center" vertical="center"/>
      <protection locked="0"/>
    </xf>
    <xf numFmtId="0" fontId="17" fillId="0" borderId="121" xfId="5" applyFont="1" applyBorder="1" applyAlignment="1">
      <alignment horizontal="left" vertical="center"/>
    </xf>
    <xf numFmtId="0" fontId="17" fillId="0" borderId="121" xfId="5" applyFont="1" applyBorder="1" applyAlignment="1">
      <alignment horizontal="center" vertical="center"/>
    </xf>
    <xf numFmtId="0" fontId="69" fillId="0" borderId="121" xfId="5" applyFont="1" applyBorder="1" applyProtection="1">
      <alignment vertical="center"/>
      <protection locked="0"/>
    </xf>
    <xf numFmtId="0" fontId="17" fillId="0" borderId="122" xfId="5" applyFont="1" applyBorder="1" applyAlignment="1">
      <alignment horizontal="center" vertical="center"/>
    </xf>
    <xf numFmtId="0" fontId="77" fillId="2" borderId="7" xfId="5" applyFont="1" applyFill="1" applyBorder="1" applyAlignment="1" applyProtection="1">
      <alignment horizontal="center" vertical="center"/>
      <protection locked="0"/>
    </xf>
    <xf numFmtId="0" fontId="22" fillId="0" borderId="8" xfId="5" applyFont="1" applyBorder="1">
      <alignment vertical="center"/>
    </xf>
    <xf numFmtId="0" fontId="66" fillId="0" borderId="8" xfId="5" applyFont="1" applyBorder="1" applyAlignment="1">
      <alignment horizontal="center" vertical="center"/>
    </xf>
    <xf numFmtId="0" fontId="17" fillId="0" borderId="8" xfId="5" applyFont="1" applyBorder="1" applyAlignment="1">
      <alignment horizontal="distributed" vertical="center"/>
    </xf>
    <xf numFmtId="0" fontId="17" fillId="0" borderId="9" xfId="5" applyFont="1" applyBorder="1" applyAlignment="1">
      <alignment horizontal="distributed" vertical="center"/>
    </xf>
    <xf numFmtId="0" fontId="17" fillId="2" borderId="8" xfId="5" applyFont="1" applyFill="1" applyBorder="1" applyProtection="1">
      <alignment vertical="center"/>
      <protection locked="0"/>
    </xf>
    <xf numFmtId="0" fontId="67" fillId="0" borderId="5" xfId="5" applyFont="1" applyBorder="1">
      <alignment vertical="center"/>
    </xf>
    <xf numFmtId="0" fontId="66" fillId="0" borderId="3" xfId="5" applyFont="1" applyBorder="1" applyAlignment="1">
      <alignment horizontal="center" vertical="center"/>
    </xf>
    <xf numFmtId="0" fontId="17" fillId="2" borderId="121" xfId="5" applyFont="1" applyFill="1" applyBorder="1" applyAlignment="1" applyProtection="1">
      <alignment horizontal="center" vertical="center"/>
      <protection locked="0"/>
    </xf>
    <xf numFmtId="0" fontId="17" fillId="0" borderId="122" xfId="5" applyFont="1" applyBorder="1">
      <alignment vertical="center"/>
    </xf>
    <xf numFmtId="0" fontId="17" fillId="2" borderId="0" xfId="5" applyFont="1" applyFill="1" applyAlignment="1" applyProtection="1">
      <alignment horizontal="center" vertical="center"/>
      <protection locked="0"/>
    </xf>
    <xf numFmtId="0" fontId="100" fillId="2" borderId="0" xfId="5" applyFont="1" applyFill="1" applyProtection="1">
      <alignment vertical="center"/>
      <protection locked="0"/>
    </xf>
    <xf numFmtId="0" fontId="64" fillId="0" borderId="0" xfId="5" applyFont="1">
      <alignment vertical="center"/>
    </xf>
    <xf numFmtId="0" fontId="77" fillId="0" borderId="6" xfId="5" applyFont="1" applyBorder="1" applyAlignment="1">
      <alignment horizontal="center" vertical="center"/>
    </xf>
    <xf numFmtId="0" fontId="22" fillId="0" borderId="16" xfId="5" applyFont="1" applyBorder="1">
      <alignment vertical="center"/>
    </xf>
    <xf numFmtId="0" fontId="64" fillId="0" borderId="0" xfId="5" applyFont="1" applyAlignment="1">
      <alignment horizontal="right" vertical="center"/>
    </xf>
    <xf numFmtId="0" fontId="17" fillId="0" borderId="118" xfId="5" applyFont="1" applyBorder="1" applyAlignment="1">
      <alignment horizontal="center" vertical="center"/>
    </xf>
    <xf numFmtId="0" fontId="62" fillId="0" borderId="2" xfId="5" applyFont="1" applyBorder="1">
      <alignment vertical="center"/>
    </xf>
    <xf numFmtId="0" fontId="17" fillId="2" borderId="2" xfId="5" applyFont="1" applyFill="1" applyBorder="1" applyAlignment="1" applyProtection="1">
      <alignment horizontal="center" vertical="center"/>
      <protection locked="0"/>
    </xf>
    <xf numFmtId="0" fontId="17" fillId="2" borderId="7" xfId="5" applyFont="1" applyFill="1" applyBorder="1" applyProtection="1">
      <alignment vertical="center"/>
      <protection locked="0"/>
    </xf>
    <xf numFmtId="0" fontId="17" fillId="0" borderId="3" xfId="5" applyFont="1" applyBorder="1">
      <alignment vertical="center"/>
    </xf>
    <xf numFmtId="0" fontId="17" fillId="0" borderId="4" xfId="5" applyFont="1" applyBorder="1" applyProtection="1">
      <alignment vertical="center"/>
      <protection locked="0"/>
    </xf>
    <xf numFmtId="0" fontId="3" fillId="2" borderId="0" xfId="5" applyFont="1" applyFill="1" applyAlignment="1" applyProtection="1">
      <alignment horizontal="center" vertical="center"/>
      <protection locked="0"/>
    </xf>
    <xf numFmtId="0" fontId="17" fillId="2" borderId="0" xfId="5" applyFont="1" applyFill="1" applyAlignment="1" applyProtection="1">
      <alignment horizontal="left" vertical="center"/>
      <protection locked="0"/>
    </xf>
    <xf numFmtId="0" fontId="62" fillId="0" borderId="16" xfId="5" applyFont="1" applyBorder="1" applyAlignment="1">
      <alignment horizontal="center" vertical="center"/>
    </xf>
    <xf numFmtId="0" fontId="62" fillId="2" borderId="0" xfId="5" applyFont="1" applyFill="1" applyProtection="1">
      <alignment vertical="center"/>
      <protection locked="0"/>
    </xf>
    <xf numFmtId="0" fontId="102" fillId="2" borderId="6" xfId="5" applyFont="1" applyFill="1" applyBorder="1" applyAlignment="1" applyProtection="1">
      <alignment horizontal="center" vertical="center"/>
      <protection locked="0"/>
    </xf>
    <xf numFmtId="0" fontId="17" fillId="2" borderId="120" xfId="5" applyFont="1" applyFill="1" applyBorder="1" applyAlignment="1" applyProtection="1">
      <alignment horizontal="center" vertical="center"/>
      <protection locked="0"/>
    </xf>
    <xf numFmtId="0" fontId="17" fillId="2" borderId="4" xfId="5" applyFont="1" applyFill="1" applyBorder="1" applyAlignment="1" applyProtection="1">
      <alignment horizontal="left" vertical="center"/>
      <protection locked="0"/>
    </xf>
    <xf numFmtId="0" fontId="17" fillId="2" borderId="3" xfId="5" applyFont="1" applyFill="1" applyBorder="1" applyAlignment="1" applyProtection="1">
      <alignment horizontal="center" vertical="center"/>
      <protection locked="0"/>
    </xf>
    <xf numFmtId="0" fontId="17" fillId="2" borderId="2" xfId="5" applyFont="1" applyFill="1" applyBorder="1" applyAlignment="1" applyProtection="1">
      <alignment horizontal="left" vertical="center"/>
      <protection locked="0"/>
    </xf>
    <xf numFmtId="0" fontId="17" fillId="0" borderId="17" xfId="5" applyFont="1" applyBorder="1" applyAlignment="1">
      <alignment horizontal="center" vertical="top" textRotation="255" wrapText="1"/>
    </xf>
    <xf numFmtId="0" fontId="17" fillId="0" borderId="14" xfId="5" applyFont="1" applyBorder="1" applyAlignment="1">
      <alignment horizontal="center" vertical="top" textRotation="255" wrapText="1"/>
    </xf>
    <xf numFmtId="0" fontId="66" fillId="0" borderId="11" xfId="5" applyFont="1" applyBorder="1" applyAlignment="1">
      <alignment horizontal="center" vertical="center"/>
    </xf>
    <xf numFmtId="0" fontId="17" fillId="0" borderId="11" xfId="5" applyFont="1" applyBorder="1" applyAlignment="1">
      <alignment horizontal="distributed" vertical="center" wrapText="1"/>
    </xf>
    <xf numFmtId="0" fontId="17" fillId="0" borderId="12" xfId="5" applyFont="1" applyBorder="1" applyAlignment="1">
      <alignment horizontal="distributed" vertical="center" wrapText="1"/>
    </xf>
    <xf numFmtId="0" fontId="70" fillId="0" borderId="11" xfId="5" applyFont="1" applyBorder="1" applyProtection="1">
      <alignment vertical="center"/>
      <protection locked="0"/>
    </xf>
    <xf numFmtId="0" fontId="67" fillId="0" borderId="118" xfId="5" applyFont="1" applyBorder="1" applyAlignment="1">
      <alignment horizontal="center" vertical="center"/>
    </xf>
    <xf numFmtId="0" fontId="66" fillId="2" borderId="2" xfId="5" applyFont="1" applyFill="1" applyBorder="1" applyAlignment="1" applyProtection="1">
      <alignment horizontal="right" vertical="center"/>
      <protection locked="0"/>
    </xf>
    <xf numFmtId="0" fontId="66" fillId="2" borderId="0" xfId="5" applyFont="1" applyFill="1" applyAlignment="1" applyProtection="1">
      <alignment horizontal="right" vertical="center"/>
      <protection locked="0"/>
    </xf>
    <xf numFmtId="0" fontId="17" fillId="2" borderId="4" xfId="5" applyFont="1" applyFill="1" applyBorder="1" applyAlignment="1" applyProtection="1">
      <alignment horizontal="right" vertical="center"/>
      <protection locked="0"/>
    </xf>
    <xf numFmtId="0" fontId="3" fillId="0" borderId="16" xfId="5" applyFont="1" applyBorder="1" applyAlignment="1">
      <alignment horizontal="left" vertical="center"/>
    </xf>
    <xf numFmtId="0" fontId="67" fillId="0" borderId="138" xfId="5" applyFont="1" applyBorder="1" applyAlignment="1">
      <alignment horizontal="center" vertical="center"/>
    </xf>
    <xf numFmtId="0" fontId="66" fillId="2" borderId="1" xfId="5" applyFont="1" applyFill="1" applyBorder="1" applyAlignment="1" applyProtection="1">
      <alignment horizontal="right" vertical="center"/>
      <protection locked="0"/>
    </xf>
    <xf numFmtId="0" fontId="17" fillId="0" borderId="1" xfId="5" applyFont="1" applyBorder="1">
      <alignment vertical="center"/>
    </xf>
    <xf numFmtId="0" fontId="17" fillId="0" borderId="1" xfId="5" applyFont="1" applyBorder="1" applyAlignment="1">
      <alignment horizontal="right" vertical="center"/>
    </xf>
    <xf numFmtId="0" fontId="62" fillId="0" borderId="1" xfId="5" applyFont="1" applyBorder="1">
      <alignment vertical="center"/>
    </xf>
    <xf numFmtId="0" fontId="17" fillId="0" borderId="1" xfId="5" applyFont="1" applyBorder="1" applyAlignment="1">
      <alignment horizontal="left" vertical="center"/>
    </xf>
    <xf numFmtId="0" fontId="17" fillId="0" borderId="139" xfId="5" applyFont="1" applyBorder="1" applyAlignment="1">
      <alignment horizontal="center" vertical="center"/>
    </xf>
    <xf numFmtId="0" fontId="66" fillId="0" borderId="6" xfId="5" applyFont="1" applyBorder="1" applyAlignment="1">
      <alignment horizontal="right" vertical="center"/>
    </xf>
    <xf numFmtId="0" fontId="103" fillId="2" borderId="6" xfId="5" applyFont="1" applyFill="1" applyBorder="1" applyAlignment="1" applyProtection="1">
      <alignment horizontal="left" vertical="center"/>
      <protection locked="0"/>
    </xf>
    <xf numFmtId="0" fontId="66" fillId="0" borderId="7" xfId="5" applyFont="1" applyBorder="1" applyAlignment="1">
      <alignment horizontal="center" vertical="center"/>
    </xf>
    <xf numFmtId="0" fontId="17" fillId="0" borderId="17" xfId="5" applyFont="1" applyBorder="1" applyAlignment="1"/>
    <xf numFmtId="0" fontId="17" fillId="2" borderId="0" xfId="5" applyFont="1" applyFill="1" applyAlignment="1" applyProtection="1">
      <alignment horizontal="right" vertical="center"/>
      <protection locked="0"/>
    </xf>
    <xf numFmtId="0" fontId="17" fillId="2" borderId="7" xfId="5" applyFont="1" applyFill="1" applyBorder="1" applyAlignment="1" applyProtection="1">
      <alignment horizontal="center" vertical="center"/>
      <protection locked="0"/>
    </xf>
    <xf numFmtId="0" fontId="17" fillId="0" borderId="2" xfId="5" applyFont="1" applyBorder="1" applyAlignment="1">
      <alignment horizontal="right" vertical="center"/>
    </xf>
    <xf numFmtId="0" fontId="17" fillId="0" borderId="119" xfId="5" applyFont="1" applyBorder="1">
      <alignment vertical="center"/>
    </xf>
    <xf numFmtId="0" fontId="17" fillId="0" borderId="14" xfId="5" applyFont="1" applyBorder="1" applyAlignment="1"/>
    <xf numFmtId="0" fontId="17" fillId="0" borderId="11" xfId="5" applyFont="1" applyBorder="1" applyAlignment="1">
      <alignment horizontal="right" vertical="center"/>
    </xf>
    <xf numFmtId="0" fontId="17" fillId="2" borderId="11" xfId="5" applyFont="1" applyFill="1" applyBorder="1" applyAlignment="1" applyProtection="1">
      <alignment horizontal="left" vertical="center"/>
      <protection locked="0"/>
    </xf>
    <xf numFmtId="0" fontId="67" fillId="0" borderId="21" xfId="5" applyFont="1" applyBorder="1">
      <alignment vertical="center"/>
    </xf>
    <xf numFmtId="0" fontId="103" fillId="2" borderId="7" xfId="5" applyFont="1" applyFill="1" applyBorder="1" applyAlignment="1" applyProtection="1">
      <alignment horizontal="left" vertical="center"/>
      <protection locked="0"/>
    </xf>
    <xf numFmtId="0" fontId="69" fillId="0" borderId="0" xfId="5" applyFont="1">
      <alignment vertical="center"/>
    </xf>
    <xf numFmtId="0" fontId="17" fillId="0" borderId="14" xfId="5" applyFont="1" applyBorder="1" applyAlignment="1">
      <alignment horizontal="center" vertical="top" textRotation="255"/>
    </xf>
    <xf numFmtId="0" fontId="103" fillId="2" borderId="15" xfId="5" applyFont="1" applyFill="1" applyBorder="1" applyAlignment="1" applyProtection="1">
      <alignment horizontal="left" vertical="center"/>
      <protection locked="0"/>
    </xf>
    <xf numFmtId="187" fontId="69" fillId="0" borderId="11" xfId="5" applyNumberFormat="1" applyFont="1" applyBorder="1" applyAlignment="1">
      <alignment horizontal="center" vertical="center"/>
    </xf>
    <xf numFmtId="0" fontId="17" fillId="0" borderId="11" xfId="5" applyFont="1" applyBorder="1" applyAlignment="1" applyProtection="1">
      <alignment horizontal="center" vertical="center"/>
      <protection locked="0"/>
    </xf>
    <xf numFmtId="0" fontId="69" fillId="0" borderId="11" xfId="5" applyFont="1" applyBorder="1">
      <alignment vertical="center"/>
    </xf>
    <xf numFmtId="0" fontId="66" fillId="0" borderId="0" xfId="15" applyFont="1" applyAlignment="1">
      <alignment vertical="center"/>
    </xf>
    <xf numFmtId="0" fontId="42" fillId="0" borderId="0" xfId="15" applyFont="1" applyAlignment="1">
      <alignment horizontal="right" vertical="center"/>
    </xf>
    <xf numFmtId="0" fontId="32" fillId="0" borderId="0" xfId="15" applyFont="1" applyAlignment="1">
      <alignment vertical="center"/>
    </xf>
    <xf numFmtId="0" fontId="42" fillId="0" borderId="0" xfId="15" applyFont="1" applyAlignment="1">
      <alignment vertical="center"/>
    </xf>
    <xf numFmtId="0" fontId="44" fillId="0" borderId="0" xfId="15" applyFont="1" applyAlignment="1">
      <alignment vertical="center"/>
    </xf>
    <xf numFmtId="0" fontId="42" fillId="0" borderId="0" xfId="15" applyFont="1" applyAlignment="1">
      <alignment horizontal="center" vertical="center"/>
    </xf>
    <xf numFmtId="0" fontId="19" fillId="0" borderId="0" xfId="15" applyFont="1" applyAlignment="1">
      <alignment horizontal="left" vertical="center"/>
    </xf>
    <xf numFmtId="0" fontId="66" fillId="0" borderId="0" xfId="16" applyFont="1" applyAlignment="1">
      <alignment vertical="center"/>
    </xf>
    <xf numFmtId="0" fontId="14" fillId="0" borderId="0" xfId="16" applyFont="1" applyAlignment="1">
      <alignment vertical="center"/>
    </xf>
    <xf numFmtId="49" fontId="66" fillId="0" borderId="0" xfId="10" applyNumberFormat="1" applyFont="1" applyAlignment="1">
      <alignment horizontal="right" vertical="center"/>
    </xf>
    <xf numFmtId="0" fontId="3" fillId="0" borderId="0" xfId="15" applyAlignment="1">
      <alignment vertical="center"/>
    </xf>
    <xf numFmtId="0" fontId="104" fillId="0" borderId="0" xfId="15" applyFont="1" applyAlignment="1">
      <alignment vertical="center"/>
    </xf>
    <xf numFmtId="0" fontId="105" fillId="0" borderId="0" xfId="15" applyFont="1" applyAlignment="1">
      <alignment vertical="center"/>
    </xf>
    <xf numFmtId="0" fontId="44" fillId="0" borderId="0" xfId="15" applyFont="1" applyAlignment="1">
      <alignment horizontal="center" vertical="center"/>
    </xf>
    <xf numFmtId="0" fontId="44" fillId="0" borderId="0" xfId="15" applyFont="1" applyAlignment="1">
      <alignment horizontal="right" vertical="center"/>
    </xf>
    <xf numFmtId="0" fontId="106" fillId="3" borderId="150" xfId="15" applyFont="1" applyFill="1" applyBorder="1" applyAlignment="1" applyProtection="1">
      <alignment horizontal="center" vertical="center" shrinkToFit="1"/>
      <protection locked="0"/>
    </xf>
    <xf numFmtId="0" fontId="0" fillId="0" borderId="0" xfId="15" applyFont="1" applyAlignment="1">
      <alignment horizontal="right" vertical="center"/>
    </xf>
    <xf numFmtId="0" fontId="19" fillId="0" borderId="0" xfId="15" applyFont="1" applyAlignment="1">
      <alignment vertical="center"/>
    </xf>
    <xf numFmtId="0" fontId="66" fillId="0" borderId="3" xfId="15" applyFont="1" applyBorder="1" applyAlignment="1">
      <alignment horizontal="center" vertical="center"/>
    </xf>
    <xf numFmtId="0" fontId="66" fillId="0" borderId="5" xfId="15" applyFont="1" applyBorder="1" applyAlignment="1">
      <alignment horizontal="center" vertical="center"/>
    </xf>
    <xf numFmtId="0" fontId="66" fillId="0" borderId="179" xfId="15" applyFont="1" applyBorder="1" applyAlignment="1">
      <alignment horizontal="center" vertical="center"/>
    </xf>
    <xf numFmtId="0" fontId="66" fillId="0" borderId="31" xfId="15" applyFont="1" applyBorder="1" applyAlignment="1">
      <alignment horizontal="center" vertical="center"/>
    </xf>
    <xf numFmtId="0" fontId="66" fillId="0" borderId="0" xfId="15" applyFont="1"/>
    <xf numFmtId="0" fontId="66" fillId="0" borderId="6" xfId="15" applyFont="1" applyBorder="1" applyAlignment="1">
      <alignment horizontal="center" vertical="center"/>
    </xf>
    <xf numFmtId="0" fontId="66" fillId="0" borderId="16" xfId="15" applyFont="1" applyBorder="1" applyAlignment="1">
      <alignment horizontal="center" vertical="center"/>
    </xf>
    <xf numFmtId="0" fontId="66" fillId="0" borderId="188" xfId="15" applyFont="1" applyBorder="1" applyAlignment="1">
      <alignment horizontal="center" vertical="center"/>
    </xf>
    <xf numFmtId="0" fontId="66" fillId="0" borderId="176" xfId="15" applyFont="1" applyBorder="1" applyAlignment="1">
      <alignment horizontal="center" vertical="center"/>
    </xf>
    <xf numFmtId="0" fontId="66" fillId="0" borderId="7" xfId="15" applyFont="1" applyBorder="1" applyAlignment="1">
      <alignment horizontal="center" vertical="center"/>
    </xf>
    <xf numFmtId="0" fontId="3" fillId="0" borderId="7" xfId="15" applyBorder="1" applyAlignment="1">
      <alignment horizontal="center" vertical="center"/>
    </xf>
    <xf numFmtId="0" fontId="3" fillId="0" borderId="173" xfId="15" applyBorder="1" applyAlignment="1">
      <alignment horizontal="center" vertical="center"/>
    </xf>
    <xf numFmtId="0" fontId="3" fillId="0" borderId="170" xfId="15" applyBorder="1" applyAlignment="1">
      <alignment horizontal="center" vertical="center"/>
    </xf>
    <xf numFmtId="0" fontId="66" fillId="0" borderId="150" xfId="15" applyFont="1" applyBorder="1" applyAlignment="1">
      <alignment horizontal="center" vertical="center"/>
    </xf>
    <xf numFmtId="0" fontId="66" fillId="0" borderId="170" xfId="15" applyFont="1" applyBorder="1" applyAlignment="1">
      <alignment horizontal="center" vertical="center"/>
    </xf>
    <xf numFmtId="0" fontId="66" fillId="3" borderId="202" xfId="16" applyFont="1" applyFill="1" applyBorder="1" applyAlignment="1" applyProtection="1">
      <alignment horizontal="left" vertical="center" shrinkToFit="1"/>
      <protection locked="0"/>
    </xf>
    <xf numFmtId="183" fontId="66" fillId="3" borderId="182" xfId="16" applyNumberFormat="1" applyFont="1" applyFill="1" applyBorder="1" applyAlignment="1" applyProtection="1">
      <alignment horizontal="right" vertical="center" shrinkToFit="1"/>
      <protection locked="0"/>
    </xf>
    <xf numFmtId="0" fontId="66" fillId="0" borderId="176" xfId="16" applyFont="1" applyBorder="1" applyAlignment="1">
      <alignment horizontal="center" vertical="center"/>
    </xf>
    <xf numFmtId="0" fontId="66" fillId="3" borderId="2" xfId="16" applyFont="1" applyFill="1" applyBorder="1" applyAlignment="1" applyProtection="1">
      <alignment vertical="center" shrinkToFit="1"/>
      <protection locked="0"/>
    </xf>
    <xf numFmtId="188" fontId="66" fillId="0" borderId="203" xfId="16" applyNumberFormat="1" applyFont="1" applyBorder="1" applyAlignment="1" applyProtection="1">
      <alignment horizontal="right" vertical="center" shrinkToFit="1"/>
      <protection hidden="1"/>
    </xf>
    <xf numFmtId="0" fontId="66" fillId="0" borderId="169" xfId="15" applyFont="1" applyBorder="1" applyAlignment="1" applyProtection="1">
      <alignment horizontal="center" vertical="center" shrinkToFit="1"/>
      <protection hidden="1"/>
    </xf>
    <xf numFmtId="0" fontId="66" fillId="0" borderId="6" xfId="16" applyFont="1" applyBorder="1" applyAlignment="1">
      <alignment horizontal="center" vertical="center"/>
    </xf>
    <xf numFmtId="0" fontId="66" fillId="3" borderId="28" xfId="16" applyFont="1" applyFill="1" applyBorder="1" applyAlignment="1" applyProtection="1">
      <alignment vertical="center" shrinkToFit="1"/>
      <protection locked="0"/>
    </xf>
    <xf numFmtId="188" fontId="66" fillId="0" borderId="203" xfId="15" applyNumberFormat="1" applyFont="1" applyBorder="1" applyAlignment="1" applyProtection="1">
      <alignment horizontal="right" vertical="center" shrinkToFit="1"/>
      <protection hidden="1"/>
    </xf>
    <xf numFmtId="0" fontId="66" fillId="3" borderId="118" xfId="15" applyFont="1" applyFill="1" applyBorder="1" applyAlignment="1" applyProtection="1">
      <alignment vertical="center" shrinkToFit="1"/>
      <protection locked="0"/>
    </xf>
    <xf numFmtId="0" fontId="14" fillId="0" borderId="0" xfId="15" applyFont="1" applyAlignment="1">
      <alignment vertical="center"/>
    </xf>
    <xf numFmtId="0" fontId="66" fillId="3" borderId="204" xfId="16" applyFont="1" applyFill="1" applyBorder="1" applyAlignment="1" applyProtection="1">
      <alignment horizontal="left" vertical="center" shrinkToFit="1"/>
      <protection locked="0"/>
    </xf>
    <xf numFmtId="183" fontId="66" fillId="3" borderId="205" xfId="16" applyNumberFormat="1" applyFont="1" applyFill="1" applyBorder="1" applyAlignment="1" applyProtection="1">
      <alignment vertical="center" shrinkToFit="1"/>
      <protection locked="0"/>
    </xf>
    <xf numFmtId="0" fontId="66" fillId="0" borderId="169" xfId="16" applyFont="1" applyBorder="1" applyAlignment="1">
      <alignment horizontal="center" vertical="center"/>
    </xf>
    <xf numFmtId="0" fontId="3" fillId="0" borderId="6" xfId="16" applyBorder="1" applyAlignment="1">
      <alignment horizontal="center" vertical="center"/>
    </xf>
    <xf numFmtId="0" fontId="66" fillId="3" borderId="118" xfId="16" applyFont="1" applyFill="1" applyBorder="1" applyAlignment="1" applyProtection="1">
      <alignment vertical="center" shrinkToFit="1"/>
      <protection locked="0"/>
    </xf>
    <xf numFmtId="0" fontId="3" fillId="0" borderId="169" xfId="16" applyBorder="1" applyAlignment="1">
      <alignment horizontal="center" vertical="center"/>
    </xf>
    <xf numFmtId="0" fontId="66" fillId="3" borderId="206" xfId="15" applyFont="1" applyFill="1" applyBorder="1" applyAlignment="1" applyProtection="1">
      <alignment vertical="center" shrinkToFit="1"/>
      <protection locked="0"/>
    </xf>
    <xf numFmtId="188" fontId="66" fillId="0" borderId="118" xfId="16" applyNumberFormat="1" applyFont="1" applyBorder="1" applyAlignment="1" applyProtection="1">
      <alignment horizontal="right" vertical="center" shrinkToFit="1"/>
      <protection hidden="1"/>
    </xf>
    <xf numFmtId="0" fontId="66" fillId="3" borderId="8" xfId="16" applyFont="1" applyFill="1" applyBorder="1" applyAlignment="1" applyProtection="1">
      <alignment vertical="center" shrinkToFit="1"/>
      <protection locked="0"/>
    </xf>
    <xf numFmtId="188" fontId="66" fillId="0" borderId="7" xfId="16" applyNumberFormat="1" applyFont="1" applyBorder="1" applyAlignment="1" applyProtection="1">
      <alignment horizontal="right" vertical="center" shrinkToFit="1"/>
      <protection hidden="1"/>
    </xf>
    <xf numFmtId="188" fontId="66" fillId="0" borderId="170" xfId="16" applyNumberFormat="1" applyFont="1" applyBorder="1" applyAlignment="1" applyProtection="1">
      <alignment horizontal="right" vertical="center" shrinkToFit="1"/>
      <protection hidden="1"/>
    </xf>
    <xf numFmtId="0" fontId="66" fillId="0" borderId="170" xfId="15" applyFont="1" applyBorder="1" applyAlignment="1" applyProtection="1">
      <alignment horizontal="center" vertical="center" shrinkToFit="1"/>
      <protection hidden="1"/>
    </xf>
    <xf numFmtId="0" fontId="66" fillId="3" borderId="6" xfId="16" applyFont="1" applyFill="1" applyBorder="1" applyAlignment="1" applyProtection="1">
      <alignment vertical="center" shrinkToFit="1"/>
      <protection locked="0"/>
    </xf>
    <xf numFmtId="188" fontId="66" fillId="0" borderId="6" xfId="16" applyNumberFormat="1" applyFont="1" applyBorder="1" applyAlignment="1" applyProtection="1">
      <alignment horizontal="right" vertical="center" shrinkToFit="1"/>
      <protection hidden="1"/>
    </xf>
    <xf numFmtId="188" fontId="66" fillId="0" borderId="169" xfId="16" applyNumberFormat="1" applyFont="1" applyBorder="1" applyAlignment="1" applyProtection="1">
      <alignment horizontal="right" vertical="center" shrinkToFit="1"/>
      <protection hidden="1"/>
    </xf>
    <xf numFmtId="0" fontId="3" fillId="0" borderId="0" xfId="16" applyAlignment="1">
      <alignment horizontal="center" vertical="center"/>
    </xf>
    <xf numFmtId="0" fontId="66" fillId="3" borderId="211" xfId="15" applyFont="1" applyFill="1" applyBorder="1" applyAlignment="1" applyProtection="1">
      <alignment vertical="center" shrinkToFit="1"/>
      <protection locked="0"/>
    </xf>
    <xf numFmtId="0" fontId="66" fillId="0" borderId="170" xfId="16" applyFont="1" applyBorder="1" applyAlignment="1">
      <alignment horizontal="center" vertical="center"/>
    </xf>
    <xf numFmtId="0" fontId="66" fillId="0" borderId="8" xfId="16" applyFont="1" applyBorder="1" applyAlignment="1">
      <alignment vertical="center"/>
    </xf>
    <xf numFmtId="188" fontId="66" fillId="0" borderId="8" xfId="16" applyNumberFormat="1" applyFont="1" applyBorder="1" applyAlignment="1">
      <alignment horizontal="right" vertical="center"/>
    </xf>
    <xf numFmtId="0" fontId="66" fillId="0" borderId="9" xfId="16" applyFont="1" applyBorder="1" applyAlignment="1" applyProtection="1">
      <alignment vertical="center" shrinkToFit="1"/>
      <protection hidden="1"/>
    </xf>
    <xf numFmtId="0" fontId="3" fillId="0" borderId="7" xfId="16" applyBorder="1" applyAlignment="1">
      <alignment horizontal="center" vertical="center"/>
    </xf>
    <xf numFmtId="0" fontId="66" fillId="0" borderId="31" xfId="16" applyFont="1" applyBorder="1" applyAlignment="1">
      <alignment vertical="center"/>
    </xf>
    <xf numFmtId="188" fontId="66" fillId="0" borderId="32" xfId="16" applyNumberFormat="1" applyFont="1" applyBorder="1" applyAlignment="1">
      <alignment horizontal="right" vertical="center"/>
    </xf>
    <xf numFmtId="0" fontId="66" fillId="0" borderId="31" xfId="15" applyFont="1" applyBorder="1" applyAlignment="1">
      <alignment vertical="center"/>
    </xf>
    <xf numFmtId="0" fontId="3" fillId="0" borderId="3" xfId="15" applyBorder="1"/>
    <xf numFmtId="9" fontId="66" fillId="0" borderId="4" xfId="17" applyFont="1" applyFill="1" applyBorder="1" applyAlignment="1" applyProtection="1">
      <alignment vertical="center"/>
    </xf>
    <xf numFmtId="9" fontId="66" fillId="0" borderId="4" xfId="17" applyFont="1" applyFill="1" applyBorder="1" applyAlignment="1" applyProtection="1">
      <alignment horizontal="right" vertical="center"/>
    </xf>
    <xf numFmtId="9" fontId="66" fillId="0" borderId="5" xfId="17" applyFont="1" applyFill="1" applyBorder="1" applyAlignment="1" applyProtection="1">
      <alignment horizontal="right" vertical="center"/>
    </xf>
    <xf numFmtId="0" fontId="66" fillId="0" borderId="176" xfId="16" applyFont="1" applyBorder="1" applyAlignment="1">
      <alignment horizontal="center"/>
    </xf>
    <xf numFmtId="0" fontId="66" fillId="3" borderId="10" xfId="16" applyFont="1" applyFill="1" applyBorder="1" applyAlignment="1" applyProtection="1">
      <alignment vertical="center" shrinkToFit="1"/>
      <protection locked="0"/>
    </xf>
    <xf numFmtId="0" fontId="0" fillId="0" borderId="6" xfId="16" applyFont="1" applyBorder="1" applyAlignment="1">
      <alignment horizontal="center" vertical="center"/>
    </xf>
    <xf numFmtId="0" fontId="66" fillId="0" borderId="0" xfId="16" applyFont="1" applyAlignment="1">
      <alignment horizontal="center" vertical="center"/>
    </xf>
    <xf numFmtId="188" fontId="66" fillId="0" borderId="4" xfId="16" applyNumberFormat="1" applyFont="1" applyBorder="1" applyAlignment="1">
      <alignment horizontal="right" vertical="center"/>
    </xf>
    <xf numFmtId="0" fontId="0" fillId="0" borderId="6" xfId="15" applyFont="1" applyBorder="1"/>
    <xf numFmtId="0" fontId="3" fillId="0" borderId="0" xfId="15" applyAlignment="1">
      <alignment horizontal="right"/>
    </xf>
    <xf numFmtId="0" fontId="3" fillId="0" borderId="16" xfId="15" applyBorder="1" applyAlignment="1">
      <alignment horizontal="right"/>
    </xf>
    <xf numFmtId="0" fontId="66" fillId="0" borderId="169" xfId="16" applyFont="1" applyBorder="1" applyAlignment="1">
      <alignment horizontal="center"/>
    </xf>
    <xf numFmtId="188" fontId="66" fillId="0" borderId="0" xfId="16" applyNumberFormat="1" applyFont="1" applyAlignment="1">
      <alignment horizontal="right" vertical="center"/>
    </xf>
    <xf numFmtId="0" fontId="3" fillId="0" borderId="9" xfId="15" applyBorder="1" applyAlignment="1">
      <alignment vertical="center"/>
    </xf>
    <xf numFmtId="0" fontId="66" fillId="3" borderId="7" xfId="16" applyFont="1" applyFill="1" applyBorder="1" applyAlignment="1" applyProtection="1">
      <alignment horizontal="left" vertical="center" shrinkToFit="1"/>
      <protection locked="0"/>
    </xf>
    <xf numFmtId="183" fontId="66" fillId="3" borderId="212" xfId="16" applyNumberFormat="1" applyFont="1" applyFill="1" applyBorder="1" applyAlignment="1" applyProtection="1">
      <alignment vertical="center" shrinkToFit="1"/>
      <protection locked="0"/>
    </xf>
    <xf numFmtId="0" fontId="66" fillId="3" borderId="0" xfId="16" applyFont="1" applyFill="1" applyAlignment="1" applyProtection="1">
      <alignment vertical="center" shrinkToFit="1"/>
      <protection locked="0"/>
    </xf>
    <xf numFmtId="0" fontId="66" fillId="0" borderId="7" xfId="16" applyFont="1" applyBorder="1" applyAlignment="1" applyProtection="1">
      <alignment vertical="center"/>
      <protection locked="0"/>
    </xf>
    <xf numFmtId="183" fontId="66" fillId="0" borderId="9" xfId="16" applyNumberFormat="1" applyFont="1" applyBorder="1" applyAlignment="1" applyProtection="1">
      <alignment vertical="center" shrinkToFit="1"/>
      <protection hidden="1"/>
    </xf>
    <xf numFmtId="0" fontId="66" fillId="0" borderId="170" xfId="16" applyFont="1" applyBorder="1" applyAlignment="1">
      <alignment horizontal="center"/>
    </xf>
    <xf numFmtId="0" fontId="66" fillId="0" borderId="32" xfId="16" applyFont="1" applyBorder="1" applyAlignment="1">
      <alignment vertical="center"/>
    </xf>
    <xf numFmtId="0" fontId="3" fillId="0" borderId="8" xfId="16" applyBorder="1" applyAlignment="1">
      <alignment horizontal="center" vertical="center"/>
    </xf>
    <xf numFmtId="0" fontId="66" fillId="0" borderId="8" xfId="15" applyFont="1" applyBorder="1" applyAlignment="1">
      <alignment vertical="center"/>
    </xf>
    <xf numFmtId="0" fontId="66" fillId="0" borderId="0" xfId="15" applyFont="1" applyAlignment="1">
      <alignment horizontal="left" vertical="center"/>
    </xf>
    <xf numFmtId="0" fontId="3" fillId="0" borderId="0" xfId="15" applyAlignment="1" applyProtection="1">
      <alignment vertical="center"/>
      <protection locked="0"/>
    </xf>
    <xf numFmtId="0" fontId="3" fillId="0" borderId="0" xfId="15"/>
    <xf numFmtId="0" fontId="17" fillId="0" borderId="0" xfId="15" applyFont="1" applyAlignment="1">
      <alignment horizontal="right" vertical="center"/>
    </xf>
    <xf numFmtId="0" fontId="33" fillId="0" borderId="0" xfId="15" applyFont="1" applyAlignment="1" applyProtection="1">
      <alignment vertical="center"/>
      <protection locked="0"/>
    </xf>
    <xf numFmtId="0" fontId="66" fillId="0" borderId="0" xfId="15" applyFont="1" applyAlignment="1" applyProtection="1">
      <alignment vertical="center"/>
      <protection locked="0"/>
    </xf>
    <xf numFmtId="0" fontId="19" fillId="0" borderId="0" xfId="15" applyFont="1" applyAlignment="1" applyProtection="1">
      <alignment vertical="center"/>
      <protection locked="0"/>
    </xf>
    <xf numFmtId="0" fontId="3" fillId="0" borderId="0" xfId="15" applyAlignment="1" applyProtection="1">
      <alignment horizontal="center" vertical="center"/>
      <protection locked="0"/>
    </xf>
    <xf numFmtId="0" fontId="85" fillId="0" borderId="0" xfId="15" applyFont="1" applyProtection="1">
      <protection locked="0"/>
    </xf>
    <xf numFmtId="0" fontId="3" fillId="0" borderId="8" xfId="15" applyBorder="1" applyAlignment="1" applyProtection="1">
      <alignment vertical="center"/>
      <protection locked="0"/>
    </xf>
    <xf numFmtId="0" fontId="107" fillId="0" borderId="8" xfId="15" applyFont="1" applyBorder="1" applyAlignment="1" applyProtection="1">
      <alignment vertical="center"/>
      <protection locked="0"/>
    </xf>
    <xf numFmtId="0" fontId="17" fillId="0" borderId="8" xfId="15" applyFont="1" applyBorder="1" applyAlignment="1" applyProtection="1">
      <alignment horizontal="right" vertical="center"/>
      <protection locked="0"/>
    </xf>
    <xf numFmtId="0" fontId="17" fillId="0" borderId="169" xfId="15" applyFont="1" applyBorder="1" applyAlignment="1" applyProtection="1">
      <alignment horizontal="center" vertical="center" shrinkToFit="1"/>
      <protection locked="0"/>
    </xf>
    <xf numFmtId="0" fontId="17" fillId="0" borderId="30" xfId="15" applyFont="1" applyBorder="1" applyAlignment="1" applyProtection="1">
      <alignment horizontal="center" vertical="center"/>
      <protection locked="0"/>
    </xf>
    <xf numFmtId="0" fontId="17" fillId="0" borderId="162" xfId="15" applyFont="1" applyBorder="1" applyAlignment="1" applyProtection="1">
      <alignment horizontal="center" vertical="center"/>
      <protection locked="0"/>
    </xf>
    <xf numFmtId="0" fontId="17" fillId="0" borderId="170" xfId="15" applyFont="1" applyBorder="1" applyAlignment="1" applyProtection="1">
      <alignment horizontal="center" vertical="center"/>
      <protection locked="0"/>
    </xf>
    <xf numFmtId="0" fontId="17" fillId="0" borderId="118" xfId="15" applyFont="1" applyBorder="1" applyAlignment="1" applyProtection="1">
      <alignment horizontal="center" vertical="center"/>
      <protection locked="0"/>
    </xf>
    <xf numFmtId="0" fontId="85" fillId="3" borderId="203" xfId="15" applyFont="1" applyFill="1" applyBorder="1" applyAlignment="1" applyProtection="1">
      <alignment horizontal="center" vertical="center" shrinkToFit="1"/>
      <protection locked="0"/>
    </xf>
    <xf numFmtId="189" fontId="17" fillId="3" borderId="2" xfId="15" applyNumberFormat="1" applyFont="1" applyFill="1" applyBorder="1" applyAlignment="1" applyProtection="1">
      <alignment vertical="center" shrinkToFit="1"/>
      <protection locked="0"/>
    </xf>
    <xf numFmtId="189" fontId="17" fillId="3" borderId="213" xfId="15" applyNumberFormat="1" applyFont="1" applyFill="1" applyBorder="1" applyAlignment="1" applyProtection="1">
      <alignment vertical="center" shrinkToFit="1"/>
      <protection locked="0"/>
    </xf>
    <xf numFmtId="189" fontId="17" fillId="15" borderId="2" xfId="15" applyNumberFormat="1" applyFont="1" applyFill="1" applyBorder="1" applyAlignment="1" applyProtection="1">
      <alignment vertical="center"/>
      <protection hidden="1"/>
    </xf>
    <xf numFmtId="0" fontId="17" fillId="0" borderId="138" xfId="15" applyFont="1" applyBorder="1" applyAlignment="1" applyProtection="1">
      <alignment horizontal="center" vertical="center"/>
      <protection locked="0"/>
    </xf>
    <xf numFmtId="0" fontId="85" fillId="3" borderId="206" xfId="15" applyFont="1" applyFill="1" applyBorder="1" applyAlignment="1" applyProtection="1">
      <alignment horizontal="center" vertical="center" shrinkToFit="1"/>
      <protection locked="0"/>
    </xf>
    <xf numFmtId="189" fontId="17" fillId="3" borderId="1" xfId="15" applyNumberFormat="1" applyFont="1" applyFill="1" applyBorder="1" applyAlignment="1" applyProtection="1">
      <alignment vertical="center" shrinkToFit="1"/>
      <protection locked="0"/>
    </xf>
    <xf numFmtId="189" fontId="17" fillId="3" borderId="205" xfId="15" applyNumberFormat="1" applyFont="1" applyFill="1" applyBorder="1" applyAlignment="1" applyProtection="1">
      <alignment vertical="center" shrinkToFit="1"/>
      <protection locked="0"/>
    </xf>
    <xf numFmtId="0" fontId="75" fillId="3" borderId="206" xfId="15" applyFont="1" applyFill="1" applyBorder="1" applyAlignment="1" applyProtection="1">
      <alignment horizontal="center" vertical="center" shrinkToFit="1"/>
      <protection locked="0"/>
    </xf>
    <xf numFmtId="0" fontId="17" fillId="0" borderId="29" xfId="15" applyFont="1" applyBorder="1" applyAlignment="1" applyProtection="1">
      <alignment horizontal="center" vertical="center"/>
      <protection locked="0"/>
    </xf>
    <xf numFmtId="0" fontId="75" fillId="3" borderId="214" xfId="15" applyFont="1" applyFill="1" applyBorder="1" applyAlignment="1" applyProtection="1">
      <alignment horizontal="center" vertical="center" shrinkToFit="1"/>
      <protection locked="0"/>
    </xf>
    <xf numFmtId="189" fontId="17" fillId="3" borderId="30" xfId="15" applyNumberFormat="1" applyFont="1" applyFill="1" applyBorder="1" applyAlignment="1" applyProtection="1">
      <alignment vertical="center" shrinkToFit="1"/>
      <protection locked="0"/>
    </xf>
    <xf numFmtId="189" fontId="17" fillId="3" borderId="212" xfId="15" applyNumberFormat="1" applyFont="1" applyFill="1" applyBorder="1" applyAlignment="1" applyProtection="1">
      <alignment vertical="center" shrinkToFit="1"/>
      <protection locked="0"/>
    </xf>
    <xf numFmtId="189" fontId="17" fillId="15" borderId="214" xfId="15" applyNumberFormat="1" applyFont="1" applyFill="1" applyBorder="1" applyAlignment="1" applyProtection="1">
      <alignment vertical="center"/>
      <protection hidden="1"/>
    </xf>
    <xf numFmtId="49" fontId="19" fillId="0" borderId="0" xfId="10" applyNumberFormat="1" applyFont="1" applyAlignment="1">
      <alignment horizontal="right" vertical="center"/>
    </xf>
    <xf numFmtId="49" fontId="29" fillId="0" borderId="0" xfId="10" applyNumberFormat="1" applyFont="1">
      <alignment vertical="center"/>
    </xf>
    <xf numFmtId="49" fontId="66" fillId="0" borderId="0" xfId="10" applyNumberFormat="1" applyFont="1">
      <alignment vertical="center"/>
    </xf>
    <xf numFmtId="49" fontId="19" fillId="0" borderId="0" xfId="10" quotePrefix="1" applyNumberFormat="1" applyFont="1">
      <alignment vertical="center"/>
    </xf>
    <xf numFmtId="49" fontId="19" fillId="0" borderId="33" xfId="10" applyNumberFormat="1" applyFont="1" applyBorder="1">
      <alignment vertical="center"/>
    </xf>
    <xf numFmtId="49" fontId="19" fillId="2" borderId="6" xfId="10" applyNumberFormat="1" applyFont="1" applyFill="1" applyBorder="1" applyAlignment="1" applyProtection="1">
      <alignment horizontal="center" vertical="center" shrinkToFit="1"/>
      <protection locked="0"/>
    </xf>
    <xf numFmtId="49" fontId="19" fillId="2" borderId="28" xfId="10" applyNumberFormat="1" applyFont="1" applyFill="1" applyBorder="1" applyAlignment="1" applyProtection="1">
      <alignment horizontal="center" vertical="center" shrinkToFit="1"/>
      <protection locked="0"/>
    </xf>
    <xf numFmtId="49" fontId="19" fillId="0" borderId="10" xfId="10" applyNumberFormat="1" applyFont="1" applyBorder="1">
      <alignment vertical="center"/>
    </xf>
    <xf numFmtId="49" fontId="19" fillId="2" borderId="10" xfId="10" applyNumberFormat="1" applyFont="1" applyFill="1" applyBorder="1" applyAlignment="1" applyProtection="1">
      <alignment horizontal="center" vertical="center" shrinkToFit="1"/>
      <protection locked="0"/>
    </xf>
    <xf numFmtId="49" fontId="19" fillId="0" borderId="149" xfId="10" applyNumberFormat="1" applyFont="1" applyBorder="1">
      <alignment vertical="center"/>
    </xf>
    <xf numFmtId="49" fontId="19" fillId="2" borderId="3" xfId="10" applyNumberFormat="1" applyFont="1" applyFill="1" applyBorder="1" applyAlignment="1" applyProtection="1">
      <alignment horizontal="center" vertical="center" shrinkToFit="1"/>
      <protection locked="0"/>
    </xf>
    <xf numFmtId="49" fontId="19" fillId="2" borderId="138" xfId="10" applyNumberFormat="1" applyFont="1" applyFill="1" applyBorder="1" applyAlignment="1" applyProtection="1">
      <alignment horizontal="center" vertical="center" shrinkToFit="1"/>
      <protection locked="0"/>
    </xf>
    <xf numFmtId="49" fontId="19" fillId="0" borderId="139" xfId="10" applyNumberFormat="1" applyFont="1" applyBorder="1">
      <alignment vertical="center"/>
    </xf>
    <xf numFmtId="49" fontId="19" fillId="2" borderId="0" xfId="10" applyNumberFormat="1" applyFont="1" applyFill="1" applyAlignment="1" applyProtection="1">
      <alignment horizontal="center" vertical="center" shrinkToFit="1"/>
      <protection locked="0"/>
    </xf>
    <xf numFmtId="49" fontId="19" fillId="2" borderId="8" xfId="10" applyNumberFormat="1" applyFont="1" applyFill="1" applyBorder="1" applyAlignment="1" applyProtection="1">
      <alignment horizontal="center" vertical="center" shrinkToFit="1"/>
      <protection locked="0"/>
    </xf>
    <xf numFmtId="49" fontId="17" fillId="3" borderId="6" xfId="10" applyNumberFormat="1" applyFont="1" applyFill="1" applyBorder="1" applyAlignment="1" applyProtection="1">
      <alignment vertical="center" shrinkToFit="1"/>
      <protection locked="0"/>
    </xf>
    <xf numFmtId="49" fontId="19" fillId="2" borderId="32" xfId="10" applyNumberFormat="1" applyFont="1" applyFill="1" applyBorder="1" applyAlignment="1" applyProtection="1">
      <alignment horizontal="center" vertical="center" shrinkToFit="1"/>
      <protection locked="0"/>
    </xf>
    <xf numFmtId="49" fontId="19" fillId="0" borderId="119" xfId="10" applyNumberFormat="1" applyFont="1" applyBorder="1">
      <alignment vertical="center"/>
    </xf>
    <xf numFmtId="49" fontId="17" fillId="3" borderId="7" xfId="10" applyNumberFormat="1" applyFont="1" applyFill="1" applyBorder="1" applyAlignment="1" applyProtection="1">
      <alignment vertical="center" shrinkToFit="1"/>
      <protection locked="0"/>
    </xf>
    <xf numFmtId="49" fontId="19" fillId="0" borderId="6" xfId="10" applyNumberFormat="1" applyFont="1" applyBorder="1" applyAlignment="1">
      <alignment horizontal="center" vertical="center" shrinkToFit="1"/>
    </xf>
    <xf numFmtId="49" fontId="19" fillId="0" borderId="118" xfId="10" applyNumberFormat="1" applyFont="1" applyBorder="1" applyAlignment="1">
      <alignment horizontal="center" vertical="center" shrinkToFit="1"/>
    </xf>
    <xf numFmtId="49" fontId="19" fillId="2" borderId="120" xfId="10" applyNumberFormat="1" applyFont="1" applyFill="1" applyBorder="1" applyAlignment="1" applyProtection="1">
      <alignment horizontal="center" vertical="center" shrinkToFit="1"/>
      <protection locked="0"/>
    </xf>
    <xf numFmtId="49" fontId="19" fillId="0" borderId="121" xfId="10" applyNumberFormat="1" applyFont="1" applyBorder="1">
      <alignment vertical="center"/>
    </xf>
    <xf numFmtId="49" fontId="19" fillId="0" borderId="122" xfId="10" applyNumberFormat="1" applyFont="1" applyBorder="1">
      <alignment vertical="center"/>
    </xf>
    <xf numFmtId="49" fontId="73" fillId="0" borderId="9" xfId="10" applyNumberFormat="1" applyFont="1" applyBorder="1" applyAlignment="1">
      <alignment horizontal="right" vertical="center"/>
    </xf>
    <xf numFmtId="0" fontId="66" fillId="2" borderId="121" xfId="5" applyFont="1" applyFill="1" applyBorder="1" applyAlignment="1" applyProtection="1">
      <alignment horizontal="center" vertical="center"/>
      <protection locked="0"/>
    </xf>
    <xf numFmtId="0" fontId="69" fillId="0" borderId="121" xfId="5" applyFont="1" applyBorder="1">
      <alignment vertical="center"/>
    </xf>
    <xf numFmtId="0" fontId="17" fillId="0" borderId="121" xfId="5" applyFont="1" applyBorder="1" applyAlignment="1">
      <alignment horizontal="right" vertical="center"/>
    </xf>
    <xf numFmtId="56" fontId="17" fillId="0" borderId="6" xfId="5" applyNumberFormat="1" applyFont="1" applyBorder="1">
      <alignment vertical="center"/>
    </xf>
    <xf numFmtId="56" fontId="17" fillId="0" borderId="16" xfId="5" applyNumberFormat="1" applyFont="1" applyBorder="1">
      <alignment vertical="center"/>
    </xf>
    <xf numFmtId="0" fontId="66" fillId="2" borderId="2" xfId="5" applyFont="1" applyFill="1" applyBorder="1" applyAlignment="1" applyProtection="1">
      <alignment horizontal="center" vertical="center"/>
      <protection locked="0"/>
    </xf>
    <xf numFmtId="0" fontId="69" fillId="0" borderId="2" xfId="5" applyFont="1" applyBorder="1">
      <alignment vertical="center"/>
    </xf>
    <xf numFmtId="0" fontId="103" fillId="2" borderId="6" xfId="5" applyFont="1" applyFill="1" applyBorder="1" applyProtection="1">
      <alignment vertical="center"/>
      <protection locked="0"/>
    </xf>
    <xf numFmtId="0" fontId="69" fillId="0" borderId="8" xfId="5" applyFont="1" applyBorder="1">
      <alignment vertical="center"/>
    </xf>
    <xf numFmtId="0" fontId="66" fillId="2" borderId="11" xfId="5" applyFont="1" applyFill="1" applyBorder="1" applyAlignment="1" applyProtection="1">
      <alignment horizontal="center" vertical="center"/>
      <protection locked="0"/>
    </xf>
    <xf numFmtId="0" fontId="17" fillId="2" borderId="3" xfId="5" applyFont="1" applyFill="1" applyBorder="1" applyAlignment="1" applyProtection="1">
      <alignment horizontal="right" vertical="center"/>
      <protection locked="0"/>
    </xf>
    <xf numFmtId="0" fontId="67" fillId="0" borderId="32" xfId="5" applyFont="1" applyBorder="1">
      <alignment vertical="center"/>
    </xf>
    <xf numFmtId="0" fontId="62" fillId="0" borderId="32" xfId="5" applyFont="1" applyBorder="1">
      <alignment vertical="center"/>
    </xf>
    <xf numFmtId="0" fontId="62" fillId="0" borderId="42" xfId="5" applyFont="1" applyBorder="1">
      <alignment vertical="center"/>
    </xf>
    <xf numFmtId="0" fontId="17" fillId="2" borderId="105" xfId="5" applyFont="1" applyFill="1" applyBorder="1" applyAlignment="1" applyProtection="1">
      <alignment horizontal="right" vertical="center"/>
      <protection locked="0"/>
    </xf>
    <xf numFmtId="0" fontId="67" fillId="0" borderId="106" xfId="5" applyFont="1" applyBorder="1">
      <alignment vertical="center"/>
    </xf>
    <xf numFmtId="0" fontId="17" fillId="2" borderId="106" xfId="5" applyFont="1" applyFill="1" applyBorder="1" applyAlignment="1" applyProtection="1">
      <alignment horizontal="right" vertical="center"/>
      <protection locked="0"/>
    </xf>
    <xf numFmtId="0" fontId="67" fillId="0" borderId="114" xfId="5" applyFont="1" applyBorder="1">
      <alignment vertical="center"/>
    </xf>
    <xf numFmtId="0" fontId="17" fillId="2" borderId="22" xfId="5" applyFont="1" applyFill="1" applyBorder="1" applyAlignment="1" applyProtection="1">
      <alignment horizontal="right" vertical="center"/>
      <protection locked="0"/>
    </xf>
    <xf numFmtId="0" fontId="17" fillId="2" borderId="6" xfId="5" applyFont="1" applyFill="1" applyBorder="1" applyAlignment="1" applyProtection="1">
      <alignment horizontal="right" vertical="center"/>
      <protection locked="0"/>
    </xf>
    <xf numFmtId="0" fontId="34" fillId="0" borderId="0" xfId="5" applyFont="1" applyAlignment="1">
      <alignment horizontal="distributed" vertical="center"/>
    </xf>
    <xf numFmtId="0" fontId="34" fillId="0" borderId="16" xfId="5" applyFont="1" applyBorder="1" applyAlignment="1">
      <alignment horizontal="distributed" vertical="center"/>
    </xf>
    <xf numFmtId="0" fontId="26" fillId="0" borderId="0" xfId="5" applyFont="1">
      <alignment vertical="center"/>
    </xf>
    <xf numFmtId="0" fontId="17" fillId="0" borderId="17" xfId="5" applyFont="1" applyBorder="1" applyAlignment="1">
      <alignment vertical="top" textRotation="255"/>
    </xf>
    <xf numFmtId="0" fontId="22" fillId="0" borderId="6" xfId="5" applyFont="1" applyBorder="1" applyAlignment="1">
      <alignment horizontal="center" vertical="center"/>
    </xf>
    <xf numFmtId="0" fontId="19" fillId="0" borderId="113" xfId="5" applyFont="1" applyBorder="1" applyAlignment="1">
      <alignment vertical="top" textRotation="255"/>
    </xf>
    <xf numFmtId="0" fontId="103" fillId="2" borderId="15" xfId="5" applyFont="1" applyFill="1" applyBorder="1" applyProtection="1">
      <alignment vertical="center"/>
      <protection locked="0"/>
    </xf>
    <xf numFmtId="0" fontId="17" fillId="2" borderId="105" xfId="5" applyFont="1" applyFill="1" applyBorder="1" applyAlignment="1" applyProtection="1">
      <alignment horizontal="center" vertical="center"/>
      <protection locked="0"/>
    </xf>
    <xf numFmtId="0" fontId="70" fillId="0" borderId="106" xfId="5" applyFont="1" applyBorder="1" applyProtection="1">
      <alignment vertical="center"/>
      <protection locked="0"/>
    </xf>
    <xf numFmtId="0" fontId="62" fillId="0" borderId="106" xfId="5" applyFont="1" applyBorder="1">
      <alignment vertical="center"/>
    </xf>
    <xf numFmtId="0" fontId="62" fillId="0" borderId="114" xfId="5" applyFont="1" applyBorder="1">
      <alignment vertical="center"/>
    </xf>
    <xf numFmtId="0" fontId="17" fillId="0" borderId="106" xfId="5" applyFont="1" applyBorder="1">
      <alignment vertical="center"/>
    </xf>
    <xf numFmtId="0" fontId="17" fillId="0" borderId="114" xfId="5" applyFont="1" applyBorder="1">
      <alignment vertical="center"/>
    </xf>
    <xf numFmtId="0" fontId="1" fillId="0" borderId="27" xfId="18" applyBorder="1">
      <alignment vertical="center"/>
    </xf>
    <xf numFmtId="0" fontId="1" fillId="0" borderId="0" xfId="18">
      <alignment vertical="center"/>
    </xf>
    <xf numFmtId="0" fontId="1" fillId="0" borderId="17" xfId="18" applyBorder="1">
      <alignment vertical="center"/>
    </xf>
    <xf numFmtId="0" fontId="108" fillId="0" borderId="0" xfId="18" applyFont="1" applyAlignment="1">
      <alignment horizontal="center" vertical="center"/>
    </xf>
    <xf numFmtId="0" fontId="108" fillId="0" borderId="18" xfId="18" applyFont="1" applyBorder="1" applyAlignment="1">
      <alignment horizontal="center" vertical="center"/>
    </xf>
    <xf numFmtId="0" fontId="110" fillId="0" borderId="0" xfId="18" applyFont="1" applyAlignment="1">
      <alignment horizontal="center" vertical="center"/>
    </xf>
    <xf numFmtId="0" fontId="111" fillId="0" borderId="0" xfId="18" applyFont="1" applyAlignment="1">
      <alignment horizontal="center" vertical="center"/>
    </xf>
    <xf numFmtId="0" fontId="111" fillId="0" borderId="0" xfId="18" applyFont="1" applyAlignment="1">
      <alignment horizontal="left" vertical="center"/>
    </xf>
    <xf numFmtId="0" fontId="111" fillId="0" borderId="217" xfId="18" applyFont="1" applyBorder="1">
      <alignment vertical="center"/>
    </xf>
    <xf numFmtId="0" fontId="58" fillId="0" borderId="0" xfId="18" applyFont="1" applyAlignment="1">
      <alignment horizontal="center" vertical="center"/>
    </xf>
    <xf numFmtId="0" fontId="1" fillId="0" borderId="18" xfId="18" applyBorder="1">
      <alignment vertical="center"/>
    </xf>
    <xf numFmtId="0" fontId="1" fillId="0" borderId="11" xfId="18" applyBorder="1" applyAlignment="1">
      <alignment horizontal="left" vertical="center"/>
    </xf>
    <xf numFmtId="0" fontId="1" fillId="0" borderId="0" xfId="18" applyAlignment="1">
      <alignment horizontal="center" vertical="center"/>
    </xf>
    <xf numFmtId="0" fontId="1" fillId="0" borderId="0" xfId="18" applyAlignment="1">
      <alignment horizontal="left" vertical="center"/>
    </xf>
    <xf numFmtId="0" fontId="1" fillId="0" borderId="18" xfId="18" applyBorder="1" applyAlignment="1">
      <alignment horizontal="center" vertical="center"/>
    </xf>
    <xf numFmtId="0" fontId="1" fillId="0" borderId="227" xfId="18" applyBorder="1">
      <alignment vertical="center"/>
    </xf>
    <xf numFmtId="0" fontId="116" fillId="0" borderId="227" xfId="18" applyFont="1" applyBorder="1" applyAlignment="1">
      <alignment horizontal="center" vertical="center"/>
    </xf>
    <xf numFmtId="0" fontId="1" fillId="0" borderId="227" xfId="18" applyBorder="1" applyAlignment="1">
      <alignment horizontal="center" vertical="center"/>
    </xf>
    <xf numFmtId="0" fontId="119" fillId="0" borderId="227" xfId="18" applyFont="1" applyBorder="1" applyAlignment="1">
      <alignment horizontal="center" vertical="center"/>
    </xf>
    <xf numFmtId="0" fontId="1" fillId="0" borderId="228" xfId="18" applyBorder="1" applyAlignment="1">
      <alignment horizontal="center" vertical="center"/>
    </xf>
    <xf numFmtId="0" fontId="1" fillId="0" borderId="0" xfId="18" applyAlignment="1">
      <alignment horizontal="right" vertical="center"/>
    </xf>
    <xf numFmtId="0" fontId="120" fillId="0" borderId="0" xfId="18" applyFont="1">
      <alignment vertical="center"/>
    </xf>
    <xf numFmtId="0" fontId="1" fillId="0" borderId="14" xfId="18" applyBorder="1">
      <alignment vertical="center"/>
    </xf>
    <xf numFmtId="0" fontId="1" fillId="0" borderId="11" xfId="18" applyBorder="1" applyAlignment="1">
      <alignment horizontal="right" vertical="center"/>
    </xf>
    <xf numFmtId="0" fontId="1" fillId="0" borderId="11" xfId="18" applyBorder="1">
      <alignment vertical="center"/>
    </xf>
    <xf numFmtId="0" fontId="1" fillId="0" borderId="13" xfId="18" applyBorder="1">
      <alignment vertical="center"/>
    </xf>
    <xf numFmtId="0" fontId="1" fillId="17" borderId="150" xfId="18" applyFill="1" applyBorder="1">
      <alignment vertical="center"/>
    </xf>
    <xf numFmtId="0" fontId="1" fillId="0" borderId="150" xfId="18" applyBorder="1">
      <alignment vertical="center"/>
    </xf>
    <xf numFmtId="0" fontId="3" fillId="0" borderId="0" xfId="19"/>
    <xf numFmtId="0" fontId="3" fillId="0" borderId="217" xfId="19" applyBorder="1" applyAlignment="1">
      <alignment horizontal="center"/>
    </xf>
    <xf numFmtId="0" fontId="121" fillId="0" borderId="0" xfId="19" applyFont="1" applyAlignment="1">
      <alignment horizontal="center" vertical="center"/>
    </xf>
    <xf numFmtId="0" fontId="3" fillId="0" borderId="0" xfId="19" applyAlignment="1">
      <alignment vertical="top" wrapText="1"/>
    </xf>
    <xf numFmtId="0" fontId="122" fillId="0" borderId="0" xfId="19" applyFont="1" applyAlignment="1">
      <alignment horizontal="left" vertical="center"/>
    </xf>
    <xf numFmtId="0" fontId="3" fillId="0" borderId="0" xfId="19" applyAlignment="1">
      <alignment horizontal="left" vertical="top" wrapText="1"/>
    </xf>
    <xf numFmtId="0" fontId="123" fillId="0" borderId="0" xfId="8" applyFont="1" applyAlignment="1" applyProtection="1">
      <alignment vertical="top"/>
    </xf>
    <xf numFmtId="0" fontId="30" fillId="18" borderId="17" xfId="19" applyFont="1" applyFill="1" applyBorder="1" applyAlignment="1">
      <alignment vertical="top" wrapText="1"/>
    </xf>
    <xf numFmtId="0" fontId="30" fillId="18" borderId="0" xfId="19" applyFont="1" applyFill="1" applyAlignment="1">
      <alignment vertical="top" wrapText="1"/>
    </xf>
    <xf numFmtId="0" fontId="30" fillId="18" borderId="18" xfId="19" applyFont="1" applyFill="1" applyBorder="1" applyAlignment="1">
      <alignment vertical="top" wrapText="1"/>
    </xf>
    <xf numFmtId="0" fontId="7" fillId="4" borderId="0" xfId="3" applyFont="1" applyFill="1">
      <alignment vertical="center"/>
    </xf>
    <xf numFmtId="0" fontId="10" fillId="4" borderId="0" xfId="3" applyFont="1" applyFill="1">
      <alignment vertical="center"/>
    </xf>
    <xf numFmtId="0" fontId="10" fillId="4" borderId="0" xfId="3" applyFont="1" applyFill="1" applyAlignment="1">
      <alignment horizontal="right" vertical="center"/>
    </xf>
    <xf numFmtId="176" fontId="10" fillId="4" borderId="0" xfId="3" applyNumberFormat="1" applyFont="1" applyFill="1">
      <alignment vertical="center"/>
    </xf>
    <xf numFmtId="0" fontId="10" fillId="4" borderId="0" xfId="3" applyFont="1" applyFill="1" applyAlignment="1">
      <alignment vertical="center" shrinkToFit="1"/>
    </xf>
    <xf numFmtId="0" fontId="10" fillId="4" borderId="0" xfId="3" applyFont="1" applyFill="1" applyAlignment="1">
      <alignment horizontal="center" vertical="center"/>
    </xf>
    <xf numFmtId="176" fontId="10" fillId="4" borderId="0" xfId="3" applyNumberFormat="1" applyFont="1" applyFill="1" applyAlignment="1">
      <alignment horizontal="distributed" vertical="center"/>
    </xf>
    <xf numFmtId="0" fontId="3" fillId="0" borderId="0" xfId="19" applyAlignment="1">
      <alignment horizontal="left" vertical="top"/>
    </xf>
    <xf numFmtId="0" fontId="44" fillId="0" borderId="0" xfId="19" applyFont="1" applyAlignment="1">
      <alignment horizontal="left" vertical="center"/>
    </xf>
    <xf numFmtId="0" fontId="34" fillId="0" borderId="0" xfId="19" applyFont="1" applyAlignment="1">
      <alignment horizontal="left" vertical="top"/>
    </xf>
    <xf numFmtId="0" fontId="42" fillId="0" borderId="0" xfId="19" applyFont="1" applyAlignment="1">
      <alignment horizontal="left" vertical="top"/>
    </xf>
    <xf numFmtId="0" fontId="34" fillId="5" borderId="0" xfId="19" applyFont="1" applyFill="1" applyAlignment="1">
      <alignment horizontal="left" vertical="top"/>
    </xf>
    <xf numFmtId="0" fontId="36" fillId="19" borderId="27" xfId="19" applyFont="1" applyFill="1" applyBorder="1" applyAlignment="1">
      <alignment vertical="center"/>
    </xf>
    <xf numFmtId="0" fontId="35" fillId="19" borderId="21" xfId="19" applyFont="1" applyFill="1" applyBorder="1" applyAlignment="1">
      <alignment vertical="center"/>
    </xf>
    <xf numFmtId="0" fontId="35" fillId="19" borderId="23" xfId="19" applyFont="1" applyFill="1" applyBorder="1" applyAlignment="1">
      <alignment vertical="center"/>
    </xf>
    <xf numFmtId="0" fontId="35" fillId="0" borderId="0" xfId="19" applyFont="1" applyAlignment="1">
      <alignment vertical="center"/>
    </xf>
    <xf numFmtId="0" fontId="130" fillId="0" borderId="0" xfId="19" applyFont="1" applyAlignment="1">
      <alignment vertical="center"/>
    </xf>
    <xf numFmtId="0" fontId="35" fillId="19" borderId="17" xfId="19" applyFont="1" applyFill="1" applyBorder="1" applyAlignment="1">
      <alignment vertical="center"/>
    </xf>
    <xf numFmtId="0" fontId="35" fillId="19" borderId="0" xfId="19" applyFont="1" applyFill="1" applyAlignment="1">
      <alignment vertical="center"/>
    </xf>
    <xf numFmtId="0" fontId="35" fillId="19" borderId="0" xfId="19" applyFont="1" applyFill="1" applyAlignment="1">
      <alignment vertical="center" shrinkToFit="1"/>
    </xf>
    <xf numFmtId="0" fontId="35" fillId="19" borderId="0" xfId="19" applyFont="1" applyFill="1" applyAlignment="1">
      <alignment horizontal="center" vertical="center"/>
    </xf>
    <xf numFmtId="0" fontId="35" fillId="19" borderId="18" xfId="19" applyFont="1" applyFill="1" applyBorder="1" applyAlignment="1">
      <alignment vertical="center"/>
    </xf>
    <xf numFmtId="0" fontId="35" fillId="19" borderId="0" xfId="19" applyFont="1" applyFill="1" applyAlignment="1">
      <alignment horizontal="left" vertical="center" shrinkToFit="1"/>
    </xf>
    <xf numFmtId="0" fontId="132" fillId="19" borderId="0" xfId="19" applyFont="1" applyFill="1" applyAlignment="1">
      <alignment horizontal="center" vertical="center"/>
    </xf>
    <xf numFmtId="0" fontId="35" fillId="19" borderId="14" xfId="19" applyFont="1" applyFill="1" applyBorder="1" applyAlignment="1">
      <alignment vertical="center"/>
    </xf>
    <xf numFmtId="0" fontId="35" fillId="19" borderId="11" xfId="19" applyFont="1" applyFill="1" applyBorder="1" applyAlignment="1" applyProtection="1">
      <alignment vertical="center"/>
      <protection locked="0"/>
    </xf>
    <xf numFmtId="0" fontId="35" fillId="19" borderId="11" xfId="19" applyFont="1" applyFill="1" applyBorder="1" applyAlignment="1">
      <alignment vertical="center"/>
    </xf>
    <xf numFmtId="0" fontId="35" fillId="19" borderId="21" xfId="19" applyFont="1" applyFill="1" applyBorder="1" applyAlignment="1" applyProtection="1">
      <alignment vertical="center"/>
      <protection locked="0"/>
    </xf>
    <xf numFmtId="0" fontId="130" fillId="0" borderId="0" xfId="19" applyFont="1"/>
    <xf numFmtId="0" fontId="132" fillId="0" borderId="235" xfId="21" applyBorder="1"/>
    <xf numFmtId="0" fontId="10" fillId="4" borderId="0" xfId="3" quotePrefix="1" applyFont="1" applyFill="1">
      <alignment vertical="center"/>
    </xf>
    <xf numFmtId="0" fontId="10" fillId="4" borderId="2" xfId="3" applyFont="1" applyFill="1" applyBorder="1" applyAlignment="1">
      <alignment horizontal="center" vertical="center"/>
    </xf>
    <xf numFmtId="0" fontId="10" fillId="4" borderId="1" xfId="3" applyFont="1" applyFill="1" applyBorder="1" applyAlignment="1">
      <alignment horizontal="center" vertical="center"/>
    </xf>
    <xf numFmtId="0" fontId="10" fillId="4" borderId="0" xfId="0" applyFont="1" applyFill="1" applyAlignment="1">
      <alignment vertical="center"/>
    </xf>
    <xf numFmtId="0" fontId="11" fillId="4" borderId="0" xfId="0" applyFont="1" applyFill="1" applyAlignment="1">
      <alignment vertical="center"/>
    </xf>
    <xf numFmtId="0" fontId="10" fillId="4" borderId="8" xfId="0" applyFont="1" applyFill="1" applyBorder="1" applyAlignment="1">
      <alignment vertical="center"/>
    </xf>
    <xf numFmtId="0" fontId="10" fillId="4" borderId="0" xfId="0" applyFont="1" applyFill="1" applyAlignment="1">
      <alignment horizontal="right" vertical="center"/>
    </xf>
    <xf numFmtId="0" fontId="10" fillId="4" borderId="0" xfId="0" applyFont="1" applyFill="1" applyAlignment="1">
      <alignment horizontal="left" vertical="center" shrinkToFit="1"/>
    </xf>
    <xf numFmtId="0" fontId="11" fillId="4" borderId="8" xfId="0" applyFont="1" applyFill="1" applyBorder="1" applyAlignment="1">
      <alignment vertical="center"/>
    </xf>
    <xf numFmtId="0" fontId="11" fillId="4" borderId="8" xfId="0" applyFont="1" applyFill="1" applyBorder="1" applyAlignment="1">
      <alignment horizontal="center" vertical="center"/>
    </xf>
    <xf numFmtId="0" fontId="10" fillId="4" borderId="0" xfId="0" applyFont="1" applyFill="1" applyAlignment="1">
      <alignment horizontal="center" vertical="center"/>
    </xf>
    <xf numFmtId="0" fontId="10" fillId="4" borderId="8" xfId="0" applyFont="1" applyFill="1" applyBorder="1" applyAlignment="1">
      <alignment horizontal="left" vertical="center"/>
    </xf>
    <xf numFmtId="0" fontId="10" fillId="4" borderId="8" xfId="0" applyFont="1" applyFill="1" applyBorder="1" applyAlignment="1">
      <alignment horizontal="left" vertical="center" shrinkToFit="1"/>
    </xf>
    <xf numFmtId="0" fontId="10" fillId="4" borderId="0" xfId="0" applyFont="1" applyFill="1" applyAlignment="1">
      <alignment horizontal="left" vertical="center"/>
    </xf>
    <xf numFmtId="0" fontId="11" fillId="4" borderId="0" xfId="3" applyFont="1" applyFill="1">
      <alignment vertical="center"/>
    </xf>
    <xf numFmtId="0" fontId="11" fillId="4" borderId="0" xfId="0" applyFont="1" applyFill="1" applyAlignment="1">
      <alignment vertical="center" shrinkToFit="1"/>
    </xf>
    <xf numFmtId="0" fontId="11" fillId="4" borderId="8" xfId="3" applyFont="1" applyFill="1" applyBorder="1">
      <alignment vertical="center"/>
    </xf>
    <xf numFmtId="49" fontId="17" fillId="0" borderId="0" xfId="10" applyNumberFormat="1" applyFont="1" applyAlignment="1" applyProtection="1">
      <alignment vertical="center" shrinkToFit="1"/>
      <protection locked="0"/>
    </xf>
    <xf numFmtId="49" fontId="17" fillId="0" borderId="16" xfId="10" applyNumberFormat="1" applyFont="1" applyBorder="1" applyAlignment="1" applyProtection="1">
      <alignment vertical="center" shrinkToFit="1"/>
      <protection locked="0"/>
    </xf>
    <xf numFmtId="49" fontId="7" fillId="4" borderId="0" xfId="0" applyNumberFormat="1" applyFont="1" applyFill="1" applyAlignment="1">
      <alignment vertical="center"/>
    </xf>
    <xf numFmtId="49" fontId="7" fillId="4" borderId="0" xfId="0" applyNumberFormat="1" applyFont="1" applyFill="1"/>
    <xf numFmtId="49" fontId="7" fillId="4" borderId="0" xfId="0" applyNumberFormat="1" applyFont="1" applyFill="1" applyAlignment="1">
      <alignment horizontal="right" vertical="center"/>
    </xf>
    <xf numFmtId="49" fontId="18" fillId="4" borderId="8" xfId="0" applyNumberFormat="1" applyFont="1" applyFill="1" applyBorder="1" applyAlignment="1">
      <alignment vertical="center"/>
    </xf>
    <xf numFmtId="49" fontId="7" fillId="4" borderId="8" xfId="0" applyNumberFormat="1" applyFont="1" applyFill="1" applyBorder="1" applyAlignment="1">
      <alignment vertical="center"/>
    </xf>
    <xf numFmtId="49" fontId="16" fillId="4" borderId="0" xfId="0" applyNumberFormat="1" applyFont="1" applyFill="1" applyAlignment="1">
      <alignment horizontal="right" vertical="center"/>
    </xf>
    <xf numFmtId="49" fontId="7" fillId="4" borderId="8" xfId="0" applyNumberFormat="1" applyFont="1" applyFill="1" applyBorder="1" applyAlignment="1" applyProtection="1">
      <alignment horizontal="right" vertical="center"/>
      <protection locked="0"/>
    </xf>
    <xf numFmtId="49" fontId="7" fillId="4" borderId="0" xfId="0" applyNumberFormat="1" applyFont="1" applyFill="1" applyAlignment="1" applyProtection="1">
      <alignment horizontal="right" vertical="center"/>
      <protection locked="0"/>
    </xf>
    <xf numFmtId="49" fontId="7" fillId="4" borderId="4" xfId="0" applyNumberFormat="1" applyFont="1" applyFill="1" applyBorder="1" applyAlignment="1">
      <alignment vertical="center"/>
    </xf>
    <xf numFmtId="49" fontId="16" fillId="4" borderId="0" xfId="0" applyNumberFormat="1" applyFont="1" applyFill="1" applyAlignment="1">
      <alignment vertical="center"/>
    </xf>
    <xf numFmtId="49" fontId="7" fillId="4" borderId="0" xfId="0" applyNumberFormat="1" applyFont="1" applyFill="1" applyAlignment="1">
      <alignment horizontal="center" vertical="center"/>
    </xf>
    <xf numFmtId="49" fontId="7" fillId="4" borderId="8" xfId="0" applyNumberFormat="1" applyFont="1" applyFill="1" applyBorder="1" applyAlignment="1">
      <alignment horizontal="center" vertical="center"/>
    </xf>
    <xf numFmtId="49" fontId="7" fillId="4" borderId="10" xfId="0" applyNumberFormat="1" applyFont="1" applyFill="1" applyBorder="1"/>
    <xf numFmtId="49" fontId="7" fillId="4" borderId="10" xfId="0" applyNumberFormat="1" applyFont="1" applyFill="1" applyBorder="1" applyAlignment="1">
      <alignment vertical="center"/>
    </xf>
    <xf numFmtId="49" fontId="7" fillId="4" borderId="10" xfId="0" applyNumberFormat="1" applyFont="1" applyFill="1" applyBorder="1" applyAlignment="1">
      <alignment horizontal="right" vertical="center"/>
    </xf>
    <xf numFmtId="49" fontId="7" fillId="4" borderId="1" xfId="0" applyNumberFormat="1" applyFont="1" applyFill="1" applyBorder="1"/>
    <xf numFmtId="49" fontId="7" fillId="4" borderId="1" xfId="0" applyNumberFormat="1" applyFont="1" applyFill="1" applyBorder="1" applyAlignment="1">
      <alignment vertical="center"/>
    </xf>
    <xf numFmtId="49" fontId="7" fillId="4" borderId="1" xfId="0" applyNumberFormat="1" applyFont="1" applyFill="1" applyBorder="1" applyAlignment="1">
      <alignment horizontal="right" vertical="center"/>
    </xf>
    <xf numFmtId="49" fontId="7" fillId="4" borderId="2" xfId="0" applyNumberFormat="1" applyFont="1" applyFill="1" applyBorder="1" applyAlignment="1">
      <alignment vertical="center"/>
    </xf>
    <xf numFmtId="49" fontId="7" fillId="4" borderId="2" xfId="0" applyNumberFormat="1" applyFont="1" applyFill="1" applyBorder="1" applyAlignment="1">
      <alignment horizontal="right" vertical="center"/>
    </xf>
    <xf numFmtId="49" fontId="7" fillId="4" borderId="1" xfId="0" applyNumberFormat="1" applyFont="1" applyFill="1" applyBorder="1" applyAlignment="1" applyProtection="1">
      <alignment vertical="center"/>
      <protection locked="0"/>
    </xf>
    <xf numFmtId="49" fontId="7" fillId="4" borderId="0" xfId="0" applyNumberFormat="1" applyFont="1" applyFill="1" applyAlignment="1" applyProtection="1">
      <alignment horizontal="left" vertical="center"/>
      <protection locked="0"/>
    </xf>
    <xf numFmtId="49" fontId="7" fillId="4" borderId="0" xfId="0" applyNumberFormat="1" applyFont="1" applyFill="1" applyAlignment="1" applyProtection="1">
      <alignment vertical="center"/>
      <protection locked="0"/>
    </xf>
    <xf numFmtId="49" fontId="7" fillId="4" borderId="4" xfId="0" applyNumberFormat="1" applyFont="1" applyFill="1" applyBorder="1" applyAlignment="1" applyProtection="1">
      <alignment horizontal="left" vertical="center"/>
      <protection locked="0"/>
    </xf>
    <xf numFmtId="49" fontId="7" fillId="4" borderId="4" xfId="0" applyNumberFormat="1" applyFont="1" applyFill="1" applyBorder="1" applyAlignment="1" applyProtection="1">
      <alignment vertical="center"/>
      <protection locked="0"/>
    </xf>
    <xf numFmtId="49" fontId="7" fillId="4" borderId="2" xfId="0" applyNumberFormat="1" applyFont="1" applyFill="1" applyBorder="1" applyAlignment="1" applyProtection="1">
      <alignment vertical="center"/>
      <protection locked="0"/>
    </xf>
    <xf numFmtId="49" fontId="7" fillId="4" borderId="1" xfId="0" applyNumberFormat="1" applyFont="1" applyFill="1" applyBorder="1" applyAlignment="1" applyProtection="1">
      <alignment horizontal="left" vertical="center"/>
      <protection locked="0"/>
    </xf>
    <xf numFmtId="49" fontId="7" fillId="4" borderId="2" xfId="0" applyNumberFormat="1" applyFont="1" applyFill="1" applyBorder="1" applyAlignment="1" applyProtection="1">
      <alignment horizontal="left" vertical="center"/>
      <protection locked="0"/>
    </xf>
    <xf numFmtId="49" fontId="7" fillId="4" borderId="1" xfId="0" applyNumberFormat="1" applyFont="1" applyFill="1" applyBorder="1" applyAlignment="1" applyProtection="1">
      <alignment horizontal="center" vertical="center"/>
      <protection locked="0"/>
    </xf>
    <xf numFmtId="49" fontId="7" fillId="4" borderId="1" xfId="0" applyNumberFormat="1" applyFont="1" applyFill="1" applyBorder="1" applyAlignment="1">
      <alignment horizontal="left" vertical="center"/>
    </xf>
    <xf numFmtId="49" fontId="7" fillId="4" borderId="1" xfId="0" quotePrefix="1" applyNumberFormat="1" applyFont="1" applyFill="1" applyBorder="1" applyAlignment="1" applyProtection="1">
      <alignment horizontal="center" vertical="center"/>
      <protection locked="0"/>
    </xf>
    <xf numFmtId="49" fontId="7" fillId="4" borderId="0" xfId="0" applyNumberFormat="1" applyFont="1" applyFill="1" applyAlignment="1">
      <alignment horizontal="left" vertical="center"/>
    </xf>
    <xf numFmtId="49" fontId="7" fillId="4" borderId="0" xfId="0" applyNumberFormat="1" applyFont="1" applyFill="1" applyAlignment="1" applyProtection="1">
      <alignment horizontal="center" vertical="center"/>
      <protection locked="0"/>
    </xf>
    <xf numFmtId="49" fontId="7" fillId="4" borderId="0" xfId="0" quotePrefix="1" applyNumberFormat="1" applyFont="1" applyFill="1" applyAlignment="1" applyProtection="1">
      <alignment horizontal="center" vertical="center"/>
      <protection locked="0"/>
    </xf>
    <xf numFmtId="0" fontId="10" fillId="4" borderId="0" xfId="2" applyFont="1" applyFill="1">
      <alignment vertical="center"/>
    </xf>
    <xf numFmtId="0" fontId="12" fillId="4" borderId="0" xfId="1" applyFont="1" applyFill="1" applyAlignment="1" applyProtection="1">
      <alignment vertical="center"/>
    </xf>
    <xf numFmtId="0" fontId="11" fillId="4" borderId="0" xfId="2" applyFont="1" applyFill="1">
      <alignment vertical="center"/>
    </xf>
    <xf numFmtId="0" fontId="10" fillId="4" borderId="0" xfId="2" applyFont="1" applyFill="1" applyAlignment="1">
      <alignment horizontal="right" vertical="center"/>
    </xf>
    <xf numFmtId="0" fontId="10" fillId="4" borderId="0" xfId="2" applyFont="1" applyFill="1" applyAlignment="1" applyProtection="1">
      <alignment vertical="center" wrapText="1"/>
      <protection locked="0"/>
    </xf>
    <xf numFmtId="0" fontId="10" fillId="4" borderId="0" xfId="2" quotePrefix="1" applyFont="1" applyFill="1" applyAlignment="1">
      <alignment horizontal="center" vertical="center"/>
    </xf>
    <xf numFmtId="0" fontId="10" fillId="4" borderId="0" xfId="2" applyFont="1" applyFill="1" applyAlignment="1">
      <alignment horizontal="center" vertical="center"/>
    </xf>
    <xf numFmtId="0" fontId="10" fillId="4" borderId="0" xfId="2" applyFont="1" applyFill="1" applyAlignment="1" applyProtection="1">
      <alignment horizontal="center" vertical="center"/>
      <protection locked="0"/>
    </xf>
    <xf numFmtId="0" fontId="10" fillId="4" borderId="0" xfId="2" applyFont="1" applyFill="1" applyAlignment="1">
      <alignment vertical="center" wrapText="1"/>
    </xf>
    <xf numFmtId="0" fontId="19" fillId="4" borderId="0" xfId="9" applyFill="1">
      <alignment vertical="center"/>
    </xf>
    <xf numFmtId="0" fontId="31" fillId="4" borderId="0" xfId="9" applyFont="1" applyFill="1">
      <alignment vertical="center"/>
    </xf>
    <xf numFmtId="0" fontId="31" fillId="4" borderId="0" xfId="9" applyFont="1" applyFill="1" applyAlignment="1">
      <alignment vertical="distributed"/>
    </xf>
    <xf numFmtId="0" fontId="3" fillId="4" borderId="0" xfId="9" applyFont="1" applyFill="1" applyAlignment="1">
      <alignment horizontal="center" vertical="center"/>
    </xf>
    <xf numFmtId="0" fontId="60" fillId="4" borderId="0" xfId="9" applyFont="1" applyFill="1">
      <alignment vertical="center"/>
    </xf>
    <xf numFmtId="0" fontId="19" fillId="4" borderId="0" xfId="9" applyFill="1" applyAlignment="1">
      <alignment horizontal="center" vertical="center"/>
    </xf>
    <xf numFmtId="0" fontId="19" fillId="4" borderId="0" xfId="9" applyFill="1" applyAlignment="1" applyProtection="1">
      <alignment horizontal="left" vertical="center"/>
      <protection locked="0"/>
    </xf>
    <xf numFmtId="0" fontId="19" fillId="4" borderId="0" xfId="9" applyFill="1" applyAlignment="1">
      <alignment horizontal="right" vertical="center"/>
    </xf>
    <xf numFmtId="0" fontId="17" fillId="4" borderId="0" xfId="9" applyFont="1" applyFill="1">
      <alignment vertical="center"/>
    </xf>
    <xf numFmtId="0" fontId="71" fillId="0" borderId="4" xfId="5" applyFont="1" applyBorder="1" applyAlignment="1" applyProtection="1">
      <alignment horizontal="center" vertical="center"/>
      <protection locked="0"/>
    </xf>
    <xf numFmtId="0" fontId="137" fillId="0" borderId="0" xfId="19" applyFont="1"/>
    <xf numFmtId="0" fontId="138" fillId="0" borderId="0" xfId="19" applyFont="1"/>
    <xf numFmtId="0" fontId="33" fillId="0" borderId="0" xfId="19" applyFont="1" applyAlignment="1">
      <alignment horizontal="center" vertical="center"/>
    </xf>
    <xf numFmtId="0" fontId="3" fillId="21" borderId="217" xfId="19" applyFill="1" applyBorder="1" applyAlignment="1">
      <alignment horizontal="center" vertical="center"/>
    </xf>
    <xf numFmtId="14" fontId="3" fillId="0" borderId="217" xfId="19" applyNumberFormat="1" applyBorder="1" applyAlignment="1">
      <alignment horizontal="center" vertical="center"/>
    </xf>
    <xf numFmtId="0" fontId="3" fillId="0" borderId="217" xfId="19" applyBorder="1" applyAlignment="1">
      <alignment horizontal="center" vertical="center"/>
    </xf>
    <xf numFmtId="49" fontId="3" fillId="0" borderId="0" xfId="19" applyNumberFormat="1"/>
    <xf numFmtId="0" fontId="132" fillId="0" borderId="235" xfId="23" applyBorder="1" applyAlignment="1">
      <alignment wrapText="1"/>
    </xf>
    <xf numFmtId="0" fontId="132" fillId="0" borderId="235" xfId="23" applyBorder="1"/>
    <xf numFmtId="0" fontId="132" fillId="0" borderId="236" xfId="23" applyBorder="1"/>
    <xf numFmtId="14" fontId="3" fillId="0" borderId="0" xfId="19" applyNumberFormat="1"/>
    <xf numFmtId="0" fontId="135" fillId="20" borderId="150" xfId="0" applyFont="1" applyFill="1" applyBorder="1" applyAlignment="1">
      <alignment horizontal="center" vertical="center"/>
    </xf>
    <xf numFmtId="0" fontId="130" fillId="0" borderId="0" xfId="0" applyFont="1"/>
    <xf numFmtId="0" fontId="11" fillId="0" borderId="17" xfId="0" applyFont="1" applyBorder="1" applyAlignment="1">
      <alignment vertical="top" wrapText="1"/>
    </xf>
    <xf numFmtId="0" fontId="11" fillId="0" borderId="0" xfId="0" applyFont="1" applyAlignment="1">
      <alignment vertical="top" wrapText="1"/>
    </xf>
    <xf numFmtId="49" fontId="11" fillId="0" borderId="0" xfId="3" applyNumberFormat="1" applyFont="1">
      <alignment vertical="center"/>
    </xf>
    <xf numFmtId="0" fontId="130" fillId="0" borderId="27" xfId="0" applyFont="1" applyBorder="1"/>
    <xf numFmtId="0" fontId="130" fillId="0" borderId="21" xfId="0" applyFont="1" applyBorder="1"/>
    <xf numFmtId="0" fontId="11" fillId="0" borderId="21" xfId="3" applyFont="1" applyBorder="1">
      <alignment vertical="center"/>
    </xf>
    <xf numFmtId="0" fontId="130" fillId="0" borderId="17" xfId="0" applyFont="1" applyBorder="1"/>
    <xf numFmtId="49" fontId="130" fillId="0" borderId="0" xfId="0" applyNumberFormat="1" applyFont="1"/>
    <xf numFmtId="49" fontId="11" fillId="0" borderId="18" xfId="3" applyNumberFormat="1" applyFont="1" applyBorder="1">
      <alignment vertical="center"/>
    </xf>
    <xf numFmtId="0" fontId="130" fillId="0" borderId="14" xfId="0" applyFont="1" applyBorder="1"/>
    <xf numFmtId="0" fontId="130" fillId="0" borderId="11" xfId="0" applyFont="1" applyBorder="1"/>
    <xf numFmtId="0" fontId="11" fillId="0" borderId="18" xfId="3" applyFont="1" applyBorder="1">
      <alignment vertical="center"/>
    </xf>
    <xf numFmtId="0" fontId="11" fillId="0" borderId="23" xfId="3" applyFont="1" applyBorder="1">
      <alignment vertical="center"/>
    </xf>
    <xf numFmtId="0" fontId="130" fillId="0" borderId="18" xfId="0" applyFont="1" applyBorder="1"/>
    <xf numFmtId="49" fontId="11" fillId="0" borderId="13" xfId="3" applyNumberFormat="1" applyFont="1" applyBorder="1">
      <alignment vertical="center"/>
    </xf>
    <xf numFmtId="49" fontId="130" fillId="0" borderId="11" xfId="0" applyNumberFormat="1" applyFont="1" applyBorder="1"/>
    <xf numFmtId="0" fontId="11" fillId="0" borderId="0" xfId="3" applyFont="1" applyAlignment="1">
      <alignment horizontal="center" vertical="center"/>
    </xf>
    <xf numFmtId="0" fontId="136" fillId="0" borderId="237" xfId="0" applyFont="1" applyBorder="1" applyAlignment="1">
      <alignment vertical="center" wrapText="1"/>
    </xf>
    <xf numFmtId="0" fontId="0" fillId="0" borderId="237" xfId="0" applyBorder="1"/>
    <xf numFmtId="0" fontId="136" fillId="17" borderId="237" xfId="0" applyFont="1" applyFill="1" applyBorder="1" applyAlignment="1">
      <alignment vertical="center" wrapText="1"/>
    </xf>
    <xf numFmtId="0" fontId="0" fillId="17" borderId="237" xfId="0" applyFill="1" applyBorder="1"/>
    <xf numFmtId="0" fontId="136" fillId="17" borderId="237" xfId="0" applyFont="1" applyFill="1" applyBorder="1" applyAlignment="1">
      <alignment horizontal="right" vertical="center" wrapText="1"/>
    </xf>
    <xf numFmtId="0" fontId="69" fillId="0" borderId="0" xfId="5" applyFont="1" applyAlignment="1" applyProtection="1">
      <alignment horizontal="center" vertical="center" shrinkToFit="1"/>
      <protection locked="0"/>
    </xf>
    <xf numFmtId="0" fontId="0" fillId="0" borderId="0" xfId="19" applyFont="1"/>
    <xf numFmtId="0" fontId="3" fillId="0" borderId="0" xfId="3">
      <alignment vertical="center"/>
    </xf>
    <xf numFmtId="179" fontId="139" fillId="0" borderId="0" xfId="3" applyNumberFormat="1" applyFont="1">
      <alignment vertical="center"/>
    </xf>
    <xf numFmtId="178" fontId="18" fillId="0" borderId="242" xfId="3" applyNumberFormat="1" applyFont="1" applyBorder="1" applyAlignment="1">
      <alignment horizontal="center" vertical="center" shrinkToFit="1"/>
    </xf>
    <xf numFmtId="178" fontId="18" fillId="0" borderId="170" xfId="3" applyNumberFormat="1" applyFont="1" applyBorder="1" applyAlignment="1">
      <alignment horizontal="center" vertical="center" shrinkToFit="1"/>
    </xf>
    <xf numFmtId="0" fontId="17" fillId="3" borderId="244" xfId="3" applyFont="1" applyFill="1" applyBorder="1" applyAlignment="1" applyProtection="1">
      <alignment horizontal="center" vertical="center" shrinkToFit="1"/>
      <protection locked="0"/>
    </xf>
    <xf numFmtId="179" fontId="17" fillId="3" borderId="244" xfId="3" applyNumberFormat="1" applyFont="1" applyFill="1" applyBorder="1" applyAlignment="1" applyProtection="1">
      <alignment horizontal="center" vertical="center" shrinkToFit="1"/>
      <protection locked="0"/>
    </xf>
    <xf numFmtId="0" fontId="17" fillId="3" borderId="244" xfId="3" applyFont="1" applyFill="1" applyBorder="1" applyAlignment="1" applyProtection="1">
      <alignment horizontal="right" vertical="center" shrinkToFit="1"/>
      <protection locked="0"/>
    </xf>
    <xf numFmtId="193" fontId="17" fillId="3" borderId="244" xfId="3" applyNumberFormat="1" applyFont="1" applyFill="1" applyBorder="1" applyAlignment="1" applyProtection="1">
      <alignment horizontal="right" vertical="center" shrinkToFit="1"/>
      <protection locked="0"/>
    </xf>
    <xf numFmtId="193" fontId="17" fillId="15" borderId="244" xfId="3" applyNumberFormat="1" applyFont="1" applyFill="1" applyBorder="1" applyAlignment="1" applyProtection="1">
      <alignment horizontal="right" vertical="center" shrinkToFit="1"/>
      <protection locked="0"/>
    </xf>
    <xf numFmtId="179" fontId="17" fillId="2" borderId="244" xfId="3" applyNumberFormat="1" applyFont="1" applyFill="1" applyBorder="1" applyAlignment="1" applyProtection="1">
      <alignment horizontal="center" vertical="center" shrinkToFit="1"/>
      <protection locked="0"/>
    </xf>
    <xf numFmtId="0" fontId="17" fillId="3" borderId="206" xfId="3" applyFont="1" applyFill="1" applyBorder="1" applyAlignment="1" applyProtection="1">
      <alignment horizontal="center" vertical="center" shrinkToFit="1"/>
      <protection locked="0"/>
    </xf>
    <xf numFmtId="179" fontId="17" fillId="3" borderId="206" xfId="3" applyNumberFormat="1" applyFont="1" applyFill="1" applyBorder="1" applyAlignment="1" applyProtection="1">
      <alignment horizontal="center" vertical="center" shrinkToFit="1"/>
      <protection locked="0"/>
    </xf>
    <xf numFmtId="0" fontId="17" fillId="3" borderId="206" xfId="3" applyFont="1" applyFill="1" applyBorder="1" applyAlignment="1" applyProtection="1">
      <alignment horizontal="right" vertical="center" shrinkToFit="1"/>
      <protection locked="0"/>
    </xf>
    <xf numFmtId="193" fontId="17" fillId="3" borderId="206" xfId="3" applyNumberFormat="1" applyFont="1" applyFill="1" applyBorder="1" applyAlignment="1" applyProtection="1">
      <alignment horizontal="right" vertical="center" shrinkToFit="1"/>
      <protection locked="0"/>
    </xf>
    <xf numFmtId="193" fontId="17" fillId="15" borderId="206" xfId="3" applyNumberFormat="1" applyFont="1" applyFill="1" applyBorder="1" applyAlignment="1" applyProtection="1">
      <alignment horizontal="right" vertical="center" shrinkToFit="1"/>
      <protection locked="0"/>
    </xf>
    <xf numFmtId="179" fontId="17" fillId="2" borderId="206" xfId="3" applyNumberFormat="1" applyFont="1" applyFill="1" applyBorder="1" applyAlignment="1" applyProtection="1">
      <alignment horizontal="center" vertical="center" shrinkToFit="1"/>
      <protection locked="0"/>
    </xf>
    <xf numFmtId="0" fontId="17" fillId="3" borderId="214" xfId="3" applyFont="1" applyFill="1" applyBorder="1" applyAlignment="1" applyProtection="1">
      <alignment horizontal="center" vertical="center" shrinkToFit="1"/>
      <protection locked="0"/>
    </xf>
    <xf numFmtId="179" fontId="17" fillId="3" borderId="214" xfId="3" applyNumberFormat="1" applyFont="1" applyFill="1" applyBorder="1" applyAlignment="1" applyProtection="1">
      <alignment horizontal="center" vertical="center" shrinkToFit="1"/>
      <protection locked="0"/>
    </xf>
    <xf numFmtId="0" fontId="17" fillId="3" borderId="214" xfId="3" applyFont="1" applyFill="1" applyBorder="1" applyAlignment="1" applyProtection="1">
      <alignment horizontal="right" vertical="center" shrinkToFit="1"/>
      <protection locked="0"/>
    </xf>
    <xf numFmtId="193" fontId="17" fillId="3" borderId="214" xfId="3" applyNumberFormat="1" applyFont="1" applyFill="1" applyBorder="1" applyAlignment="1" applyProtection="1">
      <alignment horizontal="right" vertical="center" shrinkToFit="1"/>
      <protection locked="0"/>
    </xf>
    <xf numFmtId="193" fontId="17" fillId="15" borderId="214" xfId="3" applyNumberFormat="1" applyFont="1" applyFill="1" applyBorder="1" applyAlignment="1" applyProtection="1">
      <alignment horizontal="right" vertical="center" shrinkToFit="1"/>
      <protection locked="0"/>
    </xf>
    <xf numFmtId="179" fontId="17" fillId="2" borderId="214" xfId="3" applyNumberFormat="1" applyFont="1" applyFill="1" applyBorder="1" applyAlignment="1" applyProtection="1">
      <alignment horizontal="center" vertical="center" shrinkToFit="1"/>
      <protection locked="0"/>
    </xf>
    <xf numFmtId="179" fontId="139" fillId="0" borderId="0" xfId="3" applyNumberFormat="1" applyFont="1" applyAlignment="1">
      <alignment horizontal="center" vertical="center" shrinkToFit="1"/>
    </xf>
    <xf numFmtId="178" fontId="139" fillId="0" borderId="0" xfId="3" applyNumberFormat="1" applyFont="1">
      <alignment vertical="center"/>
    </xf>
    <xf numFmtId="0" fontId="0" fillId="0" borderId="0" xfId="0" applyAlignment="1">
      <alignment vertical="center"/>
    </xf>
    <xf numFmtId="0" fontId="3" fillId="0" borderId="0" xfId="19" applyAlignment="1">
      <alignment horizontal="left" vertical="center"/>
    </xf>
    <xf numFmtId="0" fontId="3" fillId="17" borderId="150" xfId="19" applyFill="1" applyBorder="1" applyAlignment="1">
      <alignment horizontal="left" vertical="center"/>
    </xf>
    <xf numFmtId="0" fontId="132" fillId="17" borderId="247" xfId="24" applyFill="1" applyBorder="1" applyAlignment="1">
      <alignment horizontal="left" vertical="center"/>
    </xf>
    <xf numFmtId="0" fontId="132" fillId="0" borderId="248" xfId="24" applyBorder="1" applyAlignment="1">
      <alignment horizontal="left" vertical="center"/>
    </xf>
    <xf numFmtId="0" fontId="132" fillId="0" borderId="248" xfId="24" applyBorder="1" applyAlignment="1">
      <alignment horizontal="left" vertical="center" wrapText="1"/>
    </xf>
    <xf numFmtId="0" fontId="132" fillId="17" borderId="248" xfId="24" applyFill="1" applyBorder="1" applyAlignment="1">
      <alignment horizontal="left" vertical="center" wrapText="1"/>
    </xf>
    <xf numFmtId="0" fontId="135" fillId="20" borderId="150" xfId="19" applyFont="1" applyFill="1" applyBorder="1" applyAlignment="1">
      <alignment horizontal="center" vertical="center"/>
    </xf>
    <xf numFmtId="0" fontId="136" fillId="0" borderId="150" xfId="0" applyFont="1" applyBorder="1" applyAlignment="1">
      <alignment vertical="center" wrapText="1"/>
    </xf>
    <xf numFmtId="0" fontId="136" fillId="17" borderId="150" xfId="0" applyFont="1" applyFill="1" applyBorder="1" applyAlignment="1">
      <alignment vertical="center" wrapText="1"/>
    </xf>
    <xf numFmtId="0" fontId="0" fillId="17" borderId="150" xfId="0" applyFill="1" applyBorder="1" applyAlignment="1">
      <alignment vertical="center"/>
    </xf>
    <xf numFmtId="0" fontId="136" fillId="17" borderId="150" xfId="0" applyFont="1" applyFill="1" applyBorder="1" applyAlignment="1">
      <alignment horizontal="right" vertical="center" wrapText="1"/>
    </xf>
    <xf numFmtId="0" fontId="0" fillId="17" borderId="150" xfId="0" applyFill="1" applyBorder="1"/>
    <xf numFmtId="192" fontId="0" fillId="17" borderId="150" xfId="0" applyNumberFormat="1" applyFill="1" applyBorder="1"/>
    <xf numFmtId="0" fontId="136" fillId="0" borderId="150" xfId="0" applyFont="1" applyBorder="1" applyAlignment="1">
      <alignment horizontal="right" vertical="center" wrapText="1"/>
    </xf>
    <xf numFmtId="14" fontId="0" fillId="17" borderId="150" xfId="0" applyNumberFormat="1" applyFill="1" applyBorder="1" applyAlignment="1">
      <alignment horizontal="center" vertical="center"/>
    </xf>
    <xf numFmtId="0" fontId="0" fillId="0" borderId="150" xfId="0" applyBorder="1"/>
    <xf numFmtId="191" fontId="136" fillId="0" borderId="150" xfId="0" applyNumberFormat="1" applyFont="1" applyBorder="1" applyAlignment="1">
      <alignment horizontal="right" vertical="center" wrapText="1"/>
    </xf>
    <xf numFmtId="0" fontId="135" fillId="20" borderId="249" xfId="0" applyFont="1" applyFill="1" applyBorder="1" applyAlignment="1">
      <alignment horizontal="center" vertical="center"/>
    </xf>
    <xf numFmtId="0" fontId="141" fillId="4" borderId="0" xfId="25" applyFont="1" applyFill="1" applyAlignment="1">
      <alignment vertical="center"/>
    </xf>
    <xf numFmtId="0" fontId="142" fillId="4" borderId="0" xfId="19" applyFont="1" applyFill="1" applyAlignment="1">
      <alignment vertical="center"/>
    </xf>
    <xf numFmtId="0" fontId="142" fillId="4" borderId="0" xfId="19" applyFont="1" applyFill="1" applyAlignment="1">
      <alignment horizontal="right" vertical="center"/>
    </xf>
    <xf numFmtId="0" fontId="142" fillId="0" borderId="0" xfId="19" applyFont="1" applyAlignment="1">
      <alignment vertical="center"/>
    </xf>
    <xf numFmtId="0" fontId="143" fillId="4" borderId="0" xfId="25" applyFont="1" applyFill="1" applyAlignment="1">
      <alignment horizontal="left" vertical="center"/>
    </xf>
    <xf numFmtId="0" fontId="143" fillId="4" borderId="0" xfId="25" applyFont="1" applyFill="1" applyAlignment="1">
      <alignment vertical="center"/>
    </xf>
    <xf numFmtId="0" fontId="142" fillId="4" borderId="0" xfId="25" applyFont="1" applyFill="1" applyAlignment="1">
      <alignment vertical="center"/>
    </xf>
    <xf numFmtId="0" fontId="130" fillId="4" borderId="0" xfId="19" applyFont="1" applyFill="1" applyAlignment="1">
      <alignment vertical="center"/>
    </xf>
    <xf numFmtId="0" fontId="145" fillId="4" borderId="0" xfId="19" applyFont="1" applyFill="1" applyAlignment="1">
      <alignment horizontal="left" vertical="center" wrapText="1"/>
    </xf>
    <xf numFmtId="0" fontId="142" fillId="4" borderId="0" xfId="19" applyFont="1" applyFill="1" applyAlignment="1">
      <alignment vertical="top" wrapText="1"/>
    </xf>
    <xf numFmtId="0" fontId="146" fillId="4" borderId="0" xfId="26" applyFont="1" applyFill="1" applyAlignment="1">
      <alignment vertical="top" wrapText="1"/>
    </xf>
    <xf numFmtId="0" fontId="142" fillId="6" borderId="251" xfId="19" applyFont="1" applyFill="1" applyBorder="1" applyAlignment="1">
      <alignment vertical="center"/>
    </xf>
    <xf numFmtId="0" fontId="130" fillId="4" borderId="251" xfId="19" applyFont="1" applyFill="1" applyBorder="1" applyAlignment="1">
      <alignment vertical="center"/>
    </xf>
    <xf numFmtId="0" fontId="142" fillId="4" borderId="251" xfId="19" applyFont="1" applyFill="1" applyBorder="1" applyAlignment="1">
      <alignment vertical="center"/>
    </xf>
    <xf numFmtId="0" fontId="142" fillId="4" borderId="251" xfId="19" applyFont="1" applyFill="1" applyBorder="1" applyAlignment="1">
      <alignment vertical="top" wrapText="1"/>
    </xf>
    <xf numFmtId="0" fontId="146" fillId="4" borderId="251" xfId="26" applyFont="1" applyFill="1" applyBorder="1" applyAlignment="1">
      <alignment vertical="top" wrapText="1"/>
    </xf>
    <xf numFmtId="0" fontId="142" fillId="4" borderId="252" xfId="19" applyFont="1" applyFill="1" applyBorder="1" applyAlignment="1">
      <alignment vertical="center"/>
    </xf>
    <xf numFmtId="0" fontId="142" fillId="6" borderId="243" xfId="19" applyFont="1" applyFill="1" applyBorder="1" applyAlignment="1">
      <alignment vertical="center"/>
    </xf>
    <xf numFmtId="0" fontId="142" fillId="4" borderId="16" xfId="19" applyFont="1" applyFill="1" applyBorder="1" applyAlignment="1">
      <alignment vertical="center"/>
    </xf>
    <xf numFmtId="0" fontId="142" fillId="4" borderId="0" xfId="19" applyFont="1" applyFill="1" applyAlignment="1">
      <alignment horizontal="left" vertical="center"/>
    </xf>
    <xf numFmtId="0" fontId="142" fillId="0" borderId="0" xfId="19" applyFont="1" applyAlignment="1">
      <alignment horizontal="center" vertical="center"/>
    </xf>
    <xf numFmtId="0" fontId="142" fillId="0" borderId="0" xfId="19" applyFont="1"/>
    <xf numFmtId="49" fontId="142" fillId="0" borderId="0" xfId="19" quotePrefix="1" applyNumberFormat="1" applyFont="1" applyAlignment="1">
      <alignment vertical="center"/>
    </xf>
    <xf numFmtId="0" fontId="142" fillId="0" borderId="0" xfId="19" applyFont="1" applyAlignment="1" applyProtection="1">
      <alignment horizontal="left" vertical="center" shrinkToFit="1"/>
      <protection locked="0"/>
    </xf>
    <xf numFmtId="0" fontId="3" fillId="0" borderId="249" xfId="19" applyBorder="1"/>
    <xf numFmtId="0" fontId="14" fillId="0" borderId="0" xfId="19" applyFont="1" applyAlignment="1">
      <alignment horizontal="right"/>
    </xf>
    <xf numFmtId="0" fontId="123" fillId="0" borderId="0" xfId="8" applyFont="1" applyAlignment="1" applyProtection="1">
      <alignment horizontal="left"/>
    </xf>
    <xf numFmtId="0" fontId="3" fillId="0" borderId="43" xfId="19" applyBorder="1" applyAlignment="1">
      <alignment horizontal="center"/>
    </xf>
    <xf numFmtId="0" fontId="3" fillId="0" borderId="226" xfId="19" applyBorder="1" applyAlignment="1">
      <alignment horizontal="center"/>
    </xf>
    <xf numFmtId="0" fontId="3" fillId="0" borderId="44" xfId="19" applyBorder="1" applyAlignment="1">
      <alignment horizontal="center"/>
    </xf>
    <xf numFmtId="0" fontId="128" fillId="0" borderId="0" xfId="19" applyFont="1" applyAlignment="1">
      <alignment horizontal="center" vertical="center"/>
    </xf>
    <xf numFmtId="0" fontId="0" fillId="0" borderId="0" xfId="19" applyFont="1" applyAlignment="1">
      <alignment horizontal="center" vertical="center"/>
    </xf>
    <xf numFmtId="0" fontId="3" fillId="0" borderId="0" xfId="19" applyAlignment="1">
      <alignment horizontal="center" vertical="center"/>
    </xf>
    <xf numFmtId="0" fontId="30" fillId="0" borderId="0" xfId="19" applyFont="1" applyAlignment="1">
      <alignment horizontal="left" vertical="top" wrapText="1"/>
    </xf>
    <xf numFmtId="0" fontId="0" fillId="0" borderId="0" xfId="8" applyFont="1" applyAlignment="1" applyProtection="1"/>
    <xf numFmtId="0" fontId="127" fillId="18" borderId="27" xfId="19" applyFont="1" applyFill="1" applyBorder="1" applyAlignment="1">
      <alignment horizontal="left" vertical="top" wrapText="1"/>
    </xf>
    <xf numFmtId="0" fontId="127" fillId="18" borderId="21" xfId="19" applyFont="1" applyFill="1" applyBorder="1" applyAlignment="1">
      <alignment horizontal="left" vertical="top" wrapText="1"/>
    </xf>
    <xf numFmtId="0" fontId="127" fillId="18" borderId="23" xfId="19" applyFont="1" applyFill="1" applyBorder="1" applyAlignment="1">
      <alignment horizontal="left" vertical="top" wrapText="1"/>
    </xf>
    <xf numFmtId="0" fontId="127" fillId="18" borderId="17" xfId="19" applyFont="1" applyFill="1" applyBorder="1" applyAlignment="1">
      <alignment horizontal="left" vertical="top" wrapText="1"/>
    </xf>
    <xf numFmtId="0" fontId="127" fillId="18" borderId="0" xfId="19" applyFont="1" applyFill="1" applyAlignment="1">
      <alignment horizontal="left" vertical="top" wrapText="1"/>
    </xf>
    <xf numFmtId="0" fontId="127" fillId="18" borderId="18" xfId="19" applyFont="1" applyFill="1" applyBorder="1" applyAlignment="1">
      <alignment horizontal="left" vertical="top" wrapText="1"/>
    </xf>
    <xf numFmtId="0" fontId="14" fillId="0" borderId="14" xfId="19" applyFont="1" applyBorder="1" applyAlignment="1">
      <alignment horizontal="right"/>
    </xf>
    <xf numFmtId="0" fontId="14" fillId="0" borderId="11" xfId="19" applyFont="1" applyBorder="1" applyAlignment="1">
      <alignment horizontal="right"/>
    </xf>
    <xf numFmtId="0" fontId="123" fillId="0" borderId="11" xfId="8" applyFont="1" applyBorder="1" applyAlignment="1" applyProtection="1">
      <alignment horizontal="left"/>
    </xf>
    <xf numFmtId="0" fontId="123" fillId="0" borderId="13" xfId="8" applyFont="1" applyBorder="1" applyAlignment="1" applyProtection="1">
      <alignment horizontal="left"/>
    </xf>
    <xf numFmtId="0" fontId="123" fillId="0" borderId="0" xfId="8" applyFont="1" applyAlignment="1" applyProtection="1">
      <alignment horizontal="center" vertical="top"/>
    </xf>
    <xf numFmtId="0" fontId="129" fillId="0" borderId="0" xfId="19" applyFont="1" applyAlignment="1">
      <alignment horizontal="left" vertical="center" wrapText="1"/>
    </xf>
    <xf numFmtId="0" fontId="31" fillId="0" borderId="0" xfId="19" applyFont="1" applyAlignment="1">
      <alignment horizontal="center" vertical="top"/>
    </xf>
    <xf numFmtId="0" fontId="125" fillId="0" borderId="0" xfId="20" applyFont="1" applyAlignment="1" applyProtection="1">
      <alignment horizontal="center" vertical="top"/>
    </xf>
    <xf numFmtId="0" fontId="126" fillId="0" borderId="0" xfId="20" applyFont="1" applyAlignment="1" applyProtection="1">
      <alignment horizontal="center" vertical="top"/>
    </xf>
    <xf numFmtId="0" fontId="123" fillId="0" borderId="0" xfId="1" applyFont="1" applyAlignment="1" applyProtection="1">
      <alignment horizontal="left" vertical="top"/>
    </xf>
    <xf numFmtId="0" fontId="108" fillId="0" borderId="21" xfId="18" applyFont="1" applyBorder="1" applyAlignment="1">
      <alignment horizontal="right" vertical="center"/>
    </xf>
    <xf numFmtId="0" fontId="109" fillId="0" borderId="21" xfId="18" applyFont="1" applyBorder="1" applyAlignment="1">
      <alignment horizontal="center" vertical="center"/>
    </xf>
    <xf numFmtId="0" fontId="109" fillId="0" borderId="23" xfId="18" applyFont="1" applyBorder="1" applyAlignment="1">
      <alignment horizontal="center" vertical="center"/>
    </xf>
    <xf numFmtId="0" fontId="110" fillId="6" borderId="31" xfId="18" applyFont="1" applyFill="1" applyBorder="1" applyAlignment="1">
      <alignment horizontal="center" vertical="center"/>
    </xf>
    <xf numFmtId="0" fontId="110" fillId="6" borderId="33" xfId="18" applyFont="1" applyFill="1" applyBorder="1" applyAlignment="1">
      <alignment horizontal="center" vertical="center"/>
    </xf>
    <xf numFmtId="0" fontId="110" fillId="16" borderId="31" xfId="18" applyFont="1" applyFill="1" applyBorder="1" applyAlignment="1">
      <alignment horizontal="center" vertical="center"/>
    </xf>
    <xf numFmtId="0" fontId="110" fillId="16" borderId="33" xfId="18" applyFont="1" applyFill="1" applyBorder="1" applyAlignment="1">
      <alignment horizontal="center" vertical="center"/>
    </xf>
    <xf numFmtId="0" fontId="47" fillId="0" borderId="218" xfId="18" applyFont="1" applyBorder="1" applyAlignment="1">
      <alignment horizontal="center" vertical="center"/>
    </xf>
    <xf numFmtId="0" fontId="47" fillId="0" borderId="219" xfId="18" applyFont="1" applyBorder="1" applyAlignment="1">
      <alignment horizontal="center" vertical="center"/>
    </xf>
    <xf numFmtId="0" fontId="47" fillId="0" borderId="220" xfId="18" applyFont="1" applyBorder="1" applyAlignment="1">
      <alignment horizontal="center" vertical="center"/>
    </xf>
    <xf numFmtId="14" fontId="1" fillId="0" borderId="43" xfId="18" applyNumberFormat="1" applyBorder="1" applyAlignment="1">
      <alignment horizontal="center" vertical="center"/>
    </xf>
    <xf numFmtId="0" fontId="1" fillId="0" borderId="44" xfId="18" applyBorder="1" applyAlignment="1">
      <alignment horizontal="center" vertical="center"/>
    </xf>
    <xf numFmtId="0" fontId="112" fillId="0" borderId="223" xfId="18" applyFont="1" applyBorder="1" applyAlignment="1">
      <alignment horizontal="left" vertical="center"/>
    </xf>
    <xf numFmtId="0" fontId="112" fillId="0" borderId="224" xfId="18" applyFont="1" applyBorder="1" applyAlignment="1">
      <alignment horizontal="left" vertical="center"/>
    </xf>
    <xf numFmtId="0" fontId="112" fillId="0" borderId="225" xfId="18" applyFont="1" applyBorder="1" applyAlignment="1">
      <alignment horizontal="left" vertical="center"/>
    </xf>
    <xf numFmtId="0" fontId="112" fillId="0" borderId="218" xfId="18" applyFont="1" applyBorder="1" applyAlignment="1">
      <alignment horizontal="left" vertical="center"/>
    </xf>
    <xf numFmtId="0" fontId="112" fillId="0" borderId="219" xfId="18" applyFont="1" applyBorder="1" applyAlignment="1">
      <alignment horizontal="left" vertical="center"/>
    </xf>
    <xf numFmtId="0" fontId="112" fillId="0" borderId="220" xfId="18" applyFont="1" applyBorder="1" applyAlignment="1">
      <alignment horizontal="left" vertical="center"/>
    </xf>
    <xf numFmtId="0" fontId="111" fillId="0" borderId="218" xfId="18" applyFont="1" applyBorder="1" applyAlignment="1">
      <alignment horizontal="center" vertical="center"/>
    </xf>
    <xf numFmtId="0" fontId="114" fillId="0" borderId="219" xfId="18" applyFont="1" applyBorder="1" applyAlignment="1">
      <alignment horizontal="center" vertical="center"/>
    </xf>
    <xf numFmtId="0" fontId="114" fillId="0" borderId="220" xfId="18" applyFont="1" applyBorder="1" applyAlignment="1">
      <alignment horizontal="center" vertical="center"/>
    </xf>
    <xf numFmtId="0" fontId="1" fillId="0" borderId="14" xfId="18" applyBorder="1" applyAlignment="1">
      <alignment horizontal="left" vertical="center"/>
    </xf>
    <xf numFmtId="0" fontId="1" fillId="0" borderId="11" xfId="18" applyBorder="1" applyAlignment="1">
      <alignment horizontal="left" vertical="center"/>
    </xf>
    <xf numFmtId="0" fontId="1" fillId="0" borderId="13" xfId="18" applyBorder="1" applyAlignment="1">
      <alignment horizontal="left" vertical="center"/>
    </xf>
    <xf numFmtId="0" fontId="1" fillId="6" borderId="113" xfId="18" applyFill="1" applyBorder="1" applyAlignment="1">
      <alignment horizontal="center" vertical="center"/>
    </xf>
    <xf numFmtId="0" fontId="1" fillId="6" borderId="221" xfId="18" applyFill="1" applyBorder="1" applyAlignment="1">
      <alignment horizontal="center" vertical="center"/>
    </xf>
    <xf numFmtId="0" fontId="1" fillId="6" borderId="222" xfId="18" applyFill="1" applyBorder="1" applyAlignment="1">
      <alignment horizontal="center" vertical="center"/>
    </xf>
    <xf numFmtId="0" fontId="1" fillId="16" borderId="113" xfId="18" applyFill="1" applyBorder="1" applyAlignment="1">
      <alignment horizontal="center" vertical="center"/>
    </xf>
    <xf numFmtId="0" fontId="1" fillId="16" borderId="221" xfId="18" applyFill="1" applyBorder="1" applyAlignment="1">
      <alignment horizontal="center" vertical="center"/>
    </xf>
    <xf numFmtId="0" fontId="1" fillId="16" borderId="222" xfId="18" applyFill="1" applyBorder="1" applyAlignment="1">
      <alignment horizontal="center" vertical="center"/>
    </xf>
    <xf numFmtId="0" fontId="1" fillId="0" borderId="221" xfId="18" applyBorder="1" applyAlignment="1">
      <alignment horizontal="center" vertical="center"/>
    </xf>
    <xf numFmtId="0" fontId="1" fillId="0" borderId="222" xfId="18" applyBorder="1" applyAlignment="1">
      <alignment horizontal="center" vertical="center"/>
    </xf>
    <xf numFmtId="0" fontId="112" fillId="0" borderId="43" xfId="18" applyFont="1" applyBorder="1" applyAlignment="1">
      <alignment horizontal="left" vertical="center"/>
    </xf>
    <xf numFmtId="0" fontId="112" fillId="0" borderId="226" xfId="18" applyFont="1" applyBorder="1" applyAlignment="1">
      <alignment horizontal="left" vertical="center"/>
    </xf>
    <xf numFmtId="0" fontId="112" fillId="0" borderId="44" xfId="18" applyFont="1" applyBorder="1" applyAlignment="1">
      <alignment horizontal="left" vertical="center"/>
    </xf>
    <xf numFmtId="0" fontId="1" fillId="0" borderId="218" xfId="18" applyBorder="1" applyAlignment="1">
      <alignment horizontal="center" vertical="center"/>
    </xf>
    <xf numFmtId="0" fontId="1" fillId="0" borderId="219" xfId="18" applyBorder="1" applyAlignment="1">
      <alignment horizontal="center" vertical="center"/>
    </xf>
    <xf numFmtId="0" fontId="1" fillId="0" borderId="220" xfId="18" applyBorder="1" applyAlignment="1">
      <alignment horizontal="center" vertical="center"/>
    </xf>
    <xf numFmtId="0" fontId="1" fillId="0" borderId="113" xfId="18" applyBorder="1" applyAlignment="1">
      <alignment horizontal="center" vertical="center"/>
    </xf>
    <xf numFmtId="0" fontId="112" fillId="0" borderId="24" xfId="18" applyFont="1" applyBorder="1" applyAlignment="1">
      <alignment horizontal="left" vertical="center"/>
    </xf>
    <xf numFmtId="0" fontId="112" fillId="0" borderId="25" xfId="18" applyFont="1" applyBorder="1" applyAlignment="1">
      <alignment horizontal="left" vertical="center"/>
    </xf>
    <xf numFmtId="0" fontId="112" fillId="0" borderId="110" xfId="18" applyFont="1" applyBorder="1" applyAlignment="1">
      <alignment horizontal="left" vertical="center"/>
    </xf>
    <xf numFmtId="0" fontId="1" fillId="0" borderId="31" xfId="18" applyBorder="1" applyAlignment="1">
      <alignment horizontal="center" vertical="center"/>
    </xf>
    <xf numFmtId="0" fontId="1" fillId="0" borderId="33" xfId="18" applyBorder="1" applyAlignment="1">
      <alignment horizontal="center" vertical="center"/>
    </xf>
    <xf numFmtId="0" fontId="1" fillId="0" borderId="32" xfId="18" applyBorder="1" applyAlignment="1">
      <alignment horizontal="center" vertical="center"/>
    </xf>
    <xf numFmtId="0" fontId="1" fillId="0" borderId="42" xfId="18" applyBorder="1" applyAlignment="1">
      <alignment horizontal="center" vertical="center"/>
    </xf>
    <xf numFmtId="0" fontId="118" fillId="0" borderId="31" xfId="18" applyFont="1" applyBorder="1" applyAlignment="1">
      <alignment horizontal="center" vertical="center"/>
    </xf>
    <xf numFmtId="0" fontId="118" fillId="0" borderId="32" xfId="18" applyFont="1" applyBorder="1" applyAlignment="1">
      <alignment horizontal="center" vertical="center"/>
    </xf>
    <xf numFmtId="0" fontId="118" fillId="0" borderId="33" xfId="18" applyFont="1" applyBorder="1" applyAlignment="1">
      <alignment horizontal="center" vertical="center"/>
    </xf>
    <xf numFmtId="0" fontId="116" fillId="0" borderId="31" xfId="18" applyFont="1" applyBorder="1" applyAlignment="1">
      <alignment horizontal="center" vertical="center"/>
    </xf>
    <xf numFmtId="0" fontId="116" fillId="0" borderId="33" xfId="18" applyFont="1" applyBorder="1" applyAlignment="1">
      <alignment horizontal="center" vertical="center"/>
    </xf>
    <xf numFmtId="0" fontId="117" fillId="0" borderId="7" xfId="18" applyFont="1" applyBorder="1" applyAlignment="1">
      <alignment horizontal="center" vertical="center"/>
    </xf>
    <xf numFmtId="0" fontId="117" fillId="0" borderId="8" xfId="18" applyFont="1" applyBorder="1" applyAlignment="1">
      <alignment horizontal="center" vertical="center"/>
    </xf>
    <xf numFmtId="0" fontId="117" fillId="0" borderId="9" xfId="18" applyFont="1" applyBorder="1" applyAlignment="1">
      <alignment horizontal="center" vertical="center"/>
    </xf>
    <xf numFmtId="0" fontId="116" fillId="0" borderId="32" xfId="18" applyFont="1" applyBorder="1" applyAlignment="1">
      <alignment horizontal="center" vertical="center"/>
    </xf>
    <xf numFmtId="0" fontId="116" fillId="0" borderId="42" xfId="18" applyFont="1" applyBorder="1" applyAlignment="1">
      <alignment horizontal="center" vertical="center"/>
    </xf>
    <xf numFmtId="0" fontId="140" fillId="6" borderId="245" xfId="0" applyFont="1" applyFill="1" applyBorder="1" applyAlignment="1">
      <alignment horizontal="center" vertical="center"/>
    </xf>
    <xf numFmtId="0" fontId="140" fillId="6" borderId="246" xfId="0" applyFont="1" applyFill="1" applyBorder="1" applyAlignment="1">
      <alignment horizontal="center" vertical="center"/>
    </xf>
    <xf numFmtId="0" fontId="140" fillId="6" borderId="105" xfId="0" applyFont="1" applyFill="1" applyBorder="1" applyAlignment="1">
      <alignment horizontal="center" vertical="center"/>
    </xf>
    <xf numFmtId="0" fontId="140" fillId="6" borderId="114" xfId="0" applyFont="1" applyFill="1" applyBorder="1" applyAlignment="1">
      <alignment horizontal="center" vertical="center"/>
    </xf>
    <xf numFmtId="0" fontId="118" fillId="0" borderId="105" xfId="18" applyFont="1" applyBorder="1" applyAlignment="1">
      <alignment horizontal="center" vertical="center"/>
    </xf>
    <xf numFmtId="0" fontId="118" fillId="0" borderId="106" xfId="18" applyFont="1" applyBorder="1" applyAlignment="1">
      <alignment horizontal="center" vertical="center"/>
    </xf>
    <xf numFmtId="0" fontId="118" fillId="0" borderId="114" xfId="18" applyFont="1" applyBorder="1" applyAlignment="1">
      <alignment horizontal="center" vertical="center"/>
    </xf>
    <xf numFmtId="0" fontId="1" fillId="0" borderId="106" xfId="18" applyBorder="1" applyAlignment="1">
      <alignment horizontal="center" vertical="center"/>
    </xf>
    <xf numFmtId="0" fontId="1" fillId="0" borderId="114" xfId="18" applyBorder="1" applyAlignment="1">
      <alignment horizontal="center" vertical="center"/>
    </xf>
    <xf numFmtId="0" fontId="1" fillId="0" borderId="105" xfId="18" applyBorder="1" applyAlignment="1">
      <alignment horizontal="center" vertical="center"/>
    </xf>
    <xf numFmtId="0" fontId="1" fillId="0" borderId="107" xfId="18" applyBorder="1" applyAlignment="1">
      <alignment horizontal="center" vertical="center"/>
    </xf>
    <xf numFmtId="0" fontId="14" fillId="0" borderId="56" xfId="7" applyFont="1" applyBorder="1" applyAlignment="1">
      <alignment horizontal="left" vertical="center" wrapText="1"/>
    </xf>
    <xf numFmtId="0" fontId="14" fillId="0" borderId="57" xfId="7" applyFont="1" applyBorder="1" applyAlignment="1">
      <alignment horizontal="left" vertical="center" wrapText="1"/>
    </xf>
    <xf numFmtId="0" fontId="14" fillId="0" borderId="58" xfId="7" applyFont="1" applyBorder="1" applyAlignment="1">
      <alignment horizontal="left" vertical="center" wrapText="1"/>
    </xf>
    <xf numFmtId="0" fontId="14" fillId="4" borderId="54" xfId="7" applyFont="1" applyFill="1" applyBorder="1" applyAlignment="1">
      <alignment horizontal="center" vertical="center" wrapText="1"/>
    </xf>
    <xf numFmtId="0" fontId="14" fillId="4" borderId="55" xfId="7" applyFont="1" applyFill="1" applyBorder="1" applyAlignment="1">
      <alignment horizontal="center" vertical="center" wrapText="1"/>
    </xf>
    <xf numFmtId="180" fontId="14" fillId="4" borderId="21" xfId="7" applyNumberFormat="1" applyFont="1" applyFill="1" applyBorder="1" applyAlignment="1">
      <alignment horizontal="center" vertical="center"/>
    </xf>
    <xf numFmtId="180" fontId="14" fillId="4" borderId="23" xfId="7" applyNumberFormat="1" applyFont="1" applyFill="1" applyBorder="1" applyAlignment="1">
      <alignment horizontal="center" vertical="center"/>
    </xf>
    <xf numFmtId="14" fontId="35" fillId="0" borderId="43" xfId="7" applyNumberFormat="1" applyFont="1" applyBorder="1" applyAlignment="1">
      <alignment horizontal="center" vertical="center"/>
    </xf>
    <xf numFmtId="0" fontId="35" fillId="0" borderId="44" xfId="7" applyFont="1" applyBorder="1" applyAlignment="1">
      <alignment horizontal="center" vertical="center"/>
    </xf>
    <xf numFmtId="0" fontId="37" fillId="4" borderId="17" xfId="7" applyFont="1" applyFill="1" applyBorder="1" applyAlignment="1">
      <alignment horizontal="center" vertical="center"/>
    </xf>
    <xf numFmtId="0" fontId="37" fillId="4" borderId="0" xfId="7" applyFont="1" applyFill="1" applyAlignment="1">
      <alignment horizontal="center" vertical="center"/>
    </xf>
    <xf numFmtId="0" fontId="37" fillId="4" borderId="18" xfId="7" applyFont="1" applyFill="1" applyBorder="1" applyAlignment="1">
      <alignment horizontal="center" vertical="center"/>
    </xf>
    <xf numFmtId="0" fontId="29" fillId="4" borderId="11" xfId="7" applyFont="1" applyFill="1" applyBorder="1" applyAlignment="1">
      <alignment horizontal="right" vertical="center"/>
    </xf>
    <xf numFmtId="0" fontId="29" fillId="4" borderId="13" xfId="7" applyFont="1" applyFill="1" applyBorder="1" applyAlignment="1">
      <alignment horizontal="right" vertical="center"/>
    </xf>
    <xf numFmtId="0" fontId="28" fillId="4" borderId="27" xfId="7" applyFont="1" applyFill="1" applyBorder="1" applyAlignment="1">
      <alignment horizontal="center" vertical="center" wrapText="1"/>
    </xf>
    <xf numFmtId="0" fontId="28" fillId="4" borderId="45" xfId="7" applyFont="1" applyFill="1" applyBorder="1" applyAlignment="1">
      <alignment horizontal="center" vertical="center" wrapText="1"/>
    </xf>
    <xf numFmtId="0" fontId="28" fillId="4" borderId="14" xfId="7" applyFont="1" applyFill="1" applyBorder="1" applyAlignment="1">
      <alignment horizontal="center" vertical="center" wrapText="1"/>
    </xf>
    <xf numFmtId="0" fontId="28" fillId="4" borderId="47" xfId="7" applyFont="1" applyFill="1" applyBorder="1" applyAlignment="1">
      <alignment horizontal="center" vertical="center" wrapText="1"/>
    </xf>
    <xf numFmtId="0" fontId="38" fillId="0" borderId="46" xfId="7" applyFont="1" applyBorder="1" applyAlignment="1">
      <alignment horizontal="center" vertical="center" wrapText="1"/>
    </xf>
    <xf numFmtId="0" fontId="38" fillId="0" borderId="21" xfId="7" applyFont="1" applyBorder="1" applyAlignment="1">
      <alignment horizontal="center" vertical="center" wrapText="1"/>
    </xf>
    <xf numFmtId="0" fontId="38" fillId="0" borderId="23" xfId="7" applyFont="1" applyBorder="1" applyAlignment="1">
      <alignment horizontal="center" vertical="center" wrapText="1"/>
    </xf>
    <xf numFmtId="0" fontId="38" fillId="0" borderId="48" xfId="7" applyFont="1" applyBorder="1" applyAlignment="1">
      <alignment horizontal="center" vertical="center" wrapText="1"/>
    </xf>
    <xf numFmtId="0" fontId="38" fillId="0" borderId="11" xfId="7" applyFont="1" applyBorder="1" applyAlignment="1">
      <alignment horizontal="center" vertical="center" wrapText="1"/>
    </xf>
    <xf numFmtId="0" fontId="38" fillId="0" borderId="13" xfId="7" applyFont="1" applyBorder="1" applyAlignment="1">
      <alignment horizontal="center" vertical="center" wrapText="1"/>
    </xf>
    <xf numFmtId="0" fontId="39" fillId="4" borderId="27" xfId="7" applyFont="1" applyFill="1" applyBorder="1" applyAlignment="1">
      <alignment horizontal="center" vertical="center" wrapText="1"/>
    </xf>
    <xf numFmtId="0" fontId="39" fillId="4" borderId="21" xfId="7" applyFont="1" applyFill="1" applyBorder="1" applyAlignment="1">
      <alignment horizontal="center" vertical="center" wrapText="1"/>
    </xf>
    <xf numFmtId="0" fontId="39" fillId="4" borderId="17" xfId="7" applyFont="1" applyFill="1" applyBorder="1" applyAlignment="1">
      <alignment horizontal="center" vertical="center" wrapText="1"/>
    </xf>
    <xf numFmtId="0" fontId="39" fillId="4" borderId="0" xfId="7" applyFont="1" applyFill="1" applyAlignment="1">
      <alignment horizontal="center" vertical="center" wrapText="1"/>
    </xf>
    <xf numFmtId="0" fontId="39" fillId="4" borderId="14" xfId="7" applyFont="1" applyFill="1" applyBorder="1" applyAlignment="1">
      <alignment horizontal="center" vertical="center" wrapText="1"/>
    </xf>
    <xf numFmtId="0" fontId="39" fillId="4" borderId="11" xfId="7" applyFont="1" applyFill="1" applyBorder="1" applyAlignment="1">
      <alignment horizontal="center" vertical="center" wrapText="1"/>
    </xf>
    <xf numFmtId="0" fontId="14" fillId="0" borderId="55" xfId="7" applyFont="1" applyBorder="1" applyAlignment="1">
      <alignment horizontal="left" vertical="center" wrapText="1"/>
    </xf>
    <xf numFmtId="0" fontId="14" fillId="4" borderId="56" xfId="7" applyFont="1" applyFill="1" applyBorder="1" applyAlignment="1">
      <alignment horizontal="center" vertical="center" wrapText="1"/>
    </xf>
    <xf numFmtId="0" fontId="14" fillId="4" borderId="77" xfId="7" applyFont="1" applyFill="1" applyBorder="1" applyAlignment="1">
      <alignment horizontal="center" vertical="center" wrapText="1"/>
    </xf>
    <xf numFmtId="0" fontId="14" fillId="4" borderId="78" xfId="7" applyFont="1" applyFill="1" applyBorder="1" applyAlignment="1">
      <alignment horizontal="center" vertical="center" wrapText="1"/>
    </xf>
    <xf numFmtId="0" fontId="14" fillId="0" borderId="77" xfId="8" applyFont="1" applyBorder="1" applyAlignment="1" applyProtection="1">
      <alignment horizontal="left" vertical="center" wrapText="1"/>
    </xf>
    <xf numFmtId="0" fontId="14" fillId="0" borderId="79" xfId="8" applyFont="1" applyBorder="1" applyAlignment="1" applyProtection="1">
      <alignment horizontal="left" vertical="center" wrapText="1"/>
    </xf>
    <xf numFmtId="0" fontId="14" fillId="0" borderId="80" xfId="8" applyFont="1" applyBorder="1" applyAlignment="1" applyProtection="1">
      <alignment horizontal="left" vertical="center" wrapText="1"/>
    </xf>
    <xf numFmtId="0" fontId="40" fillId="4" borderId="72" xfId="7" applyFont="1" applyFill="1" applyBorder="1" applyAlignment="1">
      <alignment horizontal="center" vertical="center" wrapText="1"/>
    </xf>
    <xf numFmtId="0" fontId="40" fillId="4" borderId="0" xfId="7" applyFont="1" applyFill="1" applyAlignment="1">
      <alignment horizontal="center" vertical="center" wrapText="1"/>
    </xf>
    <xf numFmtId="0" fontId="40" fillId="4" borderId="73" xfId="7" applyFont="1" applyFill="1" applyBorder="1" applyAlignment="1">
      <alignment horizontal="center" vertical="center" wrapText="1"/>
    </xf>
    <xf numFmtId="0" fontId="40" fillId="4" borderId="48" xfId="7" applyFont="1" applyFill="1" applyBorder="1" applyAlignment="1">
      <alignment horizontal="center" vertical="center" wrapText="1"/>
    </xf>
    <xf numFmtId="0" fontId="40" fillId="4" borderId="11" xfId="7" applyFont="1" applyFill="1" applyBorder="1" applyAlignment="1">
      <alignment horizontal="center" vertical="center" wrapText="1"/>
    </xf>
    <xf numFmtId="0" fontId="40" fillId="4" borderId="47" xfId="7" applyFont="1" applyFill="1" applyBorder="1" applyAlignment="1">
      <alignment horizontal="center" vertical="center" wrapText="1"/>
    </xf>
    <xf numFmtId="0" fontId="14" fillId="4" borderId="85" xfId="7" applyFont="1" applyFill="1" applyBorder="1" applyAlignment="1">
      <alignment horizontal="center" vertical="center" wrapText="1"/>
    </xf>
    <xf numFmtId="0" fontId="14" fillId="4" borderId="86" xfId="7" applyFont="1" applyFill="1" applyBorder="1" applyAlignment="1">
      <alignment horizontal="center" vertical="center" wrapText="1"/>
    </xf>
    <xf numFmtId="0" fontId="14" fillId="0" borderId="85" xfId="8" applyFont="1" applyBorder="1" applyAlignment="1" applyProtection="1">
      <alignment horizontal="left" vertical="center" wrapText="1"/>
    </xf>
    <xf numFmtId="0" fontId="14" fillId="0" borderId="87" xfId="8" applyFont="1" applyBorder="1" applyAlignment="1" applyProtection="1">
      <alignment horizontal="left" vertical="center" wrapText="1"/>
    </xf>
    <xf numFmtId="0" fontId="14" fillId="0" borderId="88" xfId="8" applyFont="1" applyBorder="1" applyAlignment="1" applyProtection="1">
      <alignment horizontal="left" vertical="center" wrapText="1"/>
    </xf>
    <xf numFmtId="0" fontId="14" fillId="4" borderId="61" xfId="7" applyFont="1" applyFill="1" applyBorder="1" applyAlignment="1">
      <alignment horizontal="center" vertical="center" wrapText="1"/>
    </xf>
    <xf numFmtId="0" fontId="14" fillId="4" borderId="62" xfId="7" applyFont="1" applyFill="1" applyBorder="1" applyAlignment="1">
      <alignment horizontal="center" vertical="center" wrapText="1"/>
    </xf>
    <xf numFmtId="49" fontId="14" fillId="0" borderId="63" xfId="8" applyNumberFormat="1" applyFont="1" applyBorder="1" applyAlignment="1" applyProtection="1">
      <alignment horizontal="left" vertical="center" wrapText="1"/>
    </xf>
    <xf numFmtId="49" fontId="14" fillId="0" borderId="64" xfId="8" applyNumberFormat="1" applyFont="1" applyBorder="1" applyAlignment="1" applyProtection="1">
      <alignment horizontal="left" vertical="center" wrapText="1"/>
    </xf>
    <xf numFmtId="49" fontId="14" fillId="0" borderId="65" xfId="8" applyNumberFormat="1" applyFont="1" applyBorder="1" applyAlignment="1" applyProtection="1">
      <alignment horizontal="left" vertical="center" wrapText="1"/>
    </xf>
    <xf numFmtId="0" fontId="40" fillId="4" borderId="66" xfId="7" applyFont="1" applyFill="1" applyBorder="1" applyAlignment="1">
      <alignment horizontal="center" vertical="center" wrapText="1"/>
    </xf>
    <xf numFmtId="0" fontId="40" fillId="4" borderId="37" xfId="7" applyFont="1" applyFill="1" applyBorder="1" applyAlignment="1">
      <alignment horizontal="center" vertical="center" wrapText="1"/>
    </xf>
    <xf numFmtId="0" fontId="40" fillId="4" borderId="67" xfId="7" applyFont="1" applyFill="1" applyBorder="1" applyAlignment="1">
      <alignment horizontal="center" vertical="center" wrapText="1"/>
    </xf>
    <xf numFmtId="0" fontId="40" fillId="4" borderId="74" xfId="7" applyFont="1" applyFill="1" applyBorder="1" applyAlignment="1">
      <alignment horizontal="center" vertical="center" wrapText="1"/>
    </xf>
    <xf numFmtId="0" fontId="40" fillId="4" borderId="75" xfId="7" applyFont="1" applyFill="1" applyBorder="1" applyAlignment="1">
      <alignment horizontal="center" vertical="center" wrapText="1"/>
    </xf>
    <xf numFmtId="0" fontId="40" fillId="4" borderId="76" xfId="7" applyFont="1" applyFill="1" applyBorder="1" applyAlignment="1">
      <alignment horizontal="center" vertical="center" wrapText="1"/>
    </xf>
    <xf numFmtId="0" fontId="14" fillId="4" borderId="68" xfId="7" applyFont="1" applyFill="1" applyBorder="1" applyAlignment="1">
      <alignment horizontal="center" vertical="center" wrapText="1"/>
    </xf>
    <xf numFmtId="0" fontId="14" fillId="4" borderId="69" xfId="7" applyFont="1" applyFill="1" applyBorder="1" applyAlignment="1">
      <alignment horizontal="center" vertical="center" wrapText="1"/>
    </xf>
    <xf numFmtId="0" fontId="14" fillId="0" borderId="68" xfId="7" applyFont="1" applyBorder="1" applyAlignment="1">
      <alignment horizontal="left" vertical="center" wrapText="1"/>
    </xf>
    <xf numFmtId="0" fontId="14" fillId="0" borderId="70" xfId="7" applyFont="1" applyBorder="1" applyAlignment="1">
      <alignment horizontal="left" vertical="center" wrapText="1"/>
    </xf>
    <xf numFmtId="0" fontId="14" fillId="0" borderId="71" xfId="7" applyFont="1" applyBorder="1" applyAlignment="1">
      <alignment horizontal="left" vertical="center" wrapText="1"/>
    </xf>
    <xf numFmtId="0" fontId="40" fillId="4" borderId="22" xfId="7" applyFont="1" applyFill="1" applyBorder="1" applyAlignment="1">
      <alignment horizontal="center" vertical="center" wrapText="1"/>
    </xf>
    <xf numFmtId="0" fontId="40" fillId="4" borderId="21" xfId="7" applyFont="1" applyFill="1" applyBorder="1" applyAlignment="1">
      <alignment horizontal="center" vertical="center" wrapText="1"/>
    </xf>
    <xf numFmtId="0" fontId="40" fillId="4" borderId="38" xfId="7" applyFont="1" applyFill="1" applyBorder="1" applyAlignment="1">
      <alignment horizontal="center" vertical="center" wrapText="1"/>
    </xf>
    <xf numFmtId="0" fontId="40" fillId="4" borderId="6" xfId="7" applyFont="1" applyFill="1" applyBorder="1" applyAlignment="1">
      <alignment horizontal="center" vertical="center" wrapText="1"/>
    </xf>
    <xf numFmtId="0" fontId="40" fillId="4" borderId="16" xfId="7" applyFont="1" applyFill="1" applyBorder="1" applyAlignment="1">
      <alignment horizontal="center" vertical="center" wrapText="1"/>
    </xf>
    <xf numFmtId="0" fontId="40" fillId="4" borderId="59" xfId="7" applyFont="1" applyFill="1" applyBorder="1" applyAlignment="1">
      <alignment horizontal="center" vertical="center" wrapText="1"/>
    </xf>
    <xf numFmtId="0" fontId="40" fillId="4" borderId="35" xfId="7" applyFont="1" applyFill="1" applyBorder="1" applyAlignment="1">
      <alignment horizontal="center" vertical="center" wrapText="1"/>
    </xf>
    <xf numFmtId="0" fontId="40" fillId="4" borderId="60" xfId="7" applyFont="1" applyFill="1" applyBorder="1" applyAlignment="1">
      <alignment horizontal="center" vertical="center" wrapText="1"/>
    </xf>
    <xf numFmtId="0" fontId="14" fillId="4" borderId="49" xfId="7" applyFont="1" applyFill="1" applyBorder="1" applyAlignment="1">
      <alignment horizontal="center" vertical="center" wrapText="1"/>
    </xf>
    <xf numFmtId="0" fontId="14" fillId="4" borderId="50" xfId="7" applyFont="1" applyFill="1" applyBorder="1" applyAlignment="1">
      <alignment horizontal="center" vertical="center" wrapText="1"/>
    </xf>
    <xf numFmtId="0" fontId="14" fillId="0" borderId="51" xfId="7" applyFont="1" applyBorder="1" applyAlignment="1">
      <alignment horizontal="left" vertical="center" wrapText="1"/>
    </xf>
    <xf numFmtId="0" fontId="14" fillId="0" borderId="52" xfId="7" applyFont="1" applyBorder="1" applyAlignment="1">
      <alignment horizontal="left" vertical="center" wrapText="1"/>
    </xf>
    <xf numFmtId="0" fontId="14" fillId="0" borderId="53" xfId="7" applyFont="1" applyBorder="1" applyAlignment="1">
      <alignment horizontal="left" vertical="center" wrapText="1"/>
    </xf>
    <xf numFmtId="0" fontId="14" fillId="4" borderId="81" xfId="7" applyFont="1" applyFill="1" applyBorder="1" applyAlignment="1">
      <alignment horizontal="center" vertical="center" wrapText="1"/>
    </xf>
    <xf numFmtId="0" fontId="14" fillId="4" borderId="82" xfId="7" applyFont="1" applyFill="1" applyBorder="1" applyAlignment="1">
      <alignment horizontal="center" vertical="center" wrapText="1"/>
    </xf>
    <xf numFmtId="0" fontId="14" fillId="0" borderId="81" xfId="7" applyFont="1" applyBorder="1" applyAlignment="1">
      <alignment horizontal="left" vertical="center" wrapText="1"/>
    </xf>
    <xf numFmtId="0" fontId="14" fillId="0" borderId="83" xfId="7" applyFont="1" applyBorder="1" applyAlignment="1">
      <alignment horizontal="left" vertical="center" wrapText="1"/>
    </xf>
    <xf numFmtId="0" fontId="14" fillId="0" borderId="84" xfId="7" applyFont="1" applyBorder="1" applyAlignment="1">
      <alignment horizontal="left" vertical="center" wrapText="1"/>
    </xf>
    <xf numFmtId="0" fontId="28" fillId="4" borderId="38" xfId="7" applyFont="1" applyFill="1" applyBorder="1" applyAlignment="1">
      <alignment horizontal="center" vertical="center" wrapText="1"/>
    </xf>
    <xf numFmtId="0" fontId="28" fillId="4" borderId="17" xfId="7" applyFont="1" applyFill="1" applyBorder="1" applyAlignment="1">
      <alignment horizontal="center" vertical="center" wrapText="1"/>
    </xf>
    <xf numFmtId="0" fontId="28" fillId="4" borderId="16" xfId="7" applyFont="1" applyFill="1" applyBorder="1" applyAlignment="1">
      <alignment horizontal="center" vertical="center" wrapText="1"/>
    </xf>
    <xf numFmtId="0" fontId="14" fillId="4" borderId="89" xfId="7" applyFont="1" applyFill="1" applyBorder="1" applyAlignment="1">
      <alignment horizontal="center" vertical="center" wrapText="1"/>
    </xf>
    <xf numFmtId="0" fontId="14" fillId="4" borderId="25" xfId="7" applyFont="1" applyFill="1" applyBorder="1" applyAlignment="1">
      <alignment horizontal="center" vertical="center" wrapText="1"/>
    </xf>
    <xf numFmtId="0" fontId="14" fillId="4" borderId="26" xfId="7" applyFont="1" applyFill="1" applyBorder="1" applyAlignment="1">
      <alignment horizontal="center" vertical="center" wrapText="1"/>
    </xf>
    <xf numFmtId="0" fontId="14" fillId="0" borderId="49" xfId="7" applyFont="1" applyBorder="1" applyAlignment="1">
      <alignment horizontal="left" vertical="center" wrapText="1"/>
    </xf>
    <xf numFmtId="0" fontId="14" fillId="4" borderId="90" xfId="7" applyFont="1" applyFill="1" applyBorder="1" applyAlignment="1">
      <alignment horizontal="center" vertical="center" wrapText="1"/>
    </xf>
    <xf numFmtId="0" fontId="14" fillId="4" borderId="91" xfId="7" applyFont="1" applyFill="1" applyBorder="1" applyAlignment="1">
      <alignment horizontal="center" vertical="center" wrapText="1"/>
    </xf>
    <xf numFmtId="0" fontId="14" fillId="4" borderId="92" xfId="7" applyFont="1" applyFill="1" applyBorder="1" applyAlignment="1">
      <alignment horizontal="center" vertical="center" wrapText="1"/>
    </xf>
    <xf numFmtId="0" fontId="14" fillId="0" borderId="61" xfId="7" applyFont="1" applyBorder="1" applyAlignment="1">
      <alignment horizontal="left" vertical="center" wrapText="1"/>
    </xf>
    <xf numFmtId="0" fontId="14" fillId="0" borderId="64" xfId="7" applyFont="1" applyBorder="1" applyAlignment="1">
      <alignment horizontal="left" vertical="center" wrapText="1"/>
    </xf>
    <xf numFmtId="0" fontId="14" fillId="0" borderId="65" xfId="7" applyFont="1" applyBorder="1" applyAlignment="1">
      <alignment horizontal="left" vertical="center" wrapText="1"/>
    </xf>
    <xf numFmtId="0" fontId="14" fillId="4" borderId="93" xfId="7" applyFont="1" applyFill="1" applyBorder="1" applyAlignment="1">
      <alignment horizontal="center" vertical="center" wrapText="1"/>
    </xf>
    <xf numFmtId="0" fontId="14" fillId="4" borderId="34" xfId="7" applyFont="1" applyFill="1" applyBorder="1" applyAlignment="1">
      <alignment horizontal="center" vertical="center" wrapText="1"/>
    </xf>
    <xf numFmtId="0" fontId="14" fillId="4" borderId="36" xfId="7" applyFont="1" applyFill="1" applyBorder="1" applyAlignment="1">
      <alignment horizontal="center" vertical="center" wrapText="1"/>
    </xf>
    <xf numFmtId="0" fontId="44" fillId="0" borderId="0" xfId="7" applyFont="1" applyAlignment="1">
      <alignment horizontal="center" vertical="center"/>
    </xf>
    <xf numFmtId="0" fontId="44" fillId="0" borderId="18" xfId="7" applyFont="1" applyBorder="1" applyAlignment="1">
      <alignment horizontal="center" vertical="center"/>
    </xf>
    <xf numFmtId="0" fontId="14" fillId="0" borderId="94" xfId="7" applyFont="1" applyBorder="1" applyAlignment="1">
      <alignment horizontal="left" vertical="center" wrapText="1"/>
    </xf>
    <xf numFmtId="0" fontId="14" fillId="4" borderId="31" xfId="7" applyFont="1" applyFill="1" applyBorder="1" applyAlignment="1">
      <alignment horizontal="center" vertical="center" wrapText="1"/>
    </xf>
    <xf numFmtId="0" fontId="14" fillId="4" borderId="32" xfId="7" applyFont="1" applyFill="1" applyBorder="1" applyAlignment="1">
      <alignment horizontal="center" vertical="center" wrapText="1"/>
    </xf>
    <xf numFmtId="0" fontId="14" fillId="4" borderId="33" xfId="7" applyFont="1" applyFill="1" applyBorder="1" applyAlignment="1">
      <alignment horizontal="center" vertical="center" wrapText="1"/>
    </xf>
    <xf numFmtId="0" fontId="14" fillId="0" borderId="95" xfId="7" applyFont="1" applyBorder="1" applyAlignment="1">
      <alignment horizontal="left" vertical="center" wrapText="1"/>
    </xf>
    <xf numFmtId="0" fontId="14" fillId="0" borderId="96" xfId="7" applyFont="1" applyBorder="1" applyAlignment="1">
      <alignment horizontal="left" vertical="center" wrapText="1"/>
    </xf>
    <xf numFmtId="0" fontId="14" fillId="0" borderId="97" xfId="7" applyFont="1" applyBorder="1" applyAlignment="1">
      <alignment horizontal="left" vertical="center" wrapText="1"/>
    </xf>
    <xf numFmtId="0" fontId="14" fillId="4" borderId="3" xfId="7" applyFont="1" applyFill="1" applyBorder="1" applyAlignment="1">
      <alignment horizontal="center" vertical="center" wrapText="1"/>
    </xf>
    <xf numFmtId="0" fontId="14" fillId="4" borderId="4" xfId="7" applyFont="1" applyFill="1" applyBorder="1" applyAlignment="1">
      <alignment horizontal="center" vertical="center" wrapText="1"/>
    </xf>
    <xf numFmtId="0" fontId="14" fillId="4" borderId="5" xfId="7" applyFont="1" applyFill="1" applyBorder="1" applyAlignment="1">
      <alignment horizontal="center" vertical="center" wrapText="1"/>
    </xf>
    <xf numFmtId="0" fontId="14" fillId="0" borderId="98" xfId="7" applyFont="1" applyBorder="1" applyAlignment="1">
      <alignment horizontal="left" vertical="center" wrapText="1"/>
    </xf>
    <xf numFmtId="0" fontId="44" fillId="4" borderId="3" xfId="7" applyFont="1" applyFill="1" applyBorder="1" applyAlignment="1">
      <alignment horizontal="center" vertical="center" wrapText="1"/>
    </xf>
    <xf numFmtId="0" fontId="44" fillId="4" borderId="5" xfId="7" applyFont="1" applyFill="1" applyBorder="1" applyAlignment="1">
      <alignment horizontal="center" vertical="center" wrapText="1"/>
    </xf>
    <xf numFmtId="181" fontId="14" fillId="0" borderId="95" xfId="7" applyNumberFormat="1" applyFont="1" applyBorder="1" applyAlignment="1">
      <alignment horizontal="left" vertical="center" wrapText="1"/>
    </xf>
    <xf numFmtId="181" fontId="14" fillId="0" borderId="96" xfId="7" applyNumberFormat="1" applyFont="1" applyBorder="1" applyAlignment="1">
      <alignment horizontal="left" vertical="center" wrapText="1"/>
    </xf>
    <xf numFmtId="181" fontId="14" fillId="0" borderId="97" xfId="7" applyNumberFormat="1" applyFont="1" applyBorder="1" applyAlignment="1">
      <alignment horizontal="left" vertical="center" wrapText="1"/>
    </xf>
    <xf numFmtId="0" fontId="14" fillId="6" borderId="6" xfId="7" applyFont="1" applyFill="1" applyBorder="1" applyAlignment="1">
      <alignment horizontal="center" vertical="center" wrapText="1"/>
    </xf>
    <xf numFmtId="0" fontId="39" fillId="4" borderId="16" xfId="7" applyFont="1" applyFill="1" applyBorder="1" applyAlignment="1">
      <alignment horizontal="center" vertical="center" wrapText="1"/>
    </xf>
    <xf numFmtId="0" fontId="44" fillId="0" borderId="11" xfId="7" applyFont="1" applyBorder="1" applyAlignment="1">
      <alignment horizontal="center" vertical="center"/>
    </xf>
    <xf numFmtId="0" fontId="44" fillId="0" borderId="13" xfId="7" applyFont="1" applyBorder="1" applyAlignment="1">
      <alignment horizontal="center" vertical="center"/>
    </xf>
    <xf numFmtId="0" fontId="28" fillId="4" borderId="12" xfId="7" applyFont="1" applyFill="1" applyBorder="1" applyAlignment="1">
      <alignment horizontal="center" vertical="center" wrapText="1"/>
    </xf>
    <xf numFmtId="0" fontId="39" fillId="4" borderId="35" xfId="7" applyFont="1" applyFill="1" applyBorder="1" applyAlignment="1">
      <alignment horizontal="center" vertical="center" wrapText="1"/>
    </xf>
    <xf numFmtId="0" fontId="39" fillId="4" borderId="60" xfId="7" applyFont="1" applyFill="1" applyBorder="1" applyAlignment="1">
      <alignment horizontal="center" vertical="center" wrapText="1"/>
    </xf>
    <xf numFmtId="0" fontId="44" fillId="0" borderId="7" xfId="7" applyFont="1" applyBorder="1" applyAlignment="1">
      <alignment horizontal="center" vertical="center" wrapText="1"/>
    </xf>
    <xf numFmtId="0" fontId="44" fillId="0" borderId="8" xfId="7" applyFont="1" applyBorder="1" applyAlignment="1">
      <alignment horizontal="center" vertical="center" wrapText="1"/>
    </xf>
    <xf numFmtId="0" fontId="44" fillId="0" borderId="9" xfId="7" applyFont="1" applyBorder="1" applyAlignment="1">
      <alignment horizontal="center" vertical="center" wrapText="1"/>
    </xf>
    <xf numFmtId="0" fontId="44" fillId="0" borderId="7" xfId="7" applyFont="1" applyBorder="1" applyAlignment="1">
      <alignment horizontal="left" vertical="center" wrapText="1"/>
    </xf>
    <xf numFmtId="0" fontId="44" fillId="0" borderId="8" xfId="7" applyFont="1" applyBorder="1" applyAlignment="1">
      <alignment horizontal="left" vertical="center" wrapText="1"/>
    </xf>
    <xf numFmtId="0" fontId="44" fillId="0" borderId="39" xfId="7" applyFont="1" applyBorder="1" applyAlignment="1">
      <alignment horizontal="left" vertical="center" wrapText="1"/>
    </xf>
    <xf numFmtId="0" fontId="44" fillId="6" borderId="31" xfId="7" applyFont="1" applyFill="1" applyBorder="1" applyAlignment="1">
      <alignment horizontal="center" vertical="center" wrapText="1"/>
    </xf>
    <xf numFmtId="0" fontId="44" fillId="6" borderId="32" xfId="7" applyFont="1" applyFill="1" applyBorder="1" applyAlignment="1">
      <alignment horizontal="center" vertical="center" wrapText="1"/>
    </xf>
    <xf numFmtId="0" fontId="44" fillId="6" borderId="33" xfId="7" applyFont="1" applyFill="1" applyBorder="1" applyAlignment="1">
      <alignment horizontal="center" vertical="center" wrapText="1"/>
    </xf>
    <xf numFmtId="0" fontId="44" fillId="0" borderId="31" xfId="7" applyFont="1" applyBorder="1" applyAlignment="1">
      <alignment horizontal="left" vertical="center" wrapText="1"/>
    </xf>
    <xf numFmtId="0" fontId="44" fillId="0" borderId="32" xfId="7" applyFont="1" applyBorder="1" applyAlignment="1">
      <alignment horizontal="left" vertical="center" wrapText="1"/>
    </xf>
    <xf numFmtId="0" fontId="44" fillId="0" borderId="42" xfId="7" applyFont="1" applyBorder="1" applyAlignment="1">
      <alignment horizontal="left" vertical="center" wrapText="1"/>
    </xf>
    <xf numFmtId="0" fontId="19" fillId="0" borderId="90" xfId="7" applyFont="1" applyBorder="1" applyAlignment="1">
      <alignment horizontal="center" vertical="center" wrapText="1"/>
    </xf>
    <xf numFmtId="0" fontId="19" fillId="0" borderId="91" xfId="7" applyFont="1" applyBorder="1" applyAlignment="1">
      <alignment horizontal="center" vertical="center" wrapText="1"/>
    </xf>
    <xf numFmtId="0" fontId="19" fillId="0" borderId="92" xfId="7" applyFont="1" applyBorder="1" applyAlignment="1">
      <alignment horizontal="center" vertical="center" wrapText="1"/>
    </xf>
    <xf numFmtId="0" fontId="44" fillId="0" borderId="90" xfId="7" applyFont="1" applyBorder="1" applyAlignment="1">
      <alignment horizontal="left" vertical="center" wrapText="1"/>
    </xf>
    <xf numFmtId="0" fontId="44" fillId="0" borderId="91" xfId="7" applyFont="1" applyBorder="1" applyAlignment="1">
      <alignment horizontal="left" vertical="center" wrapText="1"/>
    </xf>
    <xf numFmtId="0" fontId="44" fillId="0" borderId="102" xfId="7" applyFont="1" applyBorder="1" applyAlignment="1">
      <alignment horizontal="left" vertical="center" wrapText="1"/>
    </xf>
    <xf numFmtId="0" fontId="39" fillId="4" borderId="37" xfId="7" applyFont="1" applyFill="1" applyBorder="1" applyAlignment="1">
      <alignment horizontal="center" vertical="center" wrapText="1"/>
    </xf>
    <xf numFmtId="0" fontId="39" fillId="4" borderId="103" xfId="7" applyFont="1" applyFill="1" applyBorder="1" applyAlignment="1">
      <alignment horizontal="center" vertical="center" wrapText="1"/>
    </xf>
    <xf numFmtId="0" fontId="28" fillId="4" borderId="21" xfId="7" applyFont="1" applyFill="1" applyBorder="1" applyAlignment="1">
      <alignment horizontal="center" vertical="center" wrapText="1"/>
    </xf>
    <xf numFmtId="0" fontId="28" fillId="4" borderId="0" xfId="7" applyFont="1" applyFill="1" applyAlignment="1">
      <alignment horizontal="center" vertical="center" wrapText="1"/>
    </xf>
    <xf numFmtId="0" fontId="28" fillId="4" borderId="11" xfId="7" applyFont="1" applyFill="1" applyBorder="1" applyAlignment="1">
      <alignment horizontal="center" vertical="center" wrapText="1"/>
    </xf>
    <xf numFmtId="0" fontId="14" fillId="6" borderId="22" xfId="7" applyFont="1" applyFill="1" applyBorder="1" applyAlignment="1">
      <alignment horizontal="center" vertical="center" wrapText="1"/>
    </xf>
    <xf numFmtId="0" fontId="39" fillId="4" borderId="38" xfId="7" applyFont="1" applyFill="1" applyBorder="1" applyAlignment="1">
      <alignment horizontal="center" vertical="center" wrapText="1"/>
    </xf>
    <xf numFmtId="0" fontId="32" fillId="4" borderId="99" xfId="7" applyFont="1" applyFill="1" applyBorder="1" applyAlignment="1">
      <alignment horizontal="left" vertical="center"/>
    </xf>
    <xf numFmtId="0" fontId="32" fillId="4" borderId="100" xfId="7" applyFont="1" applyFill="1" applyBorder="1" applyAlignment="1">
      <alignment horizontal="left" vertical="center"/>
    </xf>
    <xf numFmtId="0" fontId="32" fillId="4" borderId="101" xfId="7" applyFont="1" applyFill="1" applyBorder="1" applyAlignment="1">
      <alignment horizontal="left" vertical="center"/>
    </xf>
    <xf numFmtId="0" fontId="44" fillId="0" borderId="93" xfId="7" applyFont="1" applyBorder="1" applyAlignment="1">
      <alignment horizontal="center" vertical="center" wrapText="1"/>
    </xf>
    <xf numFmtId="0" fontId="44" fillId="0" borderId="34" xfId="7" applyFont="1" applyBorder="1" applyAlignment="1">
      <alignment horizontal="center" vertical="center" wrapText="1"/>
    </xf>
    <xf numFmtId="0" fontId="44" fillId="0" borderId="36" xfId="7" applyFont="1" applyBorder="1" applyAlignment="1">
      <alignment horizontal="center" vertical="center" wrapText="1"/>
    </xf>
    <xf numFmtId="0" fontId="44" fillId="0" borderId="93" xfId="7" applyFont="1" applyBorder="1" applyAlignment="1">
      <alignment horizontal="left" vertical="center" wrapText="1"/>
    </xf>
    <xf numFmtId="0" fontId="44" fillId="0" borderId="34" xfId="7" applyFont="1" applyBorder="1" applyAlignment="1">
      <alignment horizontal="left" vertical="center" wrapText="1"/>
    </xf>
    <xf numFmtId="0" fontId="44" fillId="0" borderId="104" xfId="7" applyFont="1" applyBorder="1" applyAlignment="1">
      <alignment horizontal="left" vertical="center" wrapText="1"/>
    </xf>
    <xf numFmtId="0" fontId="33" fillId="4" borderId="14" xfId="7" applyFont="1" applyFill="1" applyBorder="1" applyAlignment="1">
      <alignment horizontal="left" vertical="center"/>
    </xf>
    <xf numFmtId="0" fontId="33" fillId="4" borderId="11" xfId="7" applyFont="1" applyFill="1" applyBorder="1" applyAlignment="1">
      <alignment horizontal="left" vertical="center"/>
    </xf>
    <xf numFmtId="0" fontId="33" fillId="4" borderId="13" xfId="7" applyFont="1" applyFill="1" applyBorder="1" applyAlignment="1">
      <alignment horizontal="left" vertical="center"/>
    </xf>
    <xf numFmtId="0" fontId="44" fillId="0" borderId="4" xfId="7" applyFont="1" applyBorder="1" applyAlignment="1">
      <alignment horizontal="left" vertical="center" wrapText="1"/>
    </xf>
    <xf numFmtId="0" fontId="44" fillId="0" borderId="5" xfId="7" applyFont="1" applyBorder="1" applyAlignment="1">
      <alignment horizontal="left" vertical="center" wrapText="1"/>
    </xf>
    <xf numFmtId="0" fontId="44" fillId="0" borderId="0" xfId="7" applyFont="1" applyAlignment="1">
      <alignment horizontal="left" vertical="center" wrapText="1"/>
    </xf>
    <xf numFmtId="0" fontId="44" fillId="0" borderId="16" xfId="7" applyFont="1" applyBorder="1" applyAlignment="1">
      <alignment horizontal="left" vertical="center" wrapText="1"/>
    </xf>
    <xf numFmtId="0" fontId="44" fillId="0" borderId="11" xfId="7" applyFont="1" applyBorder="1" applyAlignment="1">
      <alignment horizontal="left" vertical="center" wrapText="1"/>
    </xf>
    <xf numFmtId="0" fontId="44" fillId="0" borderId="12" xfId="7" applyFont="1" applyBorder="1" applyAlignment="1">
      <alignment horizontal="left" vertical="center" wrapText="1"/>
    </xf>
    <xf numFmtId="0" fontId="44" fillId="0" borderId="31" xfId="7" applyFont="1" applyBorder="1" applyAlignment="1">
      <alignment horizontal="center" vertical="center" wrapText="1"/>
    </xf>
    <xf numFmtId="0" fontId="44" fillId="0" borderId="32" xfId="7" applyFont="1" applyBorder="1" applyAlignment="1">
      <alignment horizontal="center" vertical="center" wrapText="1"/>
    </xf>
    <xf numFmtId="0" fontId="44" fillId="0" borderId="42" xfId="7" applyFont="1" applyBorder="1" applyAlignment="1">
      <alignment horizontal="center" vertical="center" wrapText="1"/>
    </xf>
    <xf numFmtId="0" fontId="44" fillId="0" borderId="105" xfId="7" applyFont="1" applyBorder="1" applyAlignment="1">
      <alignment horizontal="center" vertical="center" wrapText="1"/>
    </xf>
    <xf numFmtId="0" fontId="44" fillId="0" borderId="106" xfId="7" applyFont="1" applyBorder="1" applyAlignment="1">
      <alignment horizontal="center" vertical="center" wrapText="1"/>
    </xf>
    <xf numFmtId="0" fontId="44" fillId="0" borderId="107" xfId="7" applyFont="1" applyBorder="1" applyAlignment="1">
      <alignment horizontal="center" vertical="center" wrapText="1"/>
    </xf>
    <xf numFmtId="0" fontId="31" fillId="4" borderId="108" xfId="7" applyFont="1" applyFill="1" applyBorder="1" applyAlignment="1">
      <alignment horizontal="left" vertical="center" wrapText="1" indent="1"/>
    </xf>
    <xf numFmtId="0" fontId="31" fillId="4" borderId="83" xfId="7" applyFont="1" applyFill="1" applyBorder="1" applyAlignment="1">
      <alignment horizontal="left" vertical="center" wrapText="1" indent="1"/>
    </xf>
    <xf numFmtId="0" fontId="31" fillId="4" borderId="84" xfId="7" applyFont="1" applyFill="1" applyBorder="1" applyAlignment="1">
      <alignment horizontal="left" vertical="center" wrapText="1" indent="1"/>
    </xf>
    <xf numFmtId="0" fontId="33" fillId="4" borderId="109" xfId="7" applyFont="1" applyFill="1" applyBorder="1" applyAlignment="1">
      <alignment horizontal="left" vertical="center"/>
    </xf>
    <xf numFmtId="0" fontId="33" fillId="4" borderId="96" xfId="7" applyFont="1" applyFill="1" applyBorder="1" applyAlignment="1">
      <alignment horizontal="left" vertical="center"/>
    </xf>
    <xf numFmtId="0" fontId="33" fillId="4" borderId="97" xfId="7" applyFont="1" applyFill="1" applyBorder="1" applyAlignment="1">
      <alignment horizontal="left" vertical="center"/>
    </xf>
    <xf numFmtId="0" fontId="33" fillId="4" borderId="17" xfId="7" applyFont="1" applyFill="1" applyBorder="1" applyAlignment="1">
      <alignment horizontal="left" vertical="center"/>
    </xf>
    <xf numFmtId="0" fontId="33" fillId="4" borderId="0" xfId="7" applyFont="1" applyFill="1" applyAlignment="1">
      <alignment horizontal="left" vertical="center"/>
    </xf>
    <xf numFmtId="0" fontId="33" fillId="4" borderId="18" xfId="7" applyFont="1" applyFill="1" applyBorder="1" applyAlignment="1">
      <alignment horizontal="left" vertical="center"/>
    </xf>
    <xf numFmtId="0" fontId="22" fillId="0" borderId="30" xfId="4" applyFont="1" applyBorder="1" applyAlignment="1" applyProtection="1">
      <alignment vertical="center" shrinkToFit="1"/>
      <protection locked="0"/>
    </xf>
    <xf numFmtId="0" fontId="22" fillId="0" borderId="111" xfId="4" applyFont="1" applyBorder="1" applyAlignment="1" applyProtection="1">
      <alignment vertical="center" shrinkToFit="1"/>
      <protection locked="0"/>
    </xf>
    <xf numFmtId="0" fontId="24" fillId="6" borderId="0" xfId="4" applyFont="1" applyFill="1" applyAlignment="1" applyProtection="1">
      <alignment vertical="center" shrinkToFit="1"/>
      <protection locked="0"/>
    </xf>
    <xf numFmtId="0" fontId="24" fillId="6" borderId="16" xfId="4" applyFont="1" applyFill="1" applyBorder="1" applyAlignment="1" applyProtection="1">
      <alignment vertical="center" shrinkToFit="1"/>
      <protection locked="0"/>
    </xf>
    <xf numFmtId="0" fontId="22" fillId="0" borderId="7" xfId="4" applyFont="1" applyBorder="1" applyAlignment="1">
      <alignment horizontal="center" vertical="center"/>
    </xf>
    <xf numFmtId="0" fontId="22" fillId="0" borderId="8" xfId="4" applyFont="1" applyBorder="1" applyAlignment="1">
      <alignment horizontal="center" vertical="center"/>
    </xf>
    <xf numFmtId="0" fontId="22" fillId="0" borderId="9" xfId="4" applyFont="1" applyBorder="1" applyAlignment="1">
      <alignment horizontal="center" vertical="center"/>
    </xf>
    <xf numFmtId="0" fontId="24" fillId="6" borderId="41" xfId="4" applyFont="1" applyFill="1" applyBorder="1" applyAlignment="1" applyProtection="1">
      <alignment horizontal="center" vertical="center" shrinkToFit="1"/>
      <protection locked="0"/>
    </xf>
    <xf numFmtId="0" fontId="24" fillId="6" borderId="32" xfId="4" applyFont="1" applyFill="1" applyBorder="1" applyAlignment="1" applyProtection="1">
      <alignment horizontal="center" vertical="center" shrinkToFit="1"/>
      <protection locked="0"/>
    </xf>
    <xf numFmtId="0" fontId="24" fillId="6" borderId="33" xfId="4" applyFont="1" applyFill="1" applyBorder="1" applyAlignment="1" applyProtection="1">
      <alignment horizontal="center" vertical="center" shrinkToFit="1"/>
      <protection locked="0"/>
    </xf>
    <xf numFmtId="0" fontId="25" fillId="6" borderId="41" xfId="5" applyFont="1" applyFill="1" applyBorder="1" applyAlignment="1" applyProtection="1">
      <alignment horizontal="center" vertical="center" shrinkToFit="1"/>
      <protection locked="0"/>
    </xf>
    <xf numFmtId="0" fontId="25" fillId="6" borderId="32" xfId="5" applyFont="1" applyFill="1" applyBorder="1" applyAlignment="1" applyProtection="1">
      <alignment horizontal="center" vertical="center" shrinkToFit="1"/>
      <protection locked="0"/>
    </xf>
    <xf numFmtId="0" fontId="25" fillId="6" borderId="33" xfId="5" applyFont="1" applyFill="1" applyBorder="1" applyAlignment="1" applyProtection="1">
      <alignment horizontal="center" vertical="center" shrinkToFit="1"/>
      <protection locked="0"/>
    </xf>
    <xf numFmtId="0" fontId="25" fillId="6" borderId="8" xfId="5" applyFont="1" applyFill="1" applyBorder="1" applyAlignment="1" applyProtection="1">
      <alignment horizontal="center" vertical="center" shrinkToFit="1"/>
      <protection locked="0"/>
    </xf>
    <xf numFmtId="0" fontId="25" fillId="6" borderId="9" xfId="5" applyFont="1" applyFill="1" applyBorder="1" applyAlignment="1" applyProtection="1">
      <alignment horizontal="center" vertical="center" shrinkToFit="1"/>
      <protection locked="0"/>
    </xf>
    <xf numFmtId="0" fontId="23" fillId="6" borderId="4" xfId="5" applyFont="1" applyFill="1" applyBorder="1" applyAlignment="1" applyProtection="1">
      <alignment horizontal="center" vertical="center" shrinkToFit="1"/>
      <protection locked="0"/>
    </xf>
    <xf numFmtId="0" fontId="23" fillId="6" borderId="5" xfId="5" applyFont="1" applyFill="1" applyBorder="1" applyAlignment="1" applyProtection="1">
      <alignment horizontal="center" vertical="center" shrinkToFit="1"/>
      <protection locked="0"/>
    </xf>
    <xf numFmtId="176" fontId="25" fillId="0" borderId="4" xfId="5" applyNumberFormat="1" applyFont="1" applyBorder="1" applyAlignment="1" applyProtection="1">
      <alignment horizontal="center" vertical="center" shrinkToFit="1"/>
      <protection locked="0"/>
    </xf>
    <xf numFmtId="176" fontId="25" fillId="0" borderId="32" xfId="5" applyNumberFormat="1" applyFont="1" applyBorder="1" applyAlignment="1" applyProtection="1">
      <alignment horizontal="center" vertical="center" shrinkToFit="1"/>
      <protection locked="0"/>
    </xf>
    <xf numFmtId="176" fontId="25" fillId="0" borderId="33" xfId="5" applyNumberFormat="1" applyFont="1" applyBorder="1" applyAlignment="1" applyProtection="1">
      <alignment horizontal="center" vertical="center" shrinkToFit="1"/>
      <protection locked="0"/>
    </xf>
    <xf numFmtId="0" fontId="22" fillId="0" borderId="4" xfId="4" applyFont="1" applyBorder="1" applyAlignment="1" applyProtection="1">
      <alignment vertical="center" shrinkToFit="1"/>
      <protection locked="0"/>
    </xf>
    <xf numFmtId="0" fontId="22" fillId="0" borderId="40" xfId="4" applyFont="1" applyBorder="1" applyAlignment="1" applyProtection="1">
      <alignment vertical="center" shrinkToFit="1"/>
      <protection locked="0"/>
    </xf>
    <xf numFmtId="0" fontId="22" fillId="4" borderId="105" xfId="4" applyFont="1" applyFill="1" applyBorder="1" applyAlignment="1">
      <alignment horizontal="left" vertical="center"/>
    </xf>
    <xf numFmtId="0" fontId="22" fillId="4" borderId="106" xfId="4" applyFont="1" applyFill="1" applyBorder="1" applyAlignment="1">
      <alignment horizontal="left" vertical="center"/>
    </xf>
    <xf numFmtId="0" fontId="22" fillId="0" borderId="10" xfId="4" applyFont="1" applyBorder="1" applyAlignment="1" applyProtection="1">
      <alignment vertical="center" shrinkToFit="1"/>
      <protection locked="0"/>
    </xf>
    <xf numFmtId="0" fontId="22" fillId="0" borderId="112" xfId="4" applyFont="1" applyBorder="1" applyAlignment="1" applyProtection="1">
      <alignment vertical="center" shrinkToFit="1"/>
      <protection locked="0"/>
    </xf>
    <xf numFmtId="0" fontId="22" fillId="0" borderId="0" xfId="4" applyFont="1" applyAlignment="1" applyProtection="1">
      <alignment vertical="center" shrinkToFit="1"/>
      <protection locked="0"/>
    </xf>
    <xf numFmtId="0" fontId="22" fillId="0" borderId="18" xfId="4" applyFont="1" applyBorder="1" applyAlignment="1" applyProtection="1">
      <alignment vertical="center" shrinkToFit="1"/>
      <protection locked="0"/>
    </xf>
    <xf numFmtId="0" fontId="22" fillId="0" borderId="32" xfId="4" applyFont="1" applyBorder="1" applyAlignment="1" applyProtection="1">
      <alignment vertical="center" shrinkToFit="1"/>
      <protection locked="0"/>
    </xf>
    <xf numFmtId="0" fontId="22" fillId="0" borderId="42" xfId="4" applyFont="1" applyBorder="1" applyAlignment="1" applyProtection="1">
      <alignment vertical="center" shrinkToFit="1"/>
      <protection locked="0"/>
    </xf>
    <xf numFmtId="0" fontId="22" fillId="0" borderId="11" xfId="4" applyFont="1" applyBorder="1" applyAlignment="1" applyProtection="1">
      <alignment vertical="center" shrinkToFit="1"/>
      <protection locked="0"/>
    </xf>
    <xf numFmtId="0" fontId="22" fillId="0" borderId="13" xfId="4" applyFont="1" applyBorder="1" applyAlignment="1" applyProtection="1">
      <alignment vertical="center" shrinkToFit="1"/>
      <protection locked="0"/>
    </xf>
    <xf numFmtId="0" fontId="42" fillId="4" borderId="31" xfId="19" applyFont="1" applyFill="1" applyBorder="1" applyAlignment="1">
      <alignment horizontal="center" vertical="center" wrapText="1"/>
    </xf>
    <xf numFmtId="0" fontId="42" fillId="4" borderId="33" xfId="19" applyFont="1" applyFill="1" applyBorder="1" applyAlignment="1">
      <alignment horizontal="center" vertical="center" wrapText="1"/>
    </xf>
    <xf numFmtId="181" fontId="14" fillId="0" borderId="231" xfId="19" applyNumberFormat="1" applyFont="1" applyBorder="1" applyAlignment="1">
      <alignment horizontal="left" vertical="center" wrapText="1"/>
    </xf>
    <xf numFmtId="181" fontId="14" fillId="0" borderId="232" xfId="19" applyNumberFormat="1" applyFont="1" applyBorder="1" applyAlignment="1">
      <alignment horizontal="left" vertical="center" wrapText="1"/>
    </xf>
    <xf numFmtId="181" fontId="14" fillId="0" borderId="234" xfId="19" applyNumberFormat="1" applyFont="1" applyBorder="1" applyAlignment="1">
      <alignment horizontal="left" vertical="center" wrapText="1"/>
    </xf>
    <xf numFmtId="0" fontId="131" fillId="4" borderId="27" xfId="19" applyFont="1" applyFill="1" applyBorder="1" applyAlignment="1">
      <alignment horizontal="center" vertical="center" wrapText="1"/>
    </xf>
    <xf numFmtId="0" fontId="131" fillId="4" borderId="23" xfId="19" applyFont="1" applyFill="1" applyBorder="1" applyAlignment="1">
      <alignment horizontal="center" vertical="center"/>
    </xf>
    <xf numFmtId="0" fontId="131" fillId="4" borderId="17" xfId="19" applyFont="1" applyFill="1" applyBorder="1" applyAlignment="1">
      <alignment horizontal="center" vertical="center" wrapText="1"/>
    </xf>
    <xf numFmtId="0" fontId="131" fillId="4" borderId="18" xfId="19" applyFont="1" applyFill="1" applyBorder="1" applyAlignment="1">
      <alignment horizontal="center" vertical="center"/>
    </xf>
    <xf numFmtId="0" fontId="131" fillId="4" borderId="17" xfId="19" applyFont="1" applyFill="1" applyBorder="1" applyAlignment="1">
      <alignment horizontal="center" vertical="center"/>
    </xf>
    <xf numFmtId="0" fontId="131" fillId="4" borderId="14" xfId="19" applyFont="1" applyFill="1" applyBorder="1" applyAlignment="1">
      <alignment horizontal="center" vertical="center"/>
    </xf>
    <xf numFmtId="0" fontId="131" fillId="4" borderId="13" xfId="19" applyFont="1" applyFill="1" applyBorder="1" applyAlignment="1">
      <alignment horizontal="center" vertical="center"/>
    </xf>
    <xf numFmtId="0" fontId="39" fillId="4" borderId="34" xfId="19" applyFont="1" applyFill="1" applyBorder="1" applyAlignment="1">
      <alignment horizontal="center" vertical="center" wrapText="1"/>
    </xf>
    <xf numFmtId="0" fontId="39" fillId="4" borderId="36" xfId="19" applyFont="1" applyFill="1" applyBorder="1" applyAlignment="1">
      <alignment horizontal="center" vertical="center" wrapText="1"/>
    </xf>
    <xf numFmtId="0" fontId="14" fillId="0" borderId="94" xfId="19" applyFont="1" applyBorder="1" applyAlignment="1">
      <alignment horizontal="left" vertical="center" wrapText="1"/>
    </xf>
    <xf numFmtId="0" fontId="14" fillId="0" borderId="70" xfId="19" applyFont="1" applyBorder="1" applyAlignment="1">
      <alignment horizontal="left" vertical="center" wrapText="1"/>
    </xf>
    <xf numFmtId="0" fontId="14" fillId="0" borderId="71" xfId="19" applyFont="1" applyBorder="1" applyAlignment="1">
      <alignment horizontal="left" vertical="center" wrapText="1"/>
    </xf>
    <xf numFmtId="0" fontId="39" fillId="4" borderId="229" xfId="19" applyFont="1" applyFill="1" applyBorder="1" applyAlignment="1">
      <alignment horizontal="center" vertical="center" wrapText="1"/>
    </xf>
    <xf numFmtId="0" fontId="39" fillId="4" borderId="37" xfId="19" applyFont="1" applyFill="1" applyBorder="1" applyAlignment="1">
      <alignment horizontal="center" vertical="center" wrapText="1"/>
    </xf>
    <xf numFmtId="0" fontId="39" fillId="4" borderId="103" xfId="19" applyFont="1" applyFill="1" applyBorder="1" applyAlignment="1">
      <alignment horizontal="center" vertical="center" wrapText="1"/>
    </xf>
    <xf numFmtId="0" fontId="39" fillId="4" borderId="19" xfId="19" applyFont="1" applyFill="1" applyBorder="1" applyAlignment="1">
      <alignment horizontal="center" vertical="center" wrapText="1"/>
    </xf>
    <xf numFmtId="0" fontId="39" fillId="4" borderId="8" xfId="19" applyFont="1" applyFill="1" applyBorder="1" applyAlignment="1">
      <alignment horizontal="center" vertical="center" wrapText="1"/>
    </xf>
    <xf numFmtId="0" fontId="39" fillId="4" borderId="9" xfId="19" applyFont="1" applyFill="1" applyBorder="1" applyAlignment="1">
      <alignment horizontal="center" vertical="center" wrapText="1"/>
    </xf>
    <xf numFmtId="0" fontId="14" fillId="0" borderId="93" xfId="19" applyFont="1" applyBorder="1" applyAlignment="1">
      <alignment horizontal="left" vertical="center" wrapText="1"/>
    </xf>
    <xf numFmtId="0" fontId="14" fillId="0" borderId="34" xfId="19" applyFont="1" applyBorder="1" applyAlignment="1">
      <alignment horizontal="left" vertical="center" wrapText="1"/>
    </xf>
    <xf numFmtId="0" fontId="14" fillId="0" borderId="104" xfId="19" applyFont="1" applyBorder="1" applyAlignment="1">
      <alignment horizontal="left" vertical="center" wrapText="1"/>
    </xf>
    <xf numFmtId="0" fontId="14" fillId="0" borderId="230" xfId="19" applyFont="1" applyBorder="1" applyAlignment="1">
      <alignment horizontal="left" vertical="center" wrapText="1"/>
    </xf>
    <xf numFmtId="0" fontId="14" fillId="0" borderId="83" xfId="19" applyFont="1" applyBorder="1" applyAlignment="1">
      <alignment horizontal="left" vertical="center" wrapText="1"/>
    </xf>
    <xf numFmtId="0" fontId="14" fillId="0" borderId="84" xfId="19" applyFont="1" applyBorder="1" applyAlignment="1">
      <alignment horizontal="left" vertical="center" wrapText="1"/>
    </xf>
    <xf numFmtId="0" fontId="39" fillId="4" borderId="32" xfId="19" applyFont="1" applyFill="1" applyBorder="1" applyAlignment="1">
      <alignment horizontal="center" vertical="center" wrapText="1"/>
    </xf>
    <xf numFmtId="0" fontId="39" fillId="4" borderId="33" xfId="19" applyFont="1" applyFill="1" applyBorder="1" applyAlignment="1">
      <alignment horizontal="center" vertical="center" wrapText="1"/>
    </xf>
    <xf numFmtId="0" fontId="14" fillId="0" borderId="95" xfId="19" applyFont="1" applyBorder="1" applyAlignment="1">
      <alignment horizontal="left" vertical="center" wrapText="1"/>
    </xf>
    <xf numFmtId="0" fontId="14" fillId="0" borderId="96" xfId="19" applyFont="1" applyBorder="1" applyAlignment="1">
      <alignment horizontal="left" vertical="center" wrapText="1"/>
    </xf>
    <xf numFmtId="0" fontId="14" fillId="0" borderId="97" xfId="19" applyFont="1" applyBorder="1" applyAlignment="1">
      <alignment horizontal="left" vertical="center" wrapText="1"/>
    </xf>
    <xf numFmtId="0" fontId="14" fillId="0" borderId="231" xfId="19" applyFont="1" applyBorder="1" applyAlignment="1">
      <alignment horizontal="left" vertical="center" wrapText="1"/>
    </xf>
    <xf numFmtId="0" fontId="14" fillId="0" borderId="232" xfId="19" applyFont="1" applyBorder="1" applyAlignment="1">
      <alignment horizontal="left" vertical="center" wrapText="1"/>
    </xf>
    <xf numFmtId="0" fontId="14" fillId="0" borderId="233" xfId="19" applyFont="1" applyBorder="1" applyAlignment="1">
      <alignment horizontal="left" vertical="center" wrapText="1"/>
    </xf>
    <xf numFmtId="176" fontId="10" fillId="4" borderId="20" xfId="3" applyNumberFormat="1" applyFont="1" applyFill="1" applyBorder="1" applyAlignment="1">
      <alignment horizontal="center" vertical="center"/>
    </xf>
    <xf numFmtId="176" fontId="10" fillId="4" borderId="4" xfId="3" applyNumberFormat="1" applyFont="1" applyFill="1" applyBorder="1" applyAlignment="1">
      <alignment horizontal="center" vertical="center"/>
    </xf>
    <xf numFmtId="176" fontId="10" fillId="4" borderId="5" xfId="3" applyNumberFormat="1" applyFont="1" applyFill="1" applyBorder="1" applyAlignment="1">
      <alignment horizontal="center" vertical="center"/>
    </xf>
    <xf numFmtId="176" fontId="10" fillId="4" borderId="19" xfId="3" applyNumberFormat="1" applyFont="1" applyFill="1" applyBorder="1" applyAlignment="1">
      <alignment horizontal="center" vertical="center"/>
    </xf>
    <xf numFmtId="176" fontId="10" fillId="4" borderId="8" xfId="3" applyNumberFormat="1" applyFont="1" applyFill="1" applyBorder="1" applyAlignment="1">
      <alignment horizontal="center" vertical="center"/>
    </xf>
    <xf numFmtId="176" fontId="10" fillId="4" borderId="9" xfId="3" applyNumberFormat="1" applyFont="1" applyFill="1" applyBorder="1" applyAlignment="1">
      <alignment horizontal="center" vertical="center"/>
    </xf>
    <xf numFmtId="176" fontId="8" fillId="4" borderId="17" xfId="3" applyNumberFormat="1" applyFont="1" applyFill="1" applyBorder="1" applyAlignment="1">
      <alignment horizontal="left" vertical="top"/>
    </xf>
    <xf numFmtId="176" fontId="8" fillId="4" borderId="0" xfId="3" applyNumberFormat="1" applyFont="1" applyFill="1" applyAlignment="1">
      <alignment horizontal="left" vertical="top"/>
    </xf>
    <xf numFmtId="176" fontId="8" fillId="4" borderId="16" xfId="3" applyNumberFormat="1" applyFont="1" applyFill="1" applyBorder="1" applyAlignment="1">
      <alignment horizontal="left" vertical="top"/>
    </xf>
    <xf numFmtId="176" fontId="8" fillId="4" borderId="14" xfId="3" applyNumberFormat="1" applyFont="1" applyFill="1" applyBorder="1" applyAlignment="1">
      <alignment horizontal="left" vertical="top"/>
    </xf>
    <xf numFmtId="176" fontId="8" fillId="4" borderId="11" xfId="3" applyNumberFormat="1" applyFont="1" applyFill="1" applyBorder="1" applyAlignment="1">
      <alignment horizontal="left" vertical="top"/>
    </xf>
    <xf numFmtId="176" fontId="8" fillId="4" borderId="12" xfId="3" applyNumberFormat="1" applyFont="1" applyFill="1" applyBorder="1" applyAlignment="1">
      <alignment horizontal="left" vertical="top"/>
    </xf>
    <xf numFmtId="0" fontId="8" fillId="4" borderId="22" xfId="3" applyFont="1" applyFill="1" applyBorder="1" applyAlignment="1">
      <alignment horizontal="left" vertical="top"/>
    </xf>
    <xf numFmtId="0" fontId="8" fillId="4" borderId="21" xfId="3" applyFont="1" applyFill="1" applyBorder="1" applyAlignment="1">
      <alignment horizontal="left" vertical="top"/>
    </xf>
    <xf numFmtId="0" fontId="8" fillId="4" borderId="23" xfId="3" applyFont="1" applyFill="1" applyBorder="1" applyAlignment="1">
      <alignment horizontal="left" vertical="top"/>
    </xf>
    <xf numFmtId="0" fontId="8" fillId="4" borderId="6" xfId="3" applyFont="1" applyFill="1" applyBorder="1" applyAlignment="1">
      <alignment horizontal="left" vertical="top"/>
    </xf>
    <xf numFmtId="0" fontId="8" fillId="4" borderId="0" xfId="3" applyFont="1" applyFill="1" applyAlignment="1">
      <alignment horizontal="left" vertical="top"/>
    </xf>
    <xf numFmtId="0" fontId="8" fillId="4" borderId="18" xfId="3" applyFont="1" applyFill="1" applyBorder="1" applyAlignment="1">
      <alignment horizontal="left" vertical="top"/>
    </xf>
    <xf numFmtId="0" fontId="8" fillId="4" borderId="15" xfId="3" applyFont="1" applyFill="1" applyBorder="1" applyAlignment="1">
      <alignment horizontal="left" vertical="top"/>
    </xf>
    <xf numFmtId="0" fontId="8" fillId="4" borderId="11" xfId="3" applyFont="1" applyFill="1" applyBorder="1" applyAlignment="1">
      <alignment horizontal="left" vertical="top"/>
    </xf>
    <xf numFmtId="0" fontId="8" fillId="4" borderId="13" xfId="3" applyFont="1" applyFill="1" applyBorder="1" applyAlignment="1">
      <alignment horizontal="left" vertical="top"/>
    </xf>
    <xf numFmtId="176" fontId="10" fillId="4" borderId="17" xfId="3" applyNumberFormat="1" applyFont="1" applyFill="1" applyBorder="1" applyAlignment="1">
      <alignment horizontal="center" vertical="center"/>
    </xf>
    <xf numFmtId="176" fontId="10" fillId="4" borderId="0" xfId="3" applyNumberFormat="1" applyFont="1" applyFill="1" applyAlignment="1">
      <alignment horizontal="center" vertical="center"/>
    </xf>
    <xf numFmtId="176" fontId="10" fillId="4" borderId="16" xfId="3" applyNumberFormat="1" applyFont="1" applyFill="1" applyBorder="1" applyAlignment="1">
      <alignment horizontal="center" vertical="center"/>
    </xf>
    <xf numFmtId="0" fontId="8" fillId="4" borderId="24" xfId="3" applyFont="1" applyFill="1" applyBorder="1" applyAlignment="1">
      <alignment horizontal="left" vertical="center"/>
    </xf>
    <xf numFmtId="0" fontId="8" fillId="4" borderId="25" xfId="3" applyFont="1" applyFill="1" applyBorder="1" applyAlignment="1">
      <alignment horizontal="left" vertical="center"/>
    </xf>
    <xf numFmtId="0" fontId="8" fillId="4" borderId="26" xfId="3" applyFont="1" applyFill="1" applyBorder="1" applyAlignment="1">
      <alignment horizontal="left" vertical="center"/>
    </xf>
    <xf numFmtId="0" fontId="9" fillId="4" borderId="0" xfId="3" applyFont="1" applyFill="1" applyAlignment="1">
      <alignment horizontal="center" vertical="center"/>
    </xf>
    <xf numFmtId="0" fontId="13" fillId="4" borderId="0" xfId="3" applyFont="1" applyFill="1" applyAlignment="1">
      <alignment horizontal="center" vertical="center"/>
    </xf>
    <xf numFmtId="0" fontId="8" fillId="4" borderId="0" xfId="3" applyFont="1" applyFill="1" applyAlignment="1">
      <alignment horizontal="center" vertical="center"/>
    </xf>
    <xf numFmtId="0" fontId="11" fillId="4" borderId="0" xfId="3" applyFont="1" applyFill="1" applyAlignment="1" applyProtection="1">
      <alignment horizontal="center" vertical="center" shrinkToFit="1"/>
      <protection locked="0"/>
    </xf>
    <xf numFmtId="14" fontId="130" fillId="0" borderId="43" xfId="19" applyNumberFormat="1" applyFont="1" applyBorder="1" applyAlignment="1">
      <alignment horizontal="center" vertical="center"/>
    </xf>
    <xf numFmtId="14" fontId="130" fillId="0" borderId="226" xfId="19" applyNumberFormat="1" applyFont="1" applyBorder="1" applyAlignment="1">
      <alignment horizontal="center" vertical="center"/>
    </xf>
    <xf numFmtId="14" fontId="130" fillId="0" borderId="44" xfId="19" applyNumberFormat="1" applyFont="1" applyBorder="1" applyAlignment="1">
      <alignment horizontal="center" vertical="center"/>
    </xf>
    <xf numFmtId="0" fontId="11" fillId="0" borderId="0" xfId="3" applyFont="1" applyAlignment="1" applyProtection="1">
      <alignment vertical="center" shrinkToFit="1"/>
      <protection locked="0"/>
    </xf>
    <xf numFmtId="0" fontId="11" fillId="0" borderId="1" xfId="3" applyFont="1" applyBorder="1" applyAlignment="1" applyProtection="1">
      <alignment vertical="center" shrinkToFit="1"/>
      <protection locked="0"/>
    </xf>
    <xf numFmtId="0" fontId="11" fillId="0" borderId="2" xfId="3" applyFont="1" applyBorder="1" applyAlignment="1" applyProtection="1">
      <alignment vertical="center" shrinkToFit="1"/>
      <protection locked="0"/>
    </xf>
    <xf numFmtId="0" fontId="10" fillId="4" borderId="0" xfId="3" applyFont="1" applyFill="1">
      <alignment vertical="center"/>
    </xf>
    <xf numFmtId="0" fontId="10" fillId="4" borderId="0" xfId="3" applyFont="1" applyFill="1" applyAlignment="1">
      <alignment horizontal="center" vertical="center"/>
    </xf>
    <xf numFmtId="0" fontId="11" fillId="0" borderId="0" xfId="3" applyFont="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0" fillId="4" borderId="0" xfId="0" applyFont="1" applyFill="1" applyAlignment="1">
      <alignment horizontal="center" vertical="center"/>
    </xf>
    <xf numFmtId="0" fontId="10" fillId="4" borderId="0" xfId="0" applyFont="1" applyFill="1" applyAlignment="1">
      <alignment horizontal="distributed" vertical="center"/>
    </xf>
    <xf numFmtId="0" fontId="11" fillId="2" borderId="0" xfId="0" applyFont="1" applyFill="1" applyAlignment="1" applyProtection="1">
      <alignment horizontal="center" vertical="center" shrinkToFit="1"/>
      <protection locked="0"/>
    </xf>
    <xf numFmtId="0" fontId="10" fillId="4" borderId="0" xfId="0" applyFont="1" applyFill="1" applyAlignment="1">
      <alignment vertical="center"/>
    </xf>
    <xf numFmtId="0" fontId="11" fillId="0" borderId="0" xfId="0" applyFont="1" applyAlignment="1" applyProtection="1">
      <alignment vertical="center" shrinkToFit="1"/>
      <protection locked="0"/>
    </xf>
    <xf numFmtId="181" fontId="11" fillId="0" borderId="0" xfId="0" applyNumberFormat="1" applyFont="1" applyAlignment="1" applyProtection="1">
      <alignment horizontal="left" vertical="center" shrinkToFit="1"/>
      <protection locked="0"/>
    </xf>
    <xf numFmtId="0" fontId="8" fillId="4" borderId="0" xfId="0" applyFont="1" applyFill="1" applyAlignment="1">
      <alignment horizontal="center" vertical="center"/>
    </xf>
    <xf numFmtId="0" fontId="10" fillId="4" borderId="8" xfId="0" applyFont="1" applyFill="1" applyBorder="1" applyAlignment="1">
      <alignment vertical="center"/>
    </xf>
    <xf numFmtId="0" fontId="10" fillId="2" borderId="4" xfId="0" applyFont="1" applyFill="1" applyBorder="1" applyAlignment="1">
      <alignment horizontal="center" vertical="center"/>
    </xf>
    <xf numFmtId="0" fontId="11" fillId="4" borderId="4" xfId="0" applyFont="1" applyFill="1" applyBorder="1" applyAlignment="1">
      <alignment horizontal="center" vertical="center"/>
    </xf>
    <xf numFmtId="0" fontId="11" fillId="0" borderId="27" xfId="0" applyFont="1" applyBorder="1" applyAlignment="1">
      <alignment horizontal="left" vertical="top" wrapText="1"/>
    </xf>
    <xf numFmtId="0" fontId="11" fillId="0" borderId="21" xfId="0" applyFont="1" applyBorder="1" applyAlignment="1">
      <alignment horizontal="left" vertical="top" wrapText="1"/>
    </xf>
    <xf numFmtId="0" fontId="11" fillId="0" borderId="23" xfId="0" applyFont="1" applyBorder="1" applyAlignment="1">
      <alignment horizontal="left" vertical="top" wrapText="1"/>
    </xf>
    <xf numFmtId="0" fontId="11" fillId="0" borderId="17" xfId="0" applyFont="1" applyBorder="1" applyAlignment="1">
      <alignment horizontal="left" vertical="top" wrapText="1"/>
    </xf>
    <xf numFmtId="0" fontId="11" fillId="0" borderId="0" xfId="0" applyFont="1" applyAlignment="1">
      <alignment horizontal="left" vertical="top" wrapText="1"/>
    </xf>
    <xf numFmtId="0" fontId="11" fillId="0" borderId="18" xfId="0" applyFont="1" applyBorder="1" applyAlignment="1">
      <alignment horizontal="left" vertical="top" wrapText="1"/>
    </xf>
    <xf numFmtId="0" fontId="11" fillId="0" borderId="14" xfId="0" applyFont="1" applyBorder="1" applyAlignment="1">
      <alignment horizontal="left" vertical="top" wrapText="1"/>
    </xf>
    <xf numFmtId="0" fontId="11" fillId="0" borderId="11" xfId="0" applyFont="1" applyBorder="1" applyAlignment="1">
      <alignment horizontal="left" vertical="top" wrapText="1"/>
    </xf>
    <xf numFmtId="0" fontId="11" fillId="0" borderId="13" xfId="0" applyFont="1" applyBorder="1" applyAlignment="1">
      <alignment horizontal="left" vertical="top" wrapText="1"/>
    </xf>
    <xf numFmtId="0" fontId="10" fillId="4" borderId="4" xfId="0" applyFont="1" applyFill="1" applyBorder="1" applyAlignment="1">
      <alignment vertical="center"/>
    </xf>
    <xf numFmtId="0" fontId="11" fillId="0" borderId="8" xfId="0" applyFont="1" applyBorder="1" applyAlignment="1" applyProtection="1">
      <alignment vertical="center" shrinkToFit="1"/>
      <protection locked="0"/>
    </xf>
    <xf numFmtId="0" fontId="11" fillId="2" borderId="0" xfId="0" applyFont="1" applyFill="1" applyAlignment="1" applyProtection="1">
      <alignment horizontal="right" vertical="center"/>
      <protection locked="0"/>
    </xf>
    <xf numFmtId="177" fontId="11" fillId="0" borderId="0" xfId="0" applyNumberFormat="1" applyFont="1" applyAlignment="1" applyProtection="1">
      <alignment horizontal="center" vertical="center" shrinkToFit="1"/>
      <protection locked="0"/>
    </xf>
    <xf numFmtId="178" fontId="11" fillId="0" borderId="0" xfId="0" applyNumberFormat="1" applyFont="1" applyAlignment="1" applyProtection="1">
      <alignment horizontal="center" vertical="center" shrinkToFit="1"/>
      <protection locked="0"/>
    </xf>
    <xf numFmtId="179" fontId="11" fillId="0" borderId="0" xfId="0" applyNumberFormat="1" applyFont="1" applyAlignment="1" applyProtection="1">
      <alignment horizontal="center" vertical="center" shrinkToFit="1"/>
      <protection locked="0"/>
    </xf>
    <xf numFmtId="178" fontId="11" fillId="0" borderId="0" xfId="0" applyNumberFormat="1" applyFont="1" applyAlignment="1" applyProtection="1">
      <alignment vertical="center" shrinkToFit="1"/>
      <protection locked="0"/>
    </xf>
    <xf numFmtId="0" fontId="11" fillId="4" borderId="0" xfId="0" applyFont="1" applyFill="1" applyAlignment="1">
      <alignment horizontal="center" vertical="center"/>
    </xf>
    <xf numFmtId="0" fontId="10" fillId="4" borderId="8" xfId="0" applyFont="1" applyFill="1" applyBorder="1" applyAlignment="1">
      <alignment horizontal="left" vertical="center"/>
    </xf>
    <xf numFmtId="0" fontId="14" fillId="4" borderId="0" xfId="0" applyFont="1" applyFill="1" applyAlignment="1">
      <alignment horizontal="center" vertical="center" shrinkToFit="1"/>
    </xf>
    <xf numFmtId="49" fontId="8" fillId="4" borderId="0" xfId="0" applyNumberFormat="1" applyFont="1" applyFill="1" applyAlignment="1">
      <alignment horizontal="center" vertical="center"/>
    </xf>
    <xf numFmtId="49" fontId="17" fillId="2" borderId="1" xfId="0" applyNumberFormat="1" applyFont="1" applyFill="1" applyBorder="1" applyAlignment="1" applyProtection="1">
      <alignment horizontal="center" vertical="center"/>
      <protection locked="0"/>
    </xf>
    <xf numFmtId="49" fontId="17" fillId="2" borderId="2" xfId="0" applyNumberFormat="1" applyFont="1" applyFill="1" applyBorder="1" applyAlignment="1" applyProtection="1">
      <alignment horizontal="center" vertical="center"/>
      <protection locked="0"/>
    </xf>
    <xf numFmtId="49" fontId="17" fillId="2" borderId="10" xfId="0" applyNumberFormat="1" applyFont="1" applyFill="1" applyBorder="1" applyAlignment="1" applyProtection="1">
      <alignment horizontal="center" vertical="center"/>
      <protection locked="0"/>
    </xf>
    <xf numFmtId="49" fontId="17" fillId="2" borderId="0" xfId="0" applyNumberFormat="1" applyFont="1" applyFill="1" applyAlignment="1" applyProtection="1">
      <alignment horizontal="center" vertical="center"/>
      <protection locked="0"/>
    </xf>
    <xf numFmtId="0" fontId="8" fillId="0" borderId="0" xfId="3" applyFont="1" applyAlignment="1">
      <alignment horizontal="center" vertical="center"/>
    </xf>
    <xf numFmtId="179" fontId="18" fillId="0" borderId="238" xfId="3" applyNumberFormat="1" applyFont="1" applyBorder="1" applyAlignment="1">
      <alignment horizontal="center" vertical="center" shrinkToFit="1"/>
    </xf>
    <xf numFmtId="179" fontId="18" fillId="0" borderId="242" xfId="3" applyNumberFormat="1" applyFont="1" applyBorder="1" applyAlignment="1">
      <alignment vertical="center" shrinkToFit="1"/>
    </xf>
    <xf numFmtId="179" fontId="18" fillId="0" borderId="170" xfId="3" applyNumberFormat="1" applyFont="1" applyBorder="1" applyAlignment="1">
      <alignment vertical="center" shrinkToFit="1"/>
    </xf>
    <xf numFmtId="179" fontId="18" fillId="0" borderId="238" xfId="3" applyNumberFormat="1" applyFont="1" applyBorder="1" applyAlignment="1">
      <alignment vertical="center" shrinkToFit="1"/>
    </xf>
    <xf numFmtId="179" fontId="18" fillId="0" borderId="238" xfId="3" applyNumberFormat="1" applyFont="1" applyBorder="1" applyAlignment="1">
      <alignment horizontal="center" vertical="center" wrapText="1" shrinkToFit="1"/>
    </xf>
    <xf numFmtId="178" fontId="18" fillId="0" borderId="238" xfId="3" applyNumberFormat="1" applyFont="1" applyBorder="1" applyAlignment="1">
      <alignment horizontal="center" vertical="center" wrapText="1"/>
    </xf>
    <xf numFmtId="178" fontId="18" fillId="0" borderId="242" xfId="3" applyNumberFormat="1" applyFont="1" applyBorder="1" applyAlignment="1">
      <alignment horizontal="center" vertical="center" wrapText="1"/>
    </xf>
    <xf numFmtId="178" fontId="18" fillId="0" borderId="242" xfId="3" applyNumberFormat="1" applyFont="1" applyBorder="1" applyAlignment="1">
      <alignment vertical="center" wrapText="1"/>
    </xf>
    <xf numFmtId="178" fontId="18" fillId="0" borderId="170" xfId="3" applyNumberFormat="1" applyFont="1" applyBorder="1" applyAlignment="1">
      <alignment vertical="center" wrapText="1"/>
    </xf>
    <xf numFmtId="178" fontId="18" fillId="0" borderId="170" xfId="3" applyNumberFormat="1" applyFont="1" applyBorder="1" applyAlignment="1">
      <alignment horizontal="center" vertical="center" wrapText="1"/>
    </xf>
    <xf numFmtId="179" fontId="18" fillId="0" borderId="243" xfId="3" applyNumberFormat="1" applyFont="1" applyBorder="1" applyAlignment="1">
      <alignment horizontal="center" vertical="center" wrapText="1"/>
    </xf>
    <xf numFmtId="179" fontId="18" fillId="0" borderId="243" xfId="3" applyNumberFormat="1" applyFont="1" applyBorder="1" applyAlignment="1">
      <alignment horizontal="center" vertical="center"/>
    </xf>
    <xf numFmtId="179" fontId="18" fillId="0" borderId="239" xfId="3" applyNumberFormat="1" applyFont="1" applyBorder="1" applyAlignment="1">
      <alignment horizontal="center" vertical="center" wrapText="1"/>
    </xf>
    <xf numFmtId="179" fontId="18" fillId="0" borderId="240" xfId="3" applyNumberFormat="1" applyFont="1" applyBorder="1" applyAlignment="1">
      <alignment vertical="center" wrapText="1"/>
    </xf>
    <xf numFmtId="179" fontId="18" fillId="0" borderId="241" xfId="3" applyNumberFormat="1" applyFont="1" applyBorder="1" applyAlignment="1">
      <alignment vertical="center" wrapText="1"/>
    </xf>
    <xf numFmtId="179" fontId="18" fillId="0" borderId="7" xfId="3" applyNumberFormat="1" applyFont="1" applyBorder="1" applyAlignment="1">
      <alignment horizontal="center" vertical="center" wrapText="1"/>
    </xf>
    <xf numFmtId="179" fontId="18" fillId="0" borderId="8" xfId="3" applyNumberFormat="1" applyFont="1" applyBorder="1" applyAlignment="1">
      <alignment vertical="center" wrapText="1"/>
    </xf>
    <xf numFmtId="179" fontId="18" fillId="0" borderId="9" xfId="3" applyNumberFormat="1" applyFont="1" applyBorder="1" applyAlignment="1">
      <alignment vertical="center" wrapText="1"/>
    </xf>
    <xf numFmtId="179" fontId="18" fillId="0" borderId="238" xfId="3" applyNumberFormat="1" applyFont="1" applyBorder="1" applyAlignment="1">
      <alignment horizontal="center" vertical="center" wrapText="1"/>
    </xf>
    <xf numFmtId="179" fontId="18" fillId="0" borderId="242" xfId="3" applyNumberFormat="1" applyFont="1" applyBorder="1" applyAlignment="1">
      <alignment horizontal="center" vertical="center" wrapText="1"/>
    </xf>
    <xf numFmtId="179" fontId="18" fillId="0" borderId="170" xfId="3" applyNumberFormat="1" applyFont="1" applyBorder="1" applyAlignment="1">
      <alignment horizontal="center" vertical="center" wrapText="1"/>
    </xf>
    <xf numFmtId="179" fontId="18" fillId="0" borderId="241" xfId="3" applyNumberFormat="1" applyFont="1" applyBorder="1" applyAlignment="1">
      <alignment horizontal="center" vertical="center" wrapText="1"/>
    </xf>
    <xf numFmtId="179" fontId="18" fillId="0" borderId="9" xfId="3" applyNumberFormat="1" applyFont="1" applyBorder="1" applyAlignment="1">
      <alignment horizontal="center" vertical="center" wrapText="1"/>
    </xf>
    <xf numFmtId="0" fontId="54" fillId="0" borderId="0" xfId="0" applyFont="1" applyAlignment="1">
      <alignment vertical="center" wrapText="1" shrinkToFit="1"/>
    </xf>
    <xf numFmtId="0" fontId="53" fillId="0" borderId="0" xfId="0" applyFont="1" applyAlignment="1">
      <alignment vertical="center"/>
    </xf>
    <xf numFmtId="0" fontId="54" fillId="0" borderId="0" xfId="0" applyFont="1" applyAlignment="1">
      <alignment horizontal="left" vertical="top" wrapText="1"/>
    </xf>
    <xf numFmtId="0" fontId="54" fillId="0" borderId="0" xfId="0" applyFont="1" applyAlignment="1">
      <alignment horizontal="left" vertical="center" wrapText="1"/>
    </xf>
    <xf numFmtId="0" fontId="7" fillId="0" borderId="0" xfId="0" applyFont="1" applyAlignment="1">
      <alignment horizontal="left" vertical="top" wrapText="1" shrinkToFit="1"/>
    </xf>
    <xf numFmtId="0" fontId="142" fillId="4" borderId="250" xfId="19" applyFont="1" applyFill="1" applyBorder="1" applyAlignment="1">
      <alignment horizontal="center" vertical="center" wrapText="1"/>
    </xf>
    <xf numFmtId="0" fontId="142" fillId="4" borderId="251" xfId="19" applyFont="1" applyFill="1" applyBorder="1" applyAlignment="1">
      <alignment horizontal="center" vertical="center"/>
    </xf>
    <xf numFmtId="0" fontId="142" fillId="4" borderId="252" xfId="19" applyFont="1" applyFill="1" applyBorder="1" applyAlignment="1">
      <alignment horizontal="center" vertical="center"/>
    </xf>
    <xf numFmtId="0" fontId="142" fillId="4" borderId="243" xfId="19" applyFont="1" applyFill="1" applyBorder="1" applyAlignment="1">
      <alignment horizontal="center" vertical="center"/>
    </xf>
    <xf numFmtId="0" fontId="142" fillId="4" borderId="0" xfId="19" applyFont="1" applyFill="1" applyAlignment="1">
      <alignment horizontal="center" vertical="center"/>
    </xf>
    <xf numFmtId="0" fontId="142" fillId="4" borderId="16" xfId="19" applyFont="1" applyFill="1" applyBorder="1" applyAlignment="1">
      <alignment horizontal="center" vertical="center"/>
    </xf>
    <xf numFmtId="0" fontId="144" fillId="4" borderId="0" xfId="19" applyFont="1" applyFill="1" applyAlignment="1">
      <alignment horizontal="center" vertical="center"/>
    </xf>
    <xf numFmtId="0" fontId="143" fillId="4" borderId="0" xfId="19" applyFont="1" applyFill="1" applyAlignment="1">
      <alignment horizontal="left" vertical="center" wrapText="1"/>
    </xf>
    <xf numFmtId="0" fontId="142" fillId="4" borderId="0" xfId="25" applyFont="1" applyFill="1" applyAlignment="1">
      <alignment horizontal="center" vertical="center"/>
    </xf>
    <xf numFmtId="0" fontId="142" fillId="4" borderId="250" xfId="19" applyFont="1" applyFill="1" applyBorder="1" applyAlignment="1">
      <alignment horizontal="center" vertical="center"/>
    </xf>
    <xf numFmtId="0" fontId="142" fillId="4" borderId="7" xfId="19" applyFont="1" applyFill="1" applyBorder="1" applyAlignment="1">
      <alignment horizontal="center" vertical="center"/>
    </xf>
    <xf numFmtId="0" fontId="142" fillId="4" borderId="8" xfId="19" applyFont="1" applyFill="1" applyBorder="1" applyAlignment="1">
      <alignment horizontal="center" vertical="center"/>
    </xf>
    <xf numFmtId="0" fontId="142" fillId="4" borderId="9" xfId="19" applyFont="1" applyFill="1" applyBorder="1" applyAlignment="1">
      <alignment horizontal="center" vertical="center"/>
    </xf>
    <xf numFmtId="0" fontId="142" fillId="4" borderId="250" xfId="19" applyFont="1" applyFill="1" applyBorder="1" applyAlignment="1">
      <alignment horizontal="left" vertical="center" wrapText="1"/>
    </xf>
    <xf numFmtId="0" fontId="142" fillId="4" borderId="251" xfId="19" applyFont="1" applyFill="1" applyBorder="1" applyAlignment="1">
      <alignment horizontal="left" vertical="center" wrapText="1"/>
    </xf>
    <xf numFmtId="0" fontId="142" fillId="4" borderId="252" xfId="19" applyFont="1" applyFill="1" applyBorder="1" applyAlignment="1">
      <alignment horizontal="left" vertical="center" wrapText="1"/>
    </xf>
    <xf numFmtId="0" fontId="142" fillId="4" borderId="7" xfId="19" applyFont="1" applyFill="1" applyBorder="1" applyAlignment="1">
      <alignment horizontal="left" vertical="center" wrapText="1"/>
    </xf>
    <xf numFmtId="0" fontId="142" fillId="4" borderId="8" xfId="19" applyFont="1" applyFill="1" applyBorder="1" applyAlignment="1">
      <alignment horizontal="left" vertical="center" wrapText="1"/>
    </xf>
    <xf numFmtId="0" fontId="142" fillId="4" borderId="9" xfId="19" applyFont="1" applyFill="1" applyBorder="1" applyAlignment="1">
      <alignment horizontal="left" vertical="center" wrapText="1"/>
    </xf>
    <xf numFmtId="0" fontId="142" fillId="0" borderId="0" xfId="19" applyFont="1" applyAlignment="1">
      <alignment horizontal="left" vertical="center" wrapText="1"/>
    </xf>
    <xf numFmtId="0" fontId="142" fillId="0" borderId="16" xfId="19" applyFont="1" applyBorder="1" applyAlignment="1">
      <alignment horizontal="left" vertical="center" wrapText="1"/>
    </xf>
    <xf numFmtId="0" fontId="142" fillId="0" borderId="251" xfId="19" applyFont="1" applyBorder="1" applyAlignment="1">
      <alignment horizontal="left" vertical="center" wrapText="1"/>
    </xf>
    <xf numFmtId="0" fontId="142" fillId="0" borderId="252" xfId="19" applyFont="1" applyBorder="1" applyAlignment="1">
      <alignment horizontal="left" vertical="center" wrapText="1"/>
    </xf>
    <xf numFmtId="0" fontId="142" fillId="0" borderId="8" xfId="19" applyFont="1" applyBorder="1" applyAlignment="1">
      <alignment horizontal="left" vertical="center" wrapText="1"/>
    </xf>
    <xf numFmtId="0" fontId="142" fillId="0" borderId="9" xfId="19" applyFont="1" applyBorder="1" applyAlignment="1">
      <alignment horizontal="left" vertical="center" wrapText="1"/>
    </xf>
    <xf numFmtId="0" fontId="142" fillId="0" borderId="0" xfId="19" applyFont="1" applyAlignment="1">
      <alignment horizontal="center" vertical="center"/>
    </xf>
    <xf numFmtId="0" fontId="142" fillId="0" borderId="0" xfId="19" applyFont="1" applyAlignment="1">
      <alignment horizontal="left" vertical="top"/>
    </xf>
    <xf numFmtId="0" fontId="142" fillId="0" borderId="0" xfId="19" applyFont="1" applyAlignment="1">
      <alignment horizontal="left" vertical="center" shrinkToFit="1"/>
    </xf>
    <xf numFmtId="0" fontId="142" fillId="0" borderId="0" xfId="19" applyFont="1" applyAlignment="1" applyProtection="1">
      <alignment horizontal="left" vertical="center" shrinkToFit="1"/>
      <protection locked="0"/>
    </xf>
    <xf numFmtId="0" fontId="59" fillId="4" borderId="0" xfId="9" applyFont="1" applyFill="1" applyAlignment="1">
      <alignment horizontal="center" vertical="center"/>
    </xf>
    <xf numFmtId="0" fontId="31" fillId="4" borderId="0" xfId="9" applyFont="1" applyFill="1" applyAlignment="1">
      <alignment horizontal="distributed" vertical="center" indent="12"/>
    </xf>
    <xf numFmtId="0" fontId="30" fillId="4" borderId="0" xfId="9" applyFont="1" applyFill="1" applyAlignment="1">
      <alignment horizontal="center" vertical="center"/>
    </xf>
    <xf numFmtId="0" fontId="3" fillId="4" borderId="0" xfId="9" applyFont="1" applyFill="1" applyAlignment="1">
      <alignment horizontal="center" vertical="center"/>
    </xf>
    <xf numFmtId="0" fontId="19" fillId="4" borderId="3" xfId="9" applyFill="1" applyBorder="1" applyAlignment="1">
      <alignment horizontal="distributed" vertical="center"/>
    </xf>
    <xf numFmtId="0" fontId="19" fillId="4" borderId="5" xfId="9" applyFill="1" applyBorder="1" applyAlignment="1">
      <alignment horizontal="distributed" vertical="center"/>
    </xf>
    <xf numFmtId="0" fontId="19" fillId="4" borderId="7" xfId="9" applyFill="1" applyBorder="1" applyAlignment="1">
      <alignment horizontal="distributed" vertical="center"/>
    </xf>
    <xf numFmtId="0" fontId="19" fillId="4" borderId="9" xfId="9" applyFill="1" applyBorder="1" applyAlignment="1">
      <alignment horizontal="distributed" vertical="center"/>
    </xf>
    <xf numFmtId="0" fontId="19" fillId="4" borderId="3" xfId="9" applyFill="1" applyBorder="1" applyAlignment="1" applyProtection="1">
      <alignment horizontal="left" vertical="center" shrinkToFit="1"/>
      <protection locked="0"/>
    </xf>
    <xf numFmtId="0" fontId="19" fillId="4" borderId="4" xfId="9" applyFill="1" applyBorder="1" applyAlignment="1" applyProtection="1">
      <alignment horizontal="left" vertical="center" shrinkToFit="1"/>
      <protection locked="0"/>
    </xf>
    <xf numFmtId="0" fontId="19" fillId="4" borderId="5" xfId="9" applyFill="1" applyBorder="1" applyAlignment="1" applyProtection="1">
      <alignment horizontal="left" vertical="center" shrinkToFit="1"/>
      <protection locked="0"/>
    </xf>
    <xf numFmtId="0" fontId="19" fillId="4" borderId="7" xfId="9" applyFill="1" applyBorder="1" applyAlignment="1" applyProtection="1">
      <alignment horizontal="left" vertical="center" shrinkToFit="1"/>
      <protection locked="0"/>
    </xf>
    <xf numFmtId="0" fontId="19" fillId="4" borderId="8" xfId="9" applyFill="1" applyBorder="1" applyAlignment="1" applyProtection="1">
      <alignment horizontal="left" vertical="center" shrinkToFit="1"/>
      <protection locked="0"/>
    </xf>
    <xf numFmtId="0" fontId="19" fillId="4" borderId="9" xfId="9" applyFill="1" applyBorder="1" applyAlignment="1" applyProtection="1">
      <alignment horizontal="left" vertical="center" shrinkToFit="1"/>
      <protection locked="0"/>
    </xf>
    <xf numFmtId="0" fontId="19" fillId="4" borderId="3" xfId="9" applyFill="1" applyBorder="1" applyAlignment="1">
      <alignment horizontal="left" vertical="center"/>
    </xf>
    <xf numFmtId="0" fontId="19" fillId="4" borderId="4" xfId="9" applyFill="1" applyBorder="1" applyAlignment="1">
      <alignment horizontal="left" vertical="center"/>
    </xf>
    <xf numFmtId="0" fontId="19" fillId="4" borderId="5" xfId="9" applyFill="1" applyBorder="1" applyAlignment="1">
      <alignment horizontal="left" vertical="center"/>
    </xf>
    <xf numFmtId="0" fontId="19" fillId="4" borderId="7" xfId="9" applyFill="1" applyBorder="1" applyAlignment="1">
      <alignment horizontal="left" vertical="center"/>
    </xf>
    <xf numFmtId="0" fontId="19" fillId="4" borderId="8" xfId="9" applyFill="1" applyBorder="1" applyAlignment="1">
      <alignment horizontal="left" vertical="center"/>
    </xf>
    <xf numFmtId="0" fontId="19" fillId="4" borderId="9" xfId="9" applyFill="1" applyBorder="1" applyAlignment="1">
      <alignment horizontal="left" vertical="center"/>
    </xf>
    <xf numFmtId="0" fontId="64" fillId="0" borderId="22" xfId="5" applyFont="1" applyBorder="1" applyAlignment="1">
      <alignment horizontal="center" vertical="center" wrapText="1"/>
    </xf>
    <xf numFmtId="0" fontId="64" fillId="0" borderId="23" xfId="5" applyFont="1" applyBorder="1" applyAlignment="1">
      <alignment horizontal="center" vertical="center"/>
    </xf>
    <xf numFmtId="0" fontId="64" fillId="0" borderId="15" xfId="5" applyFont="1" applyBorder="1" applyAlignment="1">
      <alignment horizontal="center" vertical="center"/>
    </xf>
    <xf numFmtId="0" fontId="64" fillId="0" borderId="13" xfId="5" applyFont="1" applyBorder="1" applyAlignment="1">
      <alignment horizontal="center" vertical="center"/>
    </xf>
    <xf numFmtId="0" fontId="17" fillId="0" borderId="15" xfId="5" applyFont="1" applyBorder="1" applyAlignment="1">
      <alignment horizontal="distributed" vertical="center"/>
    </xf>
    <xf numFmtId="0" fontId="17" fillId="0" borderId="11" xfId="5" applyFont="1" applyBorder="1" applyAlignment="1">
      <alignment horizontal="distributed" vertical="center"/>
    </xf>
    <xf numFmtId="0" fontId="17" fillId="0" borderId="12" xfId="5" applyFont="1" applyBorder="1" applyAlignment="1">
      <alignment horizontal="distributed" vertical="center"/>
    </xf>
    <xf numFmtId="0" fontId="17" fillId="0" borderId="105" xfId="5" applyFont="1" applyBorder="1" applyAlignment="1">
      <alignment horizontal="distributed" vertical="center"/>
    </xf>
    <xf numFmtId="0" fontId="17" fillId="0" borderId="106" xfId="5" applyFont="1" applyBorder="1" applyAlignment="1">
      <alignment horizontal="distributed" vertical="center"/>
    </xf>
    <xf numFmtId="0" fontId="17" fillId="0" borderId="114" xfId="5" applyFont="1" applyBorder="1" applyAlignment="1">
      <alignment horizontal="distributed" vertical="center"/>
    </xf>
    <xf numFmtId="0" fontId="17" fillId="0" borderId="105" xfId="5" applyFont="1" applyBorder="1" applyAlignment="1">
      <alignment horizontal="center" vertical="center"/>
    </xf>
    <xf numFmtId="0" fontId="17" fillId="0" borderId="106" xfId="5" applyFont="1" applyBorder="1" applyAlignment="1">
      <alignment horizontal="center" vertical="center"/>
    </xf>
    <xf numFmtId="0" fontId="17" fillId="0" borderId="114" xfId="5" applyFont="1" applyBorder="1" applyAlignment="1">
      <alignment horizontal="center" vertical="center"/>
    </xf>
    <xf numFmtId="0" fontId="17" fillId="0" borderId="22" xfId="5" applyFont="1" applyBorder="1" applyAlignment="1">
      <alignment horizontal="distributed" vertical="center"/>
    </xf>
    <xf numFmtId="0" fontId="17" fillId="0" borderId="21" xfId="5" applyFont="1" applyBorder="1" applyAlignment="1">
      <alignment horizontal="distributed" vertical="center"/>
    </xf>
    <xf numFmtId="0" fontId="17" fillId="0" borderId="38" xfId="5" applyFont="1" applyBorder="1" applyAlignment="1">
      <alignment horizontal="distributed" vertical="center"/>
    </xf>
    <xf numFmtId="0" fontId="22" fillId="0" borderId="22" xfId="5" applyFont="1" applyBorder="1" applyAlignment="1">
      <alignment horizontal="center" vertical="center" wrapText="1"/>
    </xf>
    <xf numFmtId="0" fontId="22" fillId="0" borderId="38" xfId="5" applyFont="1" applyBorder="1" applyAlignment="1">
      <alignment horizontal="center" vertical="center"/>
    </xf>
    <xf numFmtId="0" fontId="22" fillId="0" borderId="15" xfId="5" applyFont="1" applyBorder="1" applyAlignment="1">
      <alignment horizontal="center" vertical="center"/>
    </xf>
    <xf numFmtId="0" fontId="22" fillId="0" borderId="12" xfId="5" applyFont="1" applyBorder="1" applyAlignment="1">
      <alignment horizontal="center" vertical="center"/>
    </xf>
    <xf numFmtId="0" fontId="17" fillId="0" borderId="22" xfId="5" applyFont="1" applyBorder="1" applyAlignment="1">
      <alignment horizontal="center" vertical="center" wrapText="1"/>
    </xf>
    <xf numFmtId="0" fontId="17" fillId="0" borderId="21" xfId="5" applyFont="1" applyBorder="1" applyAlignment="1">
      <alignment horizontal="center" vertical="center" wrapText="1"/>
    </xf>
    <xf numFmtId="0" fontId="17" fillId="0" borderId="38" xfId="5" applyFont="1" applyBorder="1" applyAlignment="1">
      <alignment horizontal="center" vertical="center"/>
    </xf>
    <xf numFmtId="0" fontId="17" fillId="0" borderId="15" xfId="5" applyFont="1" applyBorder="1" applyAlignment="1">
      <alignment horizontal="center" vertical="center"/>
    </xf>
    <xf numFmtId="0" fontId="17" fillId="0" borderId="11" xfId="5" applyFont="1" applyBorder="1" applyAlignment="1">
      <alignment horizontal="center" vertical="center"/>
    </xf>
    <xf numFmtId="0" fontId="17" fillId="0" borderId="12" xfId="5" applyFont="1" applyBorder="1" applyAlignment="1">
      <alignment horizontal="center" vertical="center"/>
    </xf>
    <xf numFmtId="0" fontId="17" fillId="0" borderId="89" xfId="5" applyFont="1" applyBorder="1" applyAlignment="1">
      <alignment horizontal="center" vertical="center"/>
    </xf>
    <xf numFmtId="0" fontId="17" fillId="0" borderId="25" xfId="5" applyFont="1" applyBorder="1" applyAlignment="1">
      <alignment horizontal="center" vertical="center"/>
    </xf>
    <xf numFmtId="0" fontId="17" fillId="0" borderId="115" xfId="5" applyFont="1" applyBorder="1" applyAlignment="1">
      <alignment horizontal="center" vertical="top" textRotation="255"/>
    </xf>
    <xf numFmtId="0" fontId="17" fillId="0" borderId="116" xfId="5" applyFont="1" applyBorder="1" applyAlignment="1">
      <alignment horizontal="center" vertical="top" textRotation="255"/>
    </xf>
    <xf numFmtId="0" fontId="17" fillId="0" borderId="113" xfId="5" applyFont="1" applyBorder="1" applyAlignment="1">
      <alignment horizontal="center" vertical="top" textRotation="255"/>
    </xf>
    <xf numFmtId="49" fontId="17" fillId="7" borderId="22" xfId="5" applyNumberFormat="1" applyFont="1" applyFill="1" applyBorder="1" applyAlignment="1">
      <alignment horizontal="left" vertical="center" shrinkToFit="1"/>
    </xf>
    <xf numFmtId="49" fontId="17" fillId="7" borderId="21" xfId="5" applyNumberFormat="1" applyFont="1" applyFill="1" applyBorder="1" applyAlignment="1">
      <alignment horizontal="left" vertical="center" shrinkToFit="1"/>
    </xf>
    <xf numFmtId="49" fontId="17" fillId="7" borderId="38" xfId="5" applyNumberFormat="1" applyFont="1" applyFill="1" applyBorder="1" applyAlignment="1">
      <alignment horizontal="left" vertical="center" shrinkToFit="1"/>
    </xf>
    <xf numFmtId="0" fontId="17" fillId="7" borderId="22" xfId="5" applyFont="1" applyFill="1" applyBorder="1" applyAlignment="1">
      <alignment horizontal="distributed" vertical="center"/>
    </xf>
    <xf numFmtId="0" fontId="17" fillId="7" borderId="21" xfId="5" applyFont="1" applyFill="1" applyBorder="1" applyAlignment="1">
      <alignment horizontal="distributed" vertical="center"/>
    </xf>
    <xf numFmtId="0" fontId="17" fillId="7" borderId="38" xfId="5" applyFont="1" applyFill="1" applyBorder="1" applyAlignment="1">
      <alignment horizontal="distributed" vertical="center"/>
    </xf>
    <xf numFmtId="0" fontId="17" fillId="0" borderId="6" xfId="5" applyFont="1" applyBorder="1" applyAlignment="1">
      <alignment horizontal="distributed" vertical="center"/>
    </xf>
    <xf numFmtId="0" fontId="17" fillId="0" borderId="0" xfId="5" applyFont="1" applyAlignment="1">
      <alignment horizontal="distributed" vertical="center"/>
    </xf>
    <xf numFmtId="0" fontId="17" fillId="0" borderId="16" xfId="5" applyFont="1" applyBorder="1" applyAlignment="1">
      <alignment horizontal="distributed" vertical="center"/>
    </xf>
    <xf numFmtId="0" fontId="59" fillId="2" borderId="6" xfId="5" applyFont="1" applyFill="1" applyBorder="1" applyAlignment="1">
      <alignment horizontal="center" vertical="center"/>
    </xf>
    <xf numFmtId="0" fontId="59" fillId="2" borderId="16" xfId="5" applyFont="1" applyFill="1" applyBorder="1" applyAlignment="1">
      <alignment horizontal="center" vertical="center"/>
    </xf>
    <xf numFmtId="0" fontId="17" fillId="0" borderId="6" xfId="5" applyFont="1" applyBorder="1" applyAlignment="1">
      <alignment horizontal="center" vertical="center"/>
    </xf>
    <xf numFmtId="0" fontId="17" fillId="0" borderId="0" xfId="5" applyFont="1" applyAlignment="1">
      <alignment horizontal="center" vertical="center"/>
    </xf>
    <xf numFmtId="0" fontId="17" fillId="0" borderId="16" xfId="5" applyFont="1" applyBorder="1" applyAlignment="1">
      <alignment horizontal="center" vertical="center"/>
    </xf>
    <xf numFmtId="0" fontId="17" fillId="7" borderId="6" xfId="5" applyFont="1" applyFill="1" applyBorder="1" applyAlignment="1">
      <alignment horizontal="distributed" vertical="center" wrapText="1"/>
    </xf>
    <xf numFmtId="0" fontId="17" fillId="7" borderId="0" xfId="5" applyFont="1" applyFill="1" applyAlignment="1">
      <alignment horizontal="distributed" vertical="center" wrapText="1"/>
    </xf>
    <xf numFmtId="0" fontId="17" fillId="7" borderId="16" xfId="5" applyFont="1" applyFill="1" applyBorder="1" applyAlignment="1">
      <alignment horizontal="distributed" vertical="center" wrapText="1"/>
    </xf>
    <xf numFmtId="0" fontId="67" fillId="0" borderId="6" xfId="5" applyFont="1" applyBorder="1" applyAlignment="1">
      <alignment horizontal="distributed" vertical="center"/>
    </xf>
    <xf numFmtId="0" fontId="67" fillId="0" borderId="0" xfId="5" applyFont="1" applyAlignment="1">
      <alignment horizontal="distributed" vertical="center"/>
    </xf>
    <xf numFmtId="0" fontId="67" fillId="0" borderId="16" xfId="5" applyFont="1" applyBorder="1" applyAlignment="1">
      <alignment horizontal="distributed" vertical="center"/>
    </xf>
    <xf numFmtId="0" fontId="17" fillId="7" borderId="3" xfId="5" applyFont="1" applyFill="1" applyBorder="1" applyAlignment="1">
      <alignment horizontal="distributed" vertical="center" wrapText="1"/>
    </xf>
    <xf numFmtId="0" fontId="17" fillId="7" borderId="4" xfId="5" applyFont="1" applyFill="1" applyBorder="1" applyAlignment="1">
      <alignment horizontal="distributed" vertical="center" wrapText="1"/>
    </xf>
    <xf numFmtId="0" fontId="17" fillId="7" borderId="5" xfId="5" applyFont="1" applyFill="1" applyBorder="1" applyAlignment="1">
      <alignment horizontal="distributed" vertical="center" wrapText="1"/>
    </xf>
    <xf numFmtId="0" fontId="17" fillId="7" borderId="3" xfId="5" applyFont="1" applyFill="1" applyBorder="1" applyAlignment="1">
      <alignment horizontal="distributed" vertical="center"/>
    </xf>
    <xf numFmtId="0" fontId="17" fillId="7" borderId="4" xfId="5" applyFont="1" applyFill="1" applyBorder="1" applyAlignment="1">
      <alignment horizontal="distributed" vertical="center"/>
    </xf>
    <xf numFmtId="0" fontId="17" fillId="7" borderId="5" xfId="5" applyFont="1" applyFill="1" applyBorder="1" applyAlignment="1">
      <alignment horizontal="distributed" vertical="center"/>
    </xf>
    <xf numFmtId="0" fontId="17" fillId="0" borderId="7" xfId="5" applyFont="1" applyBorder="1" applyAlignment="1">
      <alignment horizontal="left" vertical="center"/>
    </xf>
    <xf numFmtId="0" fontId="17" fillId="0" borderId="9" xfId="5" applyFont="1" applyBorder="1" applyAlignment="1">
      <alignment horizontal="left" vertical="center"/>
    </xf>
    <xf numFmtId="49" fontId="17" fillId="0" borderId="3" xfId="5" applyNumberFormat="1" applyFont="1" applyBorder="1" applyAlignment="1">
      <alignment horizontal="left" vertical="center"/>
    </xf>
    <xf numFmtId="49" fontId="17" fillId="0" borderId="4" xfId="5" applyNumberFormat="1" applyFont="1" applyBorder="1" applyAlignment="1">
      <alignment horizontal="left" vertical="center"/>
    </xf>
    <xf numFmtId="49" fontId="17" fillId="0" borderId="5" xfId="5" applyNumberFormat="1" applyFont="1" applyBorder="1" applyAlignment="1">
      <alignment horizontal="left" vertical="center"/>
    </xf>
    <xf numFmtId="0" fontId="17" fillId="7" borderId="31" xfId="5" applyFont="1" applyFill="1" applyBorder="1" applyAlignment="1">
      <alignment horizontal="center" vertical="center"/>
    </xf>
    <xf numFmtId="0" fontId="17" fillId="7" borderId="32" xfId="5" applyFont="1" applyFill="1" applyBorder="1" applyAlignment="1">
      <alignment horizontal="center" vertical="center"/>
    </xf>
    <xf numFmtId="0" fontId="17" fillId="7" borderId="33" xfId="5" applyFont="1" applyFill="1" applyBorder="1" applyAlignment="1">
      <alignment horizontal="center" vertical="center"/>
    </xf>
    <xf numFmtId="49" fontId="17" fillId="0" borderId="6" xfId="5" applyNumberFormat="1" applyFont="1" applyBorder="1" applyAlignment="1">
      <alignment horizontal="left" vertical="center"/>
    </xf>
    <xf numFmtId="49" fontId="17" fillId="0" borderId="0" xfId="5" applyNumberFormat="1" applyFont="1" applyAlignment="1">
      <alignment horizontal="left" vertical="center"/>
    </xf>
    <xf numFmtId="49" fontId="17" fillId="0" borderId="16" xfId="5" applyNumberFormat="1" applyFont="1" applyBorder="1" applyAlignment="1">
      <alignment horizontal="left" vertical="center"/>
    </xf>
    <xf numFmtId="0" fontId="17" fillId="2" borderId="8" xfId="5" applyFont="1" applyFill="1" applyBorder="1" applyAlignment="1" applyProtection="1">
      <alignment horizontal="center" vertical="center" shrinkToFit="1"/>
      <protection locked="0"/>
    </xf>
    <xf numFmtId="0" fontId="17" fillId="3" borderId="0" xfId="5" applyFont="1" applyFill="1" applyAlignment="1" applyProtection="1">
      <alignment vertical="center" shrinkToFit="1"/>
      <protection locked="0"/>
    </xf>
    <xf numFmtId="0" fontId="17" fillId="3" borderId="16" xfId="5" applyFont="1" applyFill="1" applyBorder="1" applyAlignment="1" applyProtection="1">
      <alignment vertical="center" shrinkToFit="1"/>
      <protection locked="0"/>
    </xf>
    <xf numFmtId="0" fontId="17" fillId="3" borderId="8" xfId="5" applyFont="1" applyFill="1" applyBorder="1" applyAlignment="1" applyProtection="1">
      <alignment horizontal="center" vertical="center" shrinkToFit="1"/>
      <protection locked="0"/>
    </xf>
    <xf numFmtId="0" fontId="17" fillId="0" borderId="6" xfId="5" applyFont="1" applyBorder="1" applyAlignment="1">
      <alignment horizontal="distributed" vertical="center" wrapText="1"/>
    </xf>
    <xf numFmtId="0" fontId="17" fillId="0" borderId="0" xfId="5" applyFont="1" applyAlignment="1">
      <alignment horizontal="distributed" vertical="center" wrapText="1"/>
    </xf>
    <xf numFmtId="0" fontId="17" fillId="0" borderId="16" xfId="5" applyFont="1" applyBorder="1" applyAlignment="1">
      <alignment horizontal="distributed" vertical="center" wrapText="1"/>
    </xf>
    <xf numFmtId="0" fontId="17" fillId="3" borderId="0" xfId="5" applyFont="1" applyFill="1" applyAlignment="1" applyProtection="1">
      <alignment horizontal="center" vertical="center" shrinkToFit="1"/>
      <protection locked="0"/>
    </xf>
    <xf numFmtId="0" fontId="64" fillId="0" borderId="8" xfId="5" applyFont="1" applyBorder="1" applyAlignment="1">
      <alignment horizontal="left" vertical="center"/>
    </xf>
    <xf numFmtId="0" fontId="64" fillId="0" borderId="9" xfId="5" applyFont="1" applyBorder="1" applyAlignment="1">
      <alignment horizontal="left" vertical="center"/>
    </xf>
    <xf numFmtId="49" fontId="17" fillId="7" borderId="3" xfId="5" applyNumberFormat="1" applyFont="1" applyFill="1" applyBorder="1" applyAlignment="1">
      <alignment horizontal="left" vertical="center" shrinkToFit="1"/>
    </xf>
    <xf numFmtId="49" fontId="17" fillId="7" borderId="4" xfId="5" applyNumberFormat="1" applyFont="1" applyFill="1" applyBorder="1" applyAlignment="1">
      <alignment horizontal="left" vertical="center" shrinkToFit="1"/>
    </xf>
    <xf numFmtId="49" fontId="17" fillId="7" borderId="5" xfId="5" applyNumberFormat="1" applyFont="1" applyFill="1" applyBorder="1" applyAlignment="1">
      <alignment horizontal="left" vertical="center" shrinkToFit="1"/>
    </xf>
    <xf numFmtId="0" fontId="17" fillId="7" borderId="6" xfId="5" applyFont="1" applyFill="1" applyBorder="1" applyAlignment="1">
      <alignment horizontal="left" vertical="center"/>
    </xf>
    <xf numFmtId="0" fontId="17" fillId="7" borderId="16" xfId="5" applyFont="1" applyFill="1" applyBorder="1" applyAlignment="1">
      <alignment horizontal="left" vertical="center"/>
    </xf>
    <xf numFmtId="0" fontId="69" fillId="0" borderId="8" xfId="5" applyFont="1" applyBorder="1" applyAlignment="1" applyProtection="1">
      <alignment horizontal="center" vertical="center"/>
      <protection locked="0"/>
    </xf>
    <xf numFmtId="0" fontId="62" fillId="3" borderId="8" xfId="5" applyFont="1" applyFill="1" applyBorder="1" applyAlignment="1">
      <alignment horizontal="center" vertical="center"/>
    </xf>
    <xf numFmtId="0" fontId="17" fillId="0" borderId="4" xfId="5" applyFont="1" applyBorder="1" applyAlignment="1">
      <alignment horizontal="center" vertical="center"/>
    </xf>
    <xf numFmtId="0" fontId="67" fillId="0" borderId="4" xfId="5" applyFont="1" applyBorder="1" applyAlignment="1">
      <alignment horizontal="center" vertical="center"/>
    </xf>
    <xf numFmtId="0" fontId="67" fillId="3" borderId="8" xfId="5" applyFont="1" applyFill="1" applyBorder="1" applyAlignment="1" applyProtection="1">
      <alignment horizontal="center" vertical="center" shrinkToFit="1"/>
      <protection locked="0"/>
    </xf>
    <xf numFmtId="0" fontId="62" fillId="3" borderId="0" xfId="5" applyFont="1" applyFill="1" applyAlignment="1">
      <alignment horizontal="center" vertical="center"/>
    </xf>
    <xf numFmtId="0" fontId="17" fillId="0" borderId="3" xfId="5" applyFont="1" applyBorder="1" applyAlignment="1">
      <alignment horizontal="distributed" vertical="center"/>
    </xf>
    <xf numFmtId="0" fontId="17" fillId="0" borderId="4" xfId="5" applyFont="1" applyBorder="1" applyAlignment="1">
      <alignment horizontal="distributed" vertical="center"/>
    </xf>
    <xf numFmtId="0" fontId="17" fillId="0" borderId="5" xfId="5" applyFont="1" applyBorder="1" applyAlignment="1">
      <alignment horizontal="distributed" vertical="center"/>
    </xf>
    <xf numFmtId="0" fontId="67" fillId="0" borderId="3" xfId="5" applyFont="1" applyBorder="1" applyAlignment="1">
      <alignment horizontal="left" vertical="center"/>
    </xf>
    <xf numFmtId="0" fontId="67" fillId="0" borderId="4" xfId="5" applyFont="1" applyBorder="1" applyAlignment="1">
      <alignment horizontal="left" vertical="center"/>
    </xf>
    <xf numFmtId="0" fontId="67" fillId="0" borderId="5" xfId="5" applyFont="1" applyBorder="1" applyAlignment="1">
      <alignment horizontal="left" vertical="center"/>
    </xf>
    <xf numFmtId="0" fontId="67" fillId="0" borderId="6" xfId="5" applyFont="1" applyBorder="1" applyAlignment="1">
      <alignment horizontal="center" vertical="center"/>
    </xf>
    <xf numFmtId="0" fontId="67" fillId="0" borderId="0" xfId="5" applyFont="1" applyAlignment="1">
      <alignment horizontal="center" vertical="center"/>
    </xf>
    <xf numFmtId="0" fontId="67" fillId="0" borderId="16" xfId="5" applyFont="1" applyBorder="1" applyAlignment="1">
      <alignment horizontal="center" vertical="center"/>
    </xf>
    <xf numFmtId="0" fontId="67" fillId="0" borderId="7" xfId="5" applyFont="1" applyBorder="1" applyAlignment="1">
      <alignment horizontal="distributed" vertical="center"/>
    </xf>
    <xf numFmtId="0" fontId="67" fillId="0" borderId="8" xfId="5" applyFont="1" applyBorder="1" applyAlignment="1">
      <alignment horizontal="distributed" vertical="center"/>
    </xf>
    <xf numFmtId="0" fontId="67" fillId="0" borderId="9" xfId="5" applyFont="1" applyBorder="1" applyAlignment="1">
      <alignment horizontal="distributed" vertical="center"/>
    </xf>
    <xf numFmtId="0" fontId="17" fillId="0" borderId="7" xfId="5" applyFont="1" applyBorder="1" applyAlignment="1">
      <alignment horizontal="center" vertical="center"/>
    </xf>
    <xf numFmtId="0" fontId="17" fillId="0" borderId="8" xfId="5" applyFont="1" applyBorder="1" applyAlignment="1">
      <alignment horizontal="center" vertical="center"/>
    </xf>
    <xf numFmtId="0" fontId="67" fillId="0" borderId="3" xfId="5" applyFont="1" applyBorder="1" applyAlignment="1">
      <alignment horizontal="distributed" vertical="center"/>
    </xf>
    <xf numFmtId="0" fontId="67" fillId="0" borderId="4" xfId="5" applyFont="1" applyBorder="1" applyAlignment="1">
      <alignment horizontal="distributed" vertical="center"/>
    </xf>
    <xf numFmtId="0" fontId="67" fillId="0" borderId="5" xfId="5" applyFont="1" applyBorder="1" applyAlignment="1">
      <alignment horizontal="distributed" vertical="center"/>
    </xf>
    <xf numFmtId="0" fontId="67" fillId="0" borderId="15" xfId="5" applyFont="1" applyBorder="1" applyAlignment="1">
      <alignment horizontal="distributed" vertical="center"/>
    </xf>
    <xf numFmtId="0" fontId="67" fillId="0" borderId="11" xfId="5" applyFont="1" applyBorder="1" applyAlignment="1">
      <alignment horizontal="distributed" vertical="center"/>
    </xf>
    <xf numFmtId="0" fontId="67" fillId="0" borderId="12" xfId="5" applyFont="1" applyBorder="1" applyAlignment="1">
      <alignment horizontal="distributed" vertical="center"/>
    </xf>
    <xf numFmtId="0" fontId="67" fillId="3" borderId="11" xfId="5" applyFont="1" applyFill="1" applyBorder="1" applyAlignment="1" applyProtection="1">
      <alignment horizontal="center" vertical="center" shrinkToFit="1"/>
      <protection locked="0"/>
    </xf>
    <xf numFmtId="0" fontId="67" fillId="2" borderId="0" xfId="5" applyFont="1" applyFill="1" applyAlignment="1" applyProtection="1">
      <alignment horizontal="center" vertical="center" shrinkToFit="1"/>
      <protection locked="0"/>
    </xf>
    <xf numFmtId="0" fontId="67" fillId="3" borderId="4" xfId="5" applyFont="1" applyFill="1" applyBorder="1" applyAlignment="1" applyProtection="1">
      <alignment horizontal="center" vertical="center" shrinkToFit="1"/>
      <protection locked="0"/>
    </xf>
    <xf numFmtId="0" fontId="67" fillId="2" borderId="8" xfId="5" applyFont="1" applyFill="1" applyBorder="1" applyAlignment="1" applyProtection="1">
      <alignment horizontal="center" vertical="center" shrinkToFit="1"/>
      <protection locked="0"/>
    </xf>
    <xf numFmtId="0" fontId="67" fillId="3" borderId="0" xfId="5" applyFont="1" applyFill="1" applyAlignment="1" applyProtection="1">
      <alignment horizontal="center" vertical="center" shrinkToFit="1"/>
      <protection locked="0"/>
    </xf>
    <xf numFmtId="49" fontId="19" fillId="3" borderId="0" xfId="10" applyNumberFormat="1" applyFont="1" applyFill="1" applyAlignment="1" applyProtection="1">
      <alignment horizontal="center" vertical="center" shrinkToFit="1"/>
      <protection locked="0"/>
    </xf>
    <xf numFmtId="49" fontId="17" fillId="3" borderId="0" xfId="10" applyNumberFormat="1" applyFont="1" applyFill="1" applyAlignment="1" applyProtection="1">
      <alignment vertical="center" shrinkToFit="1"/>
      <protection locked="0"/>
    </xf>
    <xf numFmtId="49" fontId="17" fillId="3" borderId="16" xfId="10" applyNumberFormat="1" applyFont="1" applyFill="1" applyBorder="1" applyAlignment="1" applyProtection="1">
      <alignment vertical="center" shrinkToFit="1"/>
      <protection locked="0"/>
    </xf>
    <xf numFmtId="49" fontId="17" fillId="0" borderId="0" xfId="10" applyNumberFormat="1" applyFont="1" applyAlignment="1" applyProtection="1">
      <alignment vertical="center" shrinkToFit="1"/>
      <protection locked="0"/>
    </xf>
    <xf numFmtId="49" fontId="17" fillId="0" borderId="16" xfId="10" applyNumberFormat="1" applyFont="1" applyBorder="1" applyAlignment="1" applyProtection="1">
      <alignment vertical="center" shrinkToFit="1"/>
      <protection locked="0"/>
    </xf>
    <xf numFmtId="0" fontId="59" fillId="2" borderId="3" xfId="5" applyFont="1" applyFill="1" applyBorder="1" applyAlignment="1">
      <alignment horizontal="center" vertical="center"/>
    </xf>
    <xf numFmtId="0" fontId="59" fillId="2" borderId="4" xfId="5" applyFont="1" applyFill="1" applyBorder="1" applyAlignment="1">
      <alignment horizontal="center" vertical="center"/>
    </xf>
    <xf numFmtId="0" fontId="59" fillId="2" borderId="5" xfId="5" applyFont="1" applyFill="1" applyBorder="1" applyAlignment="1">
      <alignment horizontal="center" vertical="center"/>
    </xf>
    <xf numFmtId="49" fontId="19" fillId="0" borderId="89" xfId="10" applyNumberFormat="1" applyFont="1" applyBorder="1" applyAlignment="1">
      <alignment horizontal="center" vertical="center"/>
    </xf>
    <xf numFmtId="49" fontId="19" fillId="0" borderId="25" xfId="10" applyNumberFormat="1" applyFont="1" applyBorder="1" applyAlignment="1">
      <alignment horizontal="center" vertical="center"/>
    </xf>
    <xf numFmtId="49" fontId="19" fillId="0" borderId="31" xfId="10" applyNumberFormat="1" applyFont="1" applyBorder="1" applyAlignment="1">
      <alignment horizontal="center" vertical="center"/>
    </xf>
    <xf numFmtId="49" fontId="19" fillId="0" borderId="32" xfId="10" applyNumberFormat="1" applyFont="1" applyBorder="1" applyAlignment="1">
      <alignment horizontal="center" vertical="center"/>
    </xf>
    <xf numFmtId="49" fontId="19" fillId="0" borderId="33" xfId="10" applyNumberFormat="1" applyFont="1" applyBorder="1" applyAlignment="1">
      <alignment horizontal="center" vertical="center"/>
    </xf>
    <xf numFmtId="49" fontId="19" fillId="0" borderId="117" xfId="10" applyNumberFormat="1" applyFont="1" applyBorder="1" applyAlignment="1">
      <alignment horizontal="center" vertical="top" textRotation="255"/>
    </xf>
    <xf numFmtId="49" fontId="19" fillId="0" borderId="116" xfId="10" applyNumberFormat="1" applyFont="1" applyBorder="1" applyAlignment="1">
      <alignment horizontal="center" vertical="top" textRotation="255"/>
    </xf>
    <xf numFmtId="49" fontId="17" fillId="0" borderId="4" xfId="10" applyNumberFormat="1" applyFont="1" applyBorder="1" applyAlignment="1" applyProtection="1">
      <alignment vertical="center" shrinkToFit="1"/>
      <protection locked="0"/>
    </xf>
    <xf numFmtId="49" fontId="17" fillId="0" borderId="5" xfId="10" applyNumberFormat="1" applyFont="1" applyBorder="1" applyAlignment="1" applyProtection="1">
      <alignment vertical="center" shrinkToFit="1"/>
      <protection locked="0"/>
    </xf>
    <xf numFmtId="49" fontId="19" fillId="0" borderId="3" xfId="10" applyNumberFormat="1" applyFont="1" applyBorder="1" applyAlignment="1">
      <alignment horizontal="center" vertical="center"/>
    </xf>
    <xf numFmtId="49" fontId="19" fillId="0" borderId="4" xfId="10" applyNumberFormat="1" applyFont="1" applyBorder="1" applyAlignment="1">
      <alignment horizontal="center" vertical="center"/>
    </xf>
    <xf numFmtId="49" fontId="19" fillId="0" borderId="5" xfId="10" applyNumberFormat="1" applyFont="1" applyBorder="1" applyAlignment="1">
      <alignment horizontal="center" vertical="center"/>
    </xf>
    <xf numFmtId="49" fontId="19" fillId="0" borderId="118" xfId="10" applyNumberFormat="1" applyFont="1" applyBorder="1" applyAlignment="1">
      <alignment horizontal="center" vertical="center"/>
    </xf>
    <xf numFmtId="49" fontId="19" fillId="0" borderId="2" xfId="10" applyNumberFormat="1" applyFont="1" applyBorder="1" applyAlignment="1">
      <alignment horizontal="center" vertical="center"/>
    </xf>
    <xf numFmtId="49" fontId="19" fillId="0" borderId="119" xfId="10" applyNumberFormat="1" applyFont="1" applyBorder="1" applyAlignment="1">
      <alignment horizontal="center" vertical="center"/>
    </xf>
    <xf numFmtId="49" fontId="19" fillId="0" borderId="120" xfId="10" applyNumberFormat="1" applyFont="1" applyBorder="1" applyAlignment="1">
      <alignment horizontal="center" vertical="center"/>
    </xf>
    <xf numFmtId="49" fontId="19" fillId="0" borderId="121" xfId="10" applyNumberFormat="1" applyFont="1" applyBorder="1" applyAlignment="1">
      <alignment horizontal="center" vertical="center"/>
    </xf>
    <xf numFmtId="49" fontId="19" fillId="0" borderId="122" xfId="10" applyNumberFormat="1" applyFont="1" applyBorder="1" applyAlignment="1">
      <alignment horizontal="center" vertical="center"/>
    </xf>
    <xf numFmtId="49" fontId="19" fillId="0" borderId="123" xfId="10" applyNumberFormat="1" applyFont="1" applyBorder="1" applyAlignment="1">
      <alignment horizontal="center" vertical="center"/>
    </xf>
    <xf numFmtId="49" fontId="19" fillId="0" borderId="124" xfId="10" applyNumberFormat="1" applyFont="1" applyBorder="1" applyAlignment="1">
      <alignment horizontal="center" vertical="center"/>
    </xf>
    <xf numFmtId="49" fontId="19" fillId="0" borderId="125" xfId="10" applyNumberFormat="1" applyFont="1" applyBorder="1" applyAlignment="1">
      <alignment horizontal="center" vertical="center"/>
    </xf>
    <xf numFmtId="49" fontId="19" fillId="0" borderId="129" xfId="10" applyNumberFormat="1" applyFont="1" applyBorder="1" applyAlignment="1">
      <alignment horizontal="center" vertical="center"/>
    </xf>
    <xf numFmtId="49" fontId="19" fillId="0" borderId="130" xfId="10" applyNumberFormat="1" applyFont="1" applyBorder="1" applyAlignment="1">
      <alignment horizontal="center" vertical="center"/>
    </xf>
    <xf numFmtId="49" fontId="19" fillId="0" borderId="131" xfId="10" applyNumberFormat="1" applyFont="1" applyBorder="1" applyAlignment="1">
      <alignment horizontal="center" vertical="center"/>
    </xf>
    <xf numFmtId="49" fontId="19" fillId="7" borderId="0" xfId="10" applyNumberFormat="1" applyFont="1" applyFill="1" applyAlignment="1">
      <alignment vertical="center" shrinkToFit="1"/>
    </xf>
    <xf numFmtId="49" fontId="19" fillId="7" borderId="16" xfId="10" applyNumberFormat="1" applyFont="1" applyFill="1" applyBorder="1" applyAlignment="1">
      <alignment vertical="center" shrinkToFit="1"/>
    </xf>
    <xf numFmtId="49" fontId="19" fillId="3" borderId="8" xfId="10" applyNumberFormat="1" applyFont="1" applyFill="1" applyBorder="1" applyAlignment="1" applyProtection="1">
      <alignment horizontal="center" vertical="center" shrinkToFit="1"/>
      <protection locked="0"/>
    </xf>
    <xf numFmtId="49" fontId="19" fillId="0" borderId="126" xfId="10" applyNumberFormat="1" applyFont="1" applyBorder="1">
      <alignment vertical="center"/>
    </xf>
    <xf numFmtId="49" fontId="19" fillId="0" borderId="127" xfId="10" applyNumberFormat="1" applyFont="1" applyBorder="1">
      <alignment vertical="center"/>
    </xf>
    <xf numFmtId="49" fontId="19" fillId="0" borderId="128" xfId="10" applyNumberFormat="1" applyFont="1" applyBorder="1">
      <alignment vertical="center"/>
    </xf>
    <xf numFmtId="49" fontId="19" fillId="0" borderId="132" xfId="10" applyNumberFormat="1" applyFont="1" applyBorder="1">
      <alignment vertical="center"/>
    </xf>
    <xf numFmtId="49" fontId="19" fillId="0" borderId="133" xfId="10" applyNumberFormat="1" applyFont="1" applyBorder="1">
      <alignment vertical="center"/>
    </xf>
    <xf numFmtId="49" fontId="19" fillId="0" borderId="134" xfId="10" applyNumberFormat="1" applyFont="1" applyBorder="1">
      <alignment vertical="center"/>
    </xf>
    <xf numFmtId="49" fontId="19" fillId="0" borderId="135" xfId="10" applyNumberFormat="1" applyFont="1" applyBorder="1">
      <alignment vertical="center"/>
    </xf>
    <xf numFmtId="49" fontId="19" fillId="0" borderId="136" xfId="10" applyNumberFormat="1" applyFont="1" applyBorder="1">
      <alignment vertical="center"/>
    </xf>
    <xf numFmtId="49" fontId="19" fillId="0" borderId="137" xfId="10" applyNumberFormat="1" applyFont="1" applyBorder="1">
      <alignment vertical="center"/>
    </xf>
    <xf numFmtId="49" fontId="19" fillId="0" borderId="135" xfId="10" applyNumberFormat="1" applyFont="1" applyBorder="1" applyAlignment="1">
      <alignment horizontal="center" vertical="center"/>
    </xf>
    <xf numFmtId="49" fontId="19" fillId="0" borderId="136" xfId="10" applyNumberFormat="1" applyFont="1" applyBorder="1" applyAlignment="1">
      <alignment horizontal="center" vertical="center"/>
    </xf>
    <xf numFmtId="49" fontId="19" fillId="0" borderId="137" xfId="10" applyNumberFormat="1" applyFont="1" applyBorder="1" applyAlignment="1">
      <alignment horizontal="center" vertical="center"/>
    </xf>
    <xf numFmtId="49" fontId="19" fillId="0" borderId="7" xfId="10" applyNumberFormat="1" applyFont="1" applyBorder="1" applyAlignment="1">
      <alignment horizontal="center" vertical="center"/>
    </xf>
    <xf numFmtId="49" fontId="19" fillId="0" borderId="8" xfId="10" applyNumberFormat="1" applyFont="1" applyBorder="1" applyAlignment="1">
      <alignment horizontal="center" vertical="center"/>
    </xf>
    <xf numFmtId="49" fontId="19" fillId="0" borderId="9" xfId="10" applyNumberFormat="1" applyFont="1" applyBorder="1" applyAlignment="1">
      <alignment horizontal="center" vertical="center"/>
    </xf>
    <xf numFmtId="49" fontId="19" fillId="2" borderId="4" xfId="10" applyNumberFormat="1" applyFont="1" applyFill="1" applyBorder="1" applyAlignment="1" applyProtection="1">
      <alignment horizontal="center" vertical="center" shrinkToFit="1"/>
      <protection locked="0"/>
    </xf>
    <xf numFmtId="49" fontId="19" fillId="0" borderId="126" xfId="10" applyNumberFormat="1" applyFont="1" applyBorder="1" applyAlignment="1">
      <alignment horizontal="center" vertical="center"/>
    </xf>
    <xf numFmtId="49" fontId="19" fillId="0" borderId="127" xfId="10" applyNumberFormat="1" applyFont="1" applyBorder="1" applyAlignment="1">
      <alignment horizontal="center" vertical="center"/>
    </xf>
    <xf numFmtId="49" fontId="19" fillId="0" borderId="128" xfId="10" applyNumberFormat="1" applyFont="1" applyBorder="1" applyAlignment="1">
      <alignment horizontal="center" vertical="center"/>
    </xf>
    <xf numFmtId="49" fontId="19" fillId="0" borderId="132" xfId="10" applyNumberFormat="1" applyFont="1" applyBorder="1" applyAlignment="1">
      <alignment horizontal="center" vertical="center"/>
    </xf>
    <xf numFmtId="49" fontId="19" fillId="0" borderId="133" xfId="10" applyNumberFormat="1" applyFont="1" applyBorder="1" applyAlignment="1">
      <alignment horizontal="center" vertical="center"/>
    </xf>
    <xf numFmtId="49" fontId="19" fillId="0" borderId="134" xfId="10" applyNumberFormat="1" applyFont="1" applyBorder="1" applyAlignment="1">
      <alignment horizontal="center" vertical="center"/>
    </xf>
    <xf numFmtId="49" fontId="19" fillId="0" borderId="140" xfId="10" applyNumberFormat="1" applyFont="1" applyBorder="1" applyAlignment="1">
      <alignment horizontal="center" vertical="center"/>
    </xf>
    <xf numFmtId="49" fontId="19" fillId="0" borderId="141" xfId="10" applyNumberFormat="1" applyFont="1" applyBorder="1" applyAlignment="1">
      <alignment horizontal="center" vertical="center"/>
    </xf>
    <xf numFmtId="49" fontId="19" fillId="0" borderId="142" xfId="10" applyNumberFormat="1" applyFont="1" applyBorder="1" applyAlignment="1">
      <alignment horizontal="center" vertical="center"/>
    </xf>
    <xf numFmtId="49" fontId="19" fillId="3" borderId="4" xfId="10" applyNumberFormat="1" applyFont="1" applyFill="1" applyBorder="1" applyAlignment="1" applyProtection="1">
      <alignment horizontal="center" vertical="center" shrinkToFit="1"/>
      <protection locked="0"/>
    </xf>
    <xf numFmtId="49" fontId="17" fillId="0" borderId="11" xfId="10" applyNumberFormat="1" applyFont="1" applyBorder="1" applyAlignment="1" applyProtection="1">
      <alignment vertical="center" shrinkToFit="1"/>
      <protection locked="0"/>
    </xf>
    <xf numFmtId="49" fontId="17" fillId="0" borderId="12" xfId="10" applyNumberFormat="1" applyFont="1" applyBorder="1" applyAlignment="1" applyProtection="1">
      <alignment vertical="center" shrinkToFit="1"/>
      <protection locked="0"/>
    </xf>
    <xf numFmtId="0" fontId="19" fillId="3" borderId="31" xfId="10" applyFont="1" applyFill="1" applyBorder="1" applyAlignment="1" applyProtection="1">
      <alignment horizontal="center" vertical="center" shrinkToFit="1"/>
      <protection locked="0"/>
    </xf>
    <xf numFmtId="0" fontId="19" fillId="3" borderId="32" xfId="10" applyFont="1" applyFill="1" applyBorder="1" applyAlignment="1" applyProtection="1">
      <alignment horizontal="center" vertical="center" shrinkToFit="1"/>
      <protection locked="0"/>
    </xf>
    <xf numFmtId="0" fontId="19" fillId="3" borderId="33" xfId="10" applyFont="1" applyFill="1" applyBorder="1" applyAlignment="1" applyProtection="1">
      <alignment horizontal="center" vertical="center" shrinkToFit="1"/>
      <protection locked="0"/>
    </xf>
    <xf numFmtId="182" fontId="19" fillId="3" borderId="31" xfId="10" applyNumberFormat="1" applyFont="1" applyFill="1" applyBorder="1" applyAlignment="1" applyProtection="1">
      <alignment horizontal="center" vertical="center" shrinkToFit="1"/>
      <protection locked="0"/>
    </xf>
    <xf numFmtId="182" fontId="19" fillId="3" borderId="32" xfId="10" applyNumberFormat="1" applyFont="1" applyFill="1" applyBorder="1" applyAlignment="1" applyProtection="1">
      <alignment horizontal="center" vertical="center" shrinkToFit="1"/>
      <protection locked="0"/>
    </xf>
    <xf numFmtId="182" fontId="19" fillId="3" borderId="33" xfId="10" applyNumberFormat="1" applyFont="1" applyFill="1" applyBorder="1" applyAlignment="1" applyProtection="1">
      <alignment horizontal="center" vertical="center" shrinkToFit="1"/>
      <protection locked="0"/>
    </xf>
    <xf numFmtId="49" fontId="19" fillId="0" borderId="7" xfId="10" applyNumberFormat="1" applyFont="1" applyBorder="1" applyAlignment="1">
      <alignment horizontal="center" vertical="center" shrinkToFit="1"/>
    </xf>
    <xf numFmtId="49" fontId="19" fillId="0" borderId="8" xfId="10" applyNumberFormat="1" applyFont="1" applyBorder="1" applyAlignment="1">
      <alignment horizontal="center" vertical="center" shrinkToFit="1"/>
    </xf>
    <xf numFmtId="49" fontId="19" fillId="0" borderId="9" xfId="10" applyNumberFormat="1" applyFont="1" applyBorder="1" applyAlignment="1">
      <alignment horizontal="center" vertical="center" shrinkToFit="1"/>
    </xf>
    <xf numFmtId="0" fontId="19" fillId="3" borderId="10" xfId="10" applyFont="1" applyFill="1" applyBorder="1" applyAlignment="1" applyProtection="1">
      <alignment horizontal="center" vertical="center" shrinkToFit="1"/>
      <protection locked="0"/>
    </xf>
    <xf numFmtId="0" fontId="19" fillId="3" borderId="138" xfId="10" applyFont="1" applyFill="1" applyBorder="1" applyAlignment="1" applyProtection="1">
      <alignment horizontal="center" vertical="center" shrinkToFit="1"/>
      <protection locked="0"/>
    </xf>
    <xf numFmtId="0" fontId="19" fillId="3" borderId="1" xfId="10" applyFont="1" applyFill="1" applyBorder="1" applyAlignment="1" applyProtection="1">
      <alignment horizontal="center" vertical="center" shrinkToFit="1"/>
      <protection locked="0"/>
    </xf>
    <xf numFmtId="0" fontId="19" fillId="3" borderId="139" xfId="10" applyFont="1" applyFill="1" applyBorder="1" applyAlignment="1" applyProtection="1">
      <alignment horizontal="center" vertical="center" shrinkToFit="1"/>
      <protection locked="0"/>
    </xf>
    <xf numFmtId="0" fontId="19" fillId="3" borderId="30" xfId="10" applyFont="1" applyFill="1" applyBorder="1" applyAlignment="1" applyProtection="1">
      <alignment horizontal="center" vertical="center" shrinkToFit="1"/>
      <protection locked="0"/>
    </xf>
    <xf numFmtId="0" fontId="17" fillId="7" borderId="22" xfId="5" applyFont="1" applyFill="1" applyBorder="1" applyAlignment="1">
      <alignment vertical="center" shrinkToFit="1"/>
    </xf>
    <xf numFmtId="0" fontId="17" fillId="7" borderId="21" xfId="5" applyFont="1" applyFill="1" applyBorder="1" applyAlignment="1">
      <alignment vertical="center" shrinkToFit="1"/>
    </xf>
    <xf numFmtId="0" fontId="17" fillId="7" borderId="38" xfId="5" applyFont="1" applyFill="1" applyBorder="1" applyAlignment="1">
      <alignment vertical="center" shrinkToFit="1"/>
    </xf>
    <xf numFmtId="0" fontId="17" fillId="7" borderId="6" xfId="5" applyFont="1" applyFill="1" applyBorder="1" applyAlignment="1">
      <alignment vertical="center" shrinkToFit="1"/>
    </xf>
    <xf numFmtId="0" fontId="17" fillId="7" borderId="0" xfId="5" applyFont="1" applyFill="1" applyAlignment="1">
      <alignment vertical="center" shrinkToFit="1"/>
    </xf>
    <xf numFmtId="0" fontId="17" fillId="7" borderId="16" xfId="5" applyFont="1" applyFill="1" applyBorder="1" applyAlignment="1">
      <alignment vertical="center" shrinkToFit="1"/>
    </xf>
    <xf numFmtId="0" fontId="17" fillId="7" borderId="120" xfId="5" applyFont="1" applyFill="1" applyBorder="1" applyAlignment="1">
      <alignment horizontal="center" vertical="center"/>
    </xf>
    <xf numFmtId="0" fontId="17" fillId="7" borderId="121" xfId="5" applyFont="1" applyFill="1" applyBorder="1" applyAlignment="1">
      <alignment horizontal="center" vertical="center"/>
    </xf>
    <xf numFmtId="0" fontId="17" fillId="7" borderId="122" xfId="5" applyFont="1" applyFill="1" applyBorder="1" applyAlignment="1">
      <alignment horizontal="center" vertical="center"/>
    </xf>
    <xf numFmtId="0" fontId="17" fillId="7" borderId="16" xfId="5" applyFont="1" applyFill="1" applyBorder="1" applyAlignment="1">
      <alignment horizontal="distributed" vertical="center"/>
    </xf>
    <xf numFmtId="0" fontId="17" fillId="0" borderId="7" xfId="5" applyFont="1" applyBorder="1" applyAlignment="1">
      <alignment horizontal="distributed" vertical="center"/>
    </xf>
    <xf numFmtId="0" fontId="34" fillId="0" borderId="8" xfId="5" applyFont="1" applyBorder="1" applyAlignment="1">
      <alignment horizontal="distributed" vertical="center"/>
    </xf>
    <xf numFmtId="0" fontId="34" fillId="0" borderId="9" xfId="5" applyFont="1" applyBorder="1" applyAlignment="1">
      <alignment horizontal="distributed" vertical="center"/>
    </xf>
    <xf numFmtId="0" fontId="67" fillId="7" borderId="7" xfId="5" applyFont="1" applyFill="1" applyBorder="1" applyAlignment="1">
      <alignment horizontal="distributed" vertical="center"/>
    </xf>
    <xf numFmtId="0" fontId="67" fillId="7" borderId="8" xfId="5" applyFont="1" applyFill="1" applyBorder="1" applyAlignment="1">
      <alignment horizontal="distributed" vertical="center"/>
    </xf>
    <xf numFmtId="0" fontId="67" fillId="7" borderId="9" xfId="5" applyFont="1" applyFill="1" applyBorder="1" applyAlignment="1">
      <alignment horizontal="distributed" vertical="center"/>
    </xf>
    <xf numFmtId="0" fontId="17" fillId="3" borderId="2" xfId="5" applyFont="1" applyFill="1" applyBorder="1" applyAlignment="1" applyProtection="1">
      <alignment horizontal="center" vertical="center" shrinkToFit="1"/>
      <protection locked="0"/>
    </xf>
    <xf numFmtId="0" fontId="17" fillId="7" borderId="6" xfId="5" applyFont="1" applyFill="1" applyBorder="1" applyAlignment="1">
      <alignment horizontal="distributed" vertical="center"/>
    </xf>
    <xf numFmtId="0" fontId="17" fillId="7" borderId="0" xfId="5" applyFont="1" applyFill="1" applyAlignment="1">
      <alignment horizontal="distributed" vertical="center"/>
    </xf>
    <xf numFmtId="0" fontId="34" fillId="3" borderId="0" xfId="5" applyFont="1" applyFill="1" applyAlignment="1" applyProtection="1">
      <alignment vertical="center" shrinkToFit="1"/>
      <protection locked="0"/>
    </xf>
    <xf numFmtId="0" fontId="17" fillId="0" borderId="4" xfId="5" applyFont="1" applyBorder="1" applyAlignment="1">
      <alignment horizontal="left" vertical="center"/>
    </xf>
    <xf numFmtId="0" fontId="17" fillId="0" borderId="5" xfId="5" applyFont="1" applyBorder="1" applyAlignment="1">
      <alignment horizontal="left" vertical="center"/>
    </xf>
    <xf numFmtId="0" fontId="17" fillId="0" borderId="31" xfId="5" applyFont="1" applyBorder="1" applyAlignment="1">
      <alignment horizontal="distributed" vertical="center"/>
    </xf>
    <xf numFmtId="0" fontId="17" fillId="0" borderId="32" xfId="5" applyFont="1" applyBorder="1" applyAlignment="1">
      <alignment horizontal="distributed" vertical="center"/>
    </xf>
    <xf numFmtId="0" fontId="17" fillId="0" borderId="33" xfId="5" applyFont="1" applyBorder="1" applyAlignment="1">
      <alignment horizontal="distributed" vertical="center"/>
    </xf>
    <xf numFmtId="0" fontId="17" fillId="7" borderId="31" xfId="5" applyFont="1" applyFill="1" applyBorder="1" applyAlignment="1">
      <alignment horizontal="distributed" vertical="center"/>
    </xf>
    <xf numFmtId="0" fontId="17" fillId="7" borderId="32" xfId="5" applyFont="1" applyFill="1" applyBorder="1" applyAlignment="1">
      <alignment horizontal="distributed" vertical="center"/>
    </xf>
    <xf numFmtId="0" fontId="17" fillId="7" borderId="33" xfId="5" applyFont="1" applyFill="1" applyBorder="1" applyAlignment="1">
      <alignment horizontal="distributed" vertical="center"/>
    </xf>
    <xf numFmtId="0" fontId="17" fillId="7" borderId="146" xfId="5" applyFont="1" applyFill="1" applyBorder="1" applyAlignment="1">
      <alignment horizontal="distributed" vertical="center" wrapText="1"/>
    </xf>
    <xf numFmtId="0" fontId="17" fillId="7" borderId="147" xfId="5" applyFont="1" applyFill="1" applyBorder="1" applyAlignment="1">
      <alignment horizontal="distributed" vertical="center" wrapText="1"/>
    </xf>
    <xf numFmtId="0" fontId="17" fillId="7" borderId="148" xfId="5" applyFont="1" applyFill="1" applyBorder="1" applyAlignment="1">
      <alignment horizontal="distributed" vertical="center" wrapText="1"/>
    </xf>
    <xf numFmtId="0" fontId="17" fillId="3" borderId="147" xfId="5" applyFont="1" applyFill="1" applyBorder="1" applyAlignment="1" applyProtection="1">
      <alignment horizontal="center" vertical="center" shrinkToFit="1"/>
      <protection locked="0"/>
    </xf>
    <xf numFmtId="0" fontId="17" fillId="3" borderId="8" xfId="5" applyFont="1" applyFill="1" applyBorder="1" applyAlignment="1" applyProtection="1">
      <alignment vertical="center" shrinkToFit="1"/>
      <protection locked="0"/>
    </xf>
    <xf numFmtId="0" fontId="17" fillId="7" borderId="22" xfId="5" applyFont="1" applyFill="1" applyBorder="1" applyAlignment="1">
      <alignment horizontal="left" vertical="center"/>
    </xf>
    <xf numFmtId="0" fontId="17" fillId="7" borderId="21" xfId="5" applyFont="1" applyFill="1" applyBorder="1" applyAlignment="1">
      <alignment horizontal="left" vertical="center"/>
    </xf>
    <xf numFmtId="0" fontId="17" fillId="7" borderId="38" xfId="5" applyFont="1" applyFill="1" applyBorder="1" applyAlignment="1">
      <alignment horizontal="left" vertical="center"/>
    </xf>
    <xf numFmtId="0" fontId="17" fillId="7" borderId="7" xfId="5" applyFont="1" applyFill="1" applyBorder="1" applyAlignment="1">
      <alignment horizontal="left" vertical="center"/>
    </xf>
    <xf numFmtId="0" fontId="17" fillId="7" borderId="8" xfId="5" applyFont="1" applyFill="1" applyBorder="1" applyAlignment="1">
      <alignment horizontal="left" vertical="center"/>
    </xf>
    <xf numFmtId="0" fontId="17" fillId="7" borderId="9" xfId="5" applyFont="1" applyFill="1" applyBorder="1" applyAlignment="1">
      <alignment horizontal="left" vertical="center"/>
    </xf>
    <xf numFmtId="0" fontId="17" fillId="7" borderId="8" xfId="5" applyFont="1" applyFill="1" applyBorder="1" applyAlignment="1">
      <alignment horizontal="distributed" vertical="center"/>
    </xf>
    <xf numFmtId="0" fontId="17" fillId="7" borderId="9" xfId="5" applyFont="1" applyFill="1" applyBorder="1" applyAlignment="1">
      <alignment horizontal="distributed" vertical="center"/>
    </xf>
    <xf numFmtId="0" fontId="17" fillId="7" borderId="7" xfId="5" applyFont="1" applyFill="1" applyBorder="1" applyAlignment="1">
      <alignment horizontal="distributed" vertical="center"/>
    </xf>
    <xf numFmtId="0" fontId="17" fillId="7" borderId="11" xfId="5" applyFont="1" applyFill="1" applyBorder="1" applyAlignment="1">
      <alignment horizontal="distributed" vertical="center"/>
    </xf>
    <xf numFmtId="0" fontId="17" fillId="7" borderId="12" xfId="5" applyFont="1" applyFill="1" applyBorder="1" applyAlignment="1">
      <alignment horizontal="distributed" vertical="center"/>
    </xf>
    <xf numFmtId="0" fontId="17" fillId="7" borderId="15" xfId="5" applyFont="1" applyFill="1" applyBorder="1" applyAlignment="1">
      <alignment horizontal="distributed" vertical="center"/>
    </xf>
    <xf numFmtId="0" fontId="67" fillId="0" borderId="3" xfId="5" applyFont="1" applyBorder="1" applyAlignment="1">
      <alignment horizontal="left" vertical="top" wrapText="1"/>
    </xf>
    <xf numFmtId="0" fontId="67" fillId="0" borderId="4" xfId="5" applyFont="1" applyBorder="1" applyAlignment="1">
      <alignment horizontal="left" vertical="top"/>
    </xf>
    <xf numFmtId="0" fontId="67" fillId="0" borderId="5" xfId="5" applyFont="1" applyBorder="1" applyAlignment="1">
      <alignment horizontal="left" vertical="top"/>
    </xf>
    <xf numFmtId="0" fontId="67" fillId="0" borderId="6" xfId="5" applyFont="1" applyBorder="1" applyAlignment="1">
      <alignment horizontal="left" vertical="top"/>
    </xf>
    <xf numFmtId="0" fontId="67" fillId="0" borderId="0" xfId="5" applyFont="1" applyAlignment="1">
      <alignment horizontal="left" vertical="top"/>
    </xf>
    <xf numFmtId="0" fontId="67" fillId="0" borderId="16" xfId="5" applyFont="1" applyBorder="1" applyAlignment="1">
      <alignment horizontal="left" vertical="top"/>
    </xf>
    <xf numFmtId="0" fontId="67" fillId="0" borderId="15" xfId="5" applyFont="1" applyBorder="1" applyAlignment="1">
      <alignment horizontal="left" vertical="top"/>
    </xf>
    <xf numFmtId="0" fontId="67" fillId="0" borderId="11" xfId="5" applyFont="1" applyBorder="1" applyAlignment="1">
      <alignment horizontal="left" vertical="top"/>
    </xf>
    <xf numFmtId="0" fontId="67" fillId="0" borderId="12" xfId="5" applyFont="1" applyBorder="1" applyAlignment="1">
      <alignment horizontal="left" vertical="top"/>
    </xf>
    <xf numFmtId="0" fontId="17" fillId="3" borderId="11" xfId="5" applyFont="1" applyFill="1" applyBorder="1" applyAlignment="1" applyProtection="1">
      <alignment vertical="center" shrinkToFit="1"/>
      <protection locked="0"/>
    </xf>
    <xf numFmtId="0" fontId="3" fillId="7" borderId="4" xfId="5" applyFont="1" applyFill="1" applyBorder="1" applyAlignment="1">
      <alignment horizontal="distributed" vertical="center"/>
    </xf>
    <xf numFmtId="0" fontId="3" fillId="7" borderId="5" xfId="5" applyFont="1" applyFill="1" applyBorder="1" applyAlignment="1">
      <alignment horizontal="distributed" vertical="center"/>
    </xf>
    <xf numFmtId="0" fontId="17" fillId="7" borderId="28" xfId="5" applyFont="1" applyFill="1" applyBorder="1" applyAlignment="1">
      <alignment horizontal="distributed" vertical="center"/>
    </xf>
    <xf numFmtId="0" fontId="3" fillId="7" borderId="10" xfId="5" applyFont="1" applyFill="1" applyBorder="1" applyAlignment="1">
      <alignment horizontal="distributed" vertical="center"/>
    </xf>
    <xf numFmtId="0" fontId="3" fillId="7" borderId="149" xfId="5" applyFont="1" applyFill="1" applyBorder="1" applyAlignment="1">
      <alignment horizontal="distributed" vertical="center"/>
    </xf>
    <xf numFmtId="0" fontId="3" fillId="7" borderId="8" xfId="5" applyFont="1" applyFill="1" applyBorder="1" applyAlignment="1">
      <alignment horizontal="distributed" vertical="center"/>
    </xf>
    <xf numFmtId="0" fontId="3" fillId="7" borderId="9" xfId="5" applyFont="1" applyFill="1" applyBorder="1" applyAlignment="1">
      <alignment horizontal="distributed" vertical="center"/>
    </xf>
    <xf numFmtId="0" fontId="64" fillId="0" borderId="23" xfId="5" applyFont="1" applyBorder="1" applyAlignment="1">
      <alignment horizontal="center" vertical="center" wrapText="1"/>
    </xf>
    <xf numFmtId="0" fontId="64" fillId="0" borderId="15" xfId="5" applyFont="1" applyBorder="1" applyAlignment="1">
      <alignment horizontal="center" vertical="center" wrapText="1"/>
    </xf>
    <xf numFmtId="0" fontId="64" fillId="0" borderId="13" xfId="5" applyFont="1" applyBorder="1" applyAlignment="1">
      <alignment horizontal="center" vertical="center" wrapText="1"/>
    </xf>
    <xf numFmtId="0" fontId="17" fillId="7" borderId="22" xfId="5" applyFont="1" applyFill="1" applyBorder="1" applyAlignment="1">
      <alignment horizontal="left" vertical="top"/>
    </xf>
    <xf numFmtId="0" fontId="17" fillId="7" borderId="21" xfId="5" applyFont="1" applyFill="1" applyBorder="1" applyAlignment="1">
      <alignment horizontal="left" vertical="top"/>
    </xf>
    <xf numFmtId="0" fontId="17" fillId="7" borderId="38" xfId="5" applyFont="1" applyFill="1" applyBorder="1" applyAlignment="1">
      <alignment horizontal="left" vertical="top"/>
    </xf>
    <xf numFmtId="0" fontId="17" fillId="7" borderId="7" xfId="5" applyFont="1" applyFill="1" applyBorder="1" applyAlignment="1">
      <alignment horizontal="left" vertical="top"/>
    </xf>
    <xf numFmtId="0" fontId="17" fillId="7" borderId="8" xfId="5" applyFont="1" applyFill="1" applyBorder="1" applyAlignment="1">
      <alignment horizontal="left" vertical="top"/>
    </xf>
    <xf numFmtId="0" fontId="17" fillId="7" borderId="9" xfId="5" applyFont="1" applyFill="1" applyBorder="1" applyAlignment="1">
      <alignment horizontal="left" vertical="top"/>
    </xf>
    <xf numFmtId="0" fontId="67" fillId="7" borderId="6" xfId="5" applyFont="1" applyFill="1" applyBorder="1" applyAlignment="1">
      <alignment horizontal="left" vertical="top" wrapText="1"/>
    </xf>
    <xf numFmtId="0" fontId="67" fillId="7" borderId="0" xfId="5" applyFont="1" applyFill="1" applyAlignment="1">
      <alignment horizontal="left" vertical="top" wrapText="1"/>
    </xf>
    <xf numFmtId="0" fontId="67" fillId="7" borderId="16" xfId="5" applyFont="1" applyFill="1" applyBorder="1" applyAlignment="1">
      <alignment horizontal="left" vertical="top" wrapText="1"/>
    </xf>
    <xf numFmtId="0" fontId="67" fillId="7" borderId="7" xfId="5" applyFont="1" applyFill="1" applyBorder="1" applyAlignment="1">
      <alignment horizontal="left" vertical="top" wrapText="1"/>
    </xf>
    <xf numFmtId="0" fontId="67" fillId="7" borderId="8" xfId="5" applyFont="1" applyFill="1" applyBorder="1" applyAlignment="1">
      <alignment horizontal="left" vertical="top" wrapText="1"/>
    </xf>
    <xf numFmtId="0" fontId="67" fillId="7" borderId="9" xfId="5" applyFont="1" applyFill="1" applyBorder="1" applyAlignment="1">
      <alignment horizontal="left" vertical="top" wrapText="1"/>
    </xf>
    <xf numFmtId="0" fontId="17" fillId="7" borderId="3" xfId="5" applyFont="1" applyFill="1" applyBorder="1" applyAlignment="1">
      <alignment horizontal="left" vertical="top" wrapText="1"/>
    </xf>
    <xf numFmtId="0" fontId="17" fillId="7" borderId="4" xfId="5" applyFont="1" applyFill="1" applyBorder="1" applyAlignment="1">
      <alignment horizontal="left" vertical="top" wrapText="1"/>
    </xf>
    <xf numFmtId="0" fontId="17" fillId="7" borderId="5" xfId="5" applyFont="1" applyFill="1" applyBorder="1" applyAlignment="1">
      <alignment horizontal="left" vertical="top" wrapText="1"/>
    </xf>
    <xf numFmtId="0" fontId="17" fillId="7" borderId="6" xfId="5" applyFont="1" applyFill="1" applyBorder="1" applyAlignment="1">
      <alignment horizontal="left" vertical="top" wrapText="1"/>
    </xf>
    <xf numFmtId="0" fontId="17" fillId="7" borderId="0" xfId="5" applyFont="1" applyFill="1" applyAlignment="1">
      <alignment horizontal="left" vertical="top" wrapText="1"/>
    </xf>
    <xf numFmtId="0" fontId="17" fillId="7" borderId="16" xfId="5" applyFont="1" applyFill="1" applyBorder="1" applyAlignment="1">
      <alignment horizontal="left" vertical="top" wrapText="1"/>
    </xf>
    <xf numFmtId="0" fontId="17" fillId="7" borderId="7" xfId="5" applyFont="1" applyFill="1" applyBorder="1" applyAlignment="1">
      <alignment horizontal="left" vertical="top" wrapText="1"/>
    </xf>
    <xf numFmtId="0" fontId="17" fillId="7" borderId="8" xfId="5" applyFont="1" applyFill="1" applyBorder="1" applyAlignment="1">
      <alignment horizontal="left" vertical="top" wrapText="1"/>
    </xf>
    <xf numFmtId="0" fontId="17" fillId="7" borderId="9" xfId="5" applyFont="1" applyFill="1" applyBorder="1" applyAlignment="1">
      <alignment horizontal="left" vertical="top" wrapText="1"/>
    </xf>
    <xf numFmtId="0" fontId="17" fillId="7" borderId="3" xfId="10" applyFont="1" applyFill="1" applyBorder="1" applyAlignment="1">
      <alignment horizontal="left" vertical="center" wrapText="1"/>
    </xf>
    <xf numFmtId="0" fontId="17" fillId="7" borderId="4" xfId="10" applyFont="1" applyFill="1" applyBorder="1" applyAlignment="1">
      <alignment horizontal="left" vertical="center" wrapText="1"/>
    </xf>
    <xf numFmtId="0" fontId="17" fillId="7" borderId="5" xfId="10" applyFont="1" applyFill="1" applyBorder="1" applyAlignment="1">
      <alignment horizontal="left" vertical="center" wrapText="1"/>
    </xf>
    <xf numFmtId="0" fontId="17" fillId="7" borderId="6" xfId="10" applyFont="1" applyFill="1" applyBorder="1" applyAlignment="1">
      <alignment horizontal="left" vertical="center" wrapText="1"/>
    </xf>
    <xf numFmtId="0" fontId="17" fillId="7" borderId="0" xfId="10" applyFont="1" applyFill="1" applyAlignment="1">
      <alignment horizontal="left" vertical="center" wrapText="1"/>
    </xf>
    <xf numFmtId="0" fontId="17" fillId="7" borderId="16" xfId="10" applyFont="1" applyFill="1" applyBorder="1" applyAlignment="1">
      <alignment horizontal="left" vertical="center" wrapText="1"/>
    </xf>
    <xf numFmtId="0" fontId="17" fillId="7" borderId="7" xfId="10" applyFont="1" applyFill="1" applyBorder="1" applyAlignment="1">
      <alignment horizontal="left" vertical="center" wrapText="1"/>
    </xf>
    <xf numFmtId="0" fontId="17" fillId="7" borderId="8" xfId="10" applyFont="1" applyFill="1" applyBorder="1" applyAlignment="1">
      <alignment horizontal="left" vertical="center" wrapText="1"/>
    </xf>
    <xf numFmtId="0" fontId="17" fillId="7" borderId="9" xfId="10" applyFont="1" applyFill="1" applyBorder="1" applyAlignment="1">
      <alignment horizontal="left" vertical="center" wrapText="1"/>
    </xf>
    <xf numFmtId="0" fontId="17" fillId="0" borderId="0" xfId="5" applyFont="1" applyAlignment="1" applyProtection="1">
      <alignment vertical="center" shrinkToFit="1"/>
      <protection locked="0"/>
    </xf>
    <xf numFmtId="0" fontId="17" fillId="7" borderId="7" xfId="5" applyFont="1" applyFill="1" applyBorder="1" applyAlignment="1">
      <alignment horizontal="distributed" vertical="center" wrapText="1"/>
    </xf>
    <xf numFmtId="0" fontId="17" fillId="7" borderId="8" xfId="5" applyFont="1" applyFill="1" applyBorder="1" applyAlignment="1">
      <alignment horizontal="distributed" vertical="center" wrapText="1"/>
    </xf>
    <xf numFmtId="0" fontId="17" fillId="3" borderId="4" xfId="5" applyFont="1" applyFill="1" applyBorder="1" applyAlignment="1">
      <alignment horizontal="center" vertical="center"/>
    </xf>
    <xf numFmtId="0" fontId="19" fillId="3" borderId="0" xfId="5" applyFont="1" applyFill="1" applyAlignment="1">
      <alignment horizontal="center" vertical="center"/>
    </xf>
    <xf numFmtId="0" fontId="17" fillId="3" borderId="0" xfId="5" applyFont="1" applyFill="1" applyAlignment="1">
      <alignment horizontal="center" vertical="center"/>
    </xf>
    <xf numFmtId="0" fontId="17" fillId="3" borderId="8" xfId="5" applyFont="1" applyFill="1" applyBorder="1" applyAlignment="1">
      <alignment horizontal="center" vertical="center"/>
    </xf>
    <xf numFmtId="0" fontId="17" fillId="0" borderId="3" xfId="5" applyFont="1" applyBorder="1" applyAlignment="1" applyProtection="1">
      <alignment horizontal="center" vertical="center"/>
      <protection locked="0"/>
    </xf>
    <xf numFmtId="0" fontId="17" fillId="0" borderId="4" xfId="5" applyFont="1" applyBorder="1" applyAlignment="1" applyProtection="1">
      <alignment horizontal="center" vertical="center"/>
      <protection locked="0"/>
    </xf>
    <xf numFmtId="0" fontId="17" fillId="0" borderId="5" xfId="5" applyFont="1" applyBorder="1" applyAlignment="1" applyProtection="1">
      <alignment horizontal="center" vertical="center"/>
      <protection locked="0"/>
    </xf>
    <xf numFmtId="0" fontId="17" fillId="0" borderId="4" xfId="5" applyFont="1" applyBorder="1" applyAlignment="1" applyProtection="1">
      <alignment vertical="center" shrinkToFit="1"/>
      <protection locked="0"/>
    </xf>
    <xf numFmtId="0" fontId="17" fillId="0" borderId="5" xfId="5" applyFont="1" applyBorder="1" applyAlignment="1" applyProtection="1">
      <alignment vertical="center" shrinkToFit="1"/>
      <protection locked="0"/>
    </xf>
    <xf numFmtId="0" fontId="78" fillId="3" borderId="0" xfId="5" applyFont="1" applyFill="1" applyAlignment="1">
      <alignment horizontal="center" vertical="center"/>
    </xf>
    <xf numFmtId="0" fontId="78" fillId="3" borderId="0" xfId="5" applyFont="1" applyFill="1" applyAlignment="1" applyProtection="1">
      <alignment horizontal="center" vertical="center"/>
      <protection locked="0"/>
    </xf>
    <xf numFmtId="0" fontId="17" fillId="7" borderId="3" xfId="10" applyFont="1" applyFill="1" applyBorder="1" applyAlignment="1">
      <alignment horizontal="left" vertical="top" wrapText="1"/>
    </xf>
    <xf numFmtId="0" fontId="17" fillId="7" borderId="4" xfId="10" applyFont="1" applyFill="1" applyBorder="1" applyAlignment="1">
      <alignment horizontal="left" vertical="top" wrapText="1"/>
    </xf>
    <xf numFmtId="0" fontId="17" fillId="7" borderId="5" xfId="10" applyFont="1" applyFill="1" applyBorder="1" applyAlignment="1">
      <alignment horizontal="left" vertical="top" wrapText="1"/>
    </xf>
    <xf numFmtId="0" fontId="17" fillId="7" borderId="6" xfId="10" applyFont="1" applyFill="1" applyBorder="1" applyAlignment="1">
      <alignment horizontal="left" vertical="top" wrapText="1"/>
    </xf>
    <xf numFmtId="0" fontId="17" fillId="7" borderId="0" xfId="10" applyFont="1" applyFill="1" applyAlignment="1">
      <alignment horizontal="left" vertical="top" wrapText="1"/>
    </xf>
    <xf numFmtId="0" fontId="17" fillId="7" borderId="16" xfId="10" applyFont="1" applyFill="1" applyBorder="1" applyAlignment="1">
      <alignment horizontal="left" vertical="top" wrapText="1"/>
    </xf>
    <xf numFmtId="0" fontId="17" fillId="7" borderId="7" xfId="10" applyFont="1" applyFill="1" applyBorder="1" applyAlignment="1">
      <alignment horizontal="left" vertical="top" wrapText="1"/>
    </xf>
    <xf numFmtId="0" fontId="17" fillId="7" borderId="8" xfId="10" applyFont="1" applyFill="1" applyBorder="1" applyAlignment="1">
      <alignment horizontal="left" vertical="top" wrapText="1"/>
    </xf>
    <xf numFmtId="0" fontId="17" fillId="7" borderId="9" xfId="10" applyFont="1" applyFill="1" applyBorder="1" applyAlignment="1">
      <alignment horizontal="left" vertical="top" wrapText="1"/>
    </xf>
    <xf numFmtId="0" fontId="19" fillId="3" borderId="8" xfId="5" applyFont="1" applyFill="1" applyBorder="1" applyAlignment="1">
      <alignment horizontal="center" vertical="center"/>
    </xf>
    <xf numFmtId="0" fontId="80" fillId="3" borderId="0" xfId="5" applyFont="1" applyFill="1" applyAlignment="1">
      <alignment horizontal="center" vertical="center"/>
    </xf>
    <xf numFmtId="0" fontId="66" fillId="3" borderId="8" xfId="5" applyFont="1" applyFill="1" applyBorder="1" applyAlignment="1" applyProtection="1">
      <alignment horizontal="center" vertical="center"/>
      <protection locked="0"/>
    </xf>
    <xf numFmtId="0" fontId="17" fillId="7" borderId="31" xfId="5" applyFont="1" applyFill="1" applyBorder="1" applyAlignment="1">
      <alignment horizontal="distributed" vertical="center" wrapText="1"/>
    </xf>
    <xf numFmtId="0" fontId="17" fillId="7" borderId="32" xfId="5" applyFont="1" applyFill="1" applyBorder="1" applyAlignment="1">
      <alignment horizontal="distributed" vertical="center" wrapText="1"/>
    </xf>
    <xf numFmtId="0" fontId="17" fillId="7" borderId="33" xfId="5" applyFont="1" applyFill="1" applyBorder="1" applyAlignment="1">
      <alignment horizontal="distributed" vertical="center" wrapText="1"/>
    </xf>
    <xf numFmtId="0" fontId="17" fillId="0" borderId="16" xfId="5" applyFont="1" applyBorder="1" applyAlignment="1" applyProtection="1">
      <alignment vertical="center" shrinkToFit="1"/>
      <protection locked="0"/>
    </xf>
    <xf numFmtId="0" fontId="22" fillId="3" borderId="8" xfId="5" applyFont="1" applyFill="1" applyBorder="1" applyAlignment="1" applyProtection="1">
      <alignment horizontal="center" vertical="center" shrinkToFit="1"/>
      <protection locked="0"/>
    </xf>
    <xf numFmtId="0" fontId="67" fillId="7" borderId="3" xfId="10" applyFont="1" applyFill="1" applyBorder="1" applyAlignment="1">
      <alignment horizontal="left" vertical="top" wrapText="1"/>
    </xf>
    <xf numFmtId="0" fontId="67" fillId="7" borderId="4" xfId="10" applyFont="1" applyFill="1" applyBorder="1" applyAlignment="1">
      <alignment horizontal="left" vertical="top" wrapText="1"/>
    </xf>
    <xf numFmtId="0" fontId="67" fillId="7" borderId="5" xfId="10" applyFont="1" applyFill="1" applyBorder="1" applyAlignment="1">
      <alignment horizontal="left" vertical="top" wrapText="1"/>
    </xf>
    <xf numFmtId="0" fontId="67" fillId="7" borderId="6" xfId="10" applyFont="1" applyFill="1" applyBorder="1" applyAlignment="1">
      <alignment horizontal="left" vertical="top" wrapText="1"/>
    </xf>
    <xf numFmtId="0" fontId="67" fillId="7" borderId="0" xfId="10" applyFont="1" applyFill="1" applyAlignment="1">
      <alignment horizontal="left" vertical="top" wrapText="1"/>
    </xf>
    <xf numFmtId="0" fontId="67" fillId="7" borderId="16" xfId="10" applyFont="1" applyFill="1" applyBorder="1" applyAlignment="1">
      <alignment horizontal="left" vertical="top" wrapText="1"/>
    </xf>
    <xf numFmtId="0" fontId="67" fillId="7" borderId="7" xfId="10" applyFont="1" applyFill="1" applyBorder="1" applyAlignment="1">
      <alignment horizontal="left" vertical="top" wrapText="1"/>
    </xf>
    <xf numFmtId="0" fontId="67" fillId="7" borderId="8" xfId="10" applyFont="1" applyFill="1" applyBorder="1" applyAlignment="1">
      <alignment horizontal="left" vertical="top" wrapText="1"/>
    </xf>
    <xf numFmtId="0" fontId="67" fillId="7" borderId="9" xfId="10" applyFont="1" applyFill="1" applyBorder="1" applyAlignment="1">
      <alignment horizontal="left" vertical="top" wrapText="1"/>
    </xf>
    <xf numFmtId="0" fontId="81" fillId="3" borderId="0" xfId="5" applyFont="1" applyFill="1" applyAlignment="1">
      <alignment horizontal="center" vertical="center"/>
    </xf>
    <xf numFmtId="0" fontId="7" fillId="7" borderId="3" xfId="5" applyFont="1" applyFill="1" applyBorder="1" applyAlignment="1">
      <alignment horizontal="center" vertical="center"/>
    </xf>
    <xf numFmtId="0" fontId="7" fillId="7" borderId="4" xfId="5" applyFont="1" applyFill="1" applyBorder="1" applyAlignment="1">
      <alignment horizontal="center" vertical="center"/>
    </xf>
    <xf numFmtId="0" fontId="7" fillId="7" borderId="5" xfId="5" applyFont="1" applyFill="1" applyBorder="1" applyAlignment="1">
      <alignment horizontal="center" vertical="center"/>
    </xf>
    <xf numFmtId="0" fontId="17" fillId="7" borderId="15" xfId="5" applyFont="1" applyFill="1" applyBorder="1" applyAlignment="1">
      <alignment horizontal="distributed" vertical="center" wrapText="1"/>
    </xf>
    <xf numFmtId="0" fontId="17" fillId="7" borderId="11" xfId="5" applyFont="1" applyFill="1" applyBorder="1" applyAlignment="1">
      <alignment horizontal="distributed" vertical="center" wrapText="1"/>
    </xf>
    <xf numFmtId="0" fontId="7" fillId="7" borderId="6" xfId="5" applyFont="1" applyFill="1" applyBorder="1" applyAlignment="1">
      <alignment horizontal="center" vertical="center"/>
    </xf>
    <xf numFmtId="0" fontId="7" fillId="7" borderId="0" xfId="5" applyFont="1" applyFill="1" applyAlignment="1">
      <alignment horizontal="center" vertical="center"/>
    </xf>
    <xf numFmtId="0" fontId="7" fillId="7" borderId="16" xfId="5" applyFont="1" applyFill="1" applyBorder="1" applyAlignment="1">
      <alignment horizontal="center" vertical="center"/>
    </xf>
    <xf numFmtId="0" fontId="7" fillId="7" borderId="15" xfId="5" applyFont="1" applyFill="1" applyBorder="1" applyAlignment="1">
      <alignment horizontal="center" vertical="center"/>
    </xf>
    <xf numFmtId="0" fontId="7" fillId="7" borderId="11" xfId="5" applyFont="1" applyFill="1" applyBorder="1" applyAlignment="1">
      <alignment horizontal="center" vertical="center"/>
    </xf>
    <xf numFmtId="0" fontId="7" fillId="7" borderId="12" xfId="5" applyFont="1" applyFill="1" applyBorder="1" applyAlignment="1">
      <alignment horizontal="center" vertical="center"/>
    </xf>
    <xf numFmtId="0" fontId="17" fillId="0" borderId="3" xfId="5" applyFont="1" applyBorder="1" applyAlignment="1">
      <alignment horizontal="center" vertical="center"/>
    </xf>
    <xf numFmtId="0" fontId="17" fillId="0" borderId="5" xfId="5" applyFont="1" applyBorder="1" applyAlignment="1">
      <alignment horizontal="center" vertical="center"/>
    </xf>
    <xf numFmtId="0" fontId="67" fillId="7" borderId="150" xfId="5" applyFont="1" applyFill="1" applyBorder="1" applyAlignment="1">
      <alignment horizontal="left" vertical="top" wrapText="1"/>
    </xf>
    <xf numFmtId="0" fontId="17" fillId="7" borderId="150" xfId="5" applyFont="1" applyFill="1" applyBorder="1" applyAlignment="1">
      <alignment horizontal="left" vertical="top" wrapText="1"/>
    </xf>
    <xf numFmtId="183" fontId="17" fillId="3" borderId="4" xfId="5" applyNumberFormat="1" applyFont="1" applyFill="1" applyBorder="1" applyAlignment="1">
      <alignment horizontal="center" vertical="center"/>
    </xf>
    <xf numFmtId="0" fontId="22" fillId="0" borderId="0" xfId="5" applyFont="1" applyAlignment="1">
      <alignment horizontal="distributed" vertical="center" wrapText="1"/>
    </xf>
    <xf numFmtId="0" fontId="82" fillId="0" borderId="0" xfId="5" applyFont="1">
      <alignment vertical="center"/>
    </xf>
    <xf numFmtId="0" fontId="82" fillId="0" borderId="16" xfId="5" applyFont="1" applyBorder="1">
      <alignment vertical="center"/>
    </xf>
    <xf numFmtId="183" fontId="17" fillId="3" borderId="0" xfId="5" applyNumberFormat="1" applyFont="1" applyFill="1" applyAlignment="1">
      <alignment horizontal="center" vertical="center"/>
    </xf>
    <xf numFmtId="183" fontId="17" fillId="3" borderId="8" xfId="5" applyNumberFormat="1" applyFont="1" applyFill="1" applyBorder="1" applyAlignment="1">
      <alignment horizontal="center" vertical="center"/>
    </xf>
    <xf numFmtId="0" fontId="62" fillId="7" borderId="150" xfId="5" applyFont="1" applyFill="1" applyBorder="1" applyAlignment="1">
      <alignment horizontal="left" vertical="top" wrapText="1"/>
    </xf>
    <xf numFmtId="0" fontId="83" fillId="3" borderId="8" xfId="5" applyFont="1" applyFill="1" applyBorder="1" applyAlignment="1">
      <alignment horizontal="center" vertical="center"/>
    </xf>
    <xf numFmtId="0" fontId="17" fillId="7" borderId="3" xfId="5" applyFont="1" applyFill="1" applyBorder="1" applyAlignment="1">
      <alignment horizontal="center" vertical="top"/>
    </xf>
    <xf numFmtId="0" fontId="17" fillId="7" borderId="4" xfId="5" applyFont="1" applyFill="1" applyBorder="1" applyAlignment="1">
      <alignment horizontal="center" vertical="top"/>
    </xf>
    <xf numFmtId="0" fontId="17" fillId="7" borderId="5" xfId="5" applyFont="1" applyFill="1" applyBorder="1" applyAlignment="1">
      <alignment horizontal="center" vertical="top"/>
    </xf>
    <xf numFmtId="0" fontId="17" fillId="7" borderId="6" xfId="5" applyFont="1" applyFill="1" applyBorder="1" applyAlignment="1">
      <alignment horizontal="center" vertical="top"/>
    </xf>
    <xf numFmtId="0" fontId="17" fillId="7" borderId="0" xfId="5" applyFont="1" applyFill="1" applyAlignment="1">
      <alignment horizontal="center" vertical="top"/>
    </xf>
    <xf numFmtId="0" fontId="17" fillId="7" borderId="16" xfId="5" applyFont="1" applyFill="1" applyBorder="1" applyAlignment="1">
      <alignment horizontal="center" vertical="top"/>
    </xf>
    <xf numFmtId="0" fontId="17" fillId="7" borderId="7" xfId="5" applyFont="1" applyFill="1" applyBorder="1" applyAlignment="1">
      <alignment horizontal="center" vertical="top"/>
    </xf>
    <xf numFmtId="0" fontId="17" fillId="7" borderId="8" xfId="5" applyFont="1" applyFill="1" applyBorder="1" applyAlignment="1">
      <alignment horizontal="center" vertical="top"/>
    </xf>
    <xf numFmtId="0" fontId="17" fillId="7" borderId="9" xfId="5" applyFont="1" applyFill="1" applyBorder="1" applyAlignment="1">
      <alignment horizontal="center" vertical="top"/>
    </xf>
    <xf numFmtId="0" fontId="17" fillId="7" borderId="3" xfId="5" applyFont="1" applyFill="1" applyBorder="1" applyAlignment="1">
      <alignment horizontal="left" vertical="top"/>
    </xf>
    <xf numFmtId="0" fontId="17" fillId="7" borderId="4" xfId="5" applyFont="1" applyFill="1" applyBorder="1" applyAlignment="1">
      <alignment horizontal="left" vertical="top"/>
    </xf>
    <xf numFmtId="0" fontId="17" fillId="7" borderId="5" xfId="5" applyFont="1" applyFill="1" applyBorder="1" applyAlignment="1">
      <alignment horizontal="left" vertical="top"/>
    </xf>
    <xf numFmtId="0" fontId="17" fillId="3" borderId="9" xfId="5" applyFont="1" applyFill="1" applyBorder="1" applyAlignment="1" applyProtection="1">
      <alignment vertical="center" shrinkToFit="1"/>
      <protection locked="0"/>
    </xf>
    <xf numFmtId="0" fontId="79" fillId="3" borderId="8" xfId="5" applyFont="1" applyFill="1" applyBorder="1" applyAlignment="1">
      <alignment horizontal="center" vertical="center"/>
    </xf>
    <xf numFmtId="0" fontId="17" fillId="3" borderId="4" xfId="5" applyFont="1" applyFill="1" applyBorder="1" applyAlignment="1" applyProtection="1">
      <alignment horizontal="center" vertical="center" shrinkToFit="1"/>
      <protection locked="0"/>
    </xf>
    <xf numFmtId="0" fontId="17" fillId="7" borderId="31" xfId="5" applyFont="1" applyFill="1" applyBorder="1" applyAlignment="1">
      <alignment horizontal="left" vertical="center"/>
    </xf>
    <xf numFmtId="0" fontId="17" fillId="7" borderId="32" xfId="5" applyFont="1" applyFill="1" applyBorder="1" applyAlignment="1">
      <alignment horizontal="left" vertical="center"/>
    </xf>
    <xf numFmtId="0" fontId="17" fillId="7" borderId="33" xfId="5" applyFont="1" applyFill="1" applyBorder="1" applyAlignment="1">
      <alignment horizontal="left" vertical="center"/>
    </xf>
    <xf numFmtId="0" fontId="17" fillId="3" borderId="32" xfId="5" applyFont="1" applyFill="1" applyBorder="1" applyAlignment="1">
      <alignment horizontal="center" vertical="center"/>
    </xf>
    <xf numFmtId="0" fontId="17" fillId="7" borderId="15" xfId="5" applyFont="1" applyFill="1" applyBorder="1" applyAlignment="1">
      <alignment horizontal="left" vertical="top" wrapText="1"/>
    </xf>
    <xf numFmtId="0" fontId="17" fillId="7" borderId="11" xfId="5" applyFont="1" applyFill="1" applyBorder="1" applyAlignment="1">
      <alignment horizontal="left" vertical="top" wrapText="1"/>
    </xf>
    <xf numFmtId="0" fontId="17" fillId="7" borderId="12" xfId="5" applyFont="1" applyFill="1" applyBorder="1" applyAlignment="1">
      <alignment horizontal="left" vertical="top" wrapText="1"/>
    </xf>
    <xf numFmtId="0" fontId="17" fillId="0" borderId="11" xfId="5" applyFont="1" applyBorder="1" applyAlignment="1" applyProtection="1">
      <alignment vertical="center" shrinkToFit="1"/>
      <protection locked="0"/>
    </xf>
    <xf numFmtId="0" fontId="62" fillId="0" borderId="0" xfId="5" applyFont="1" applyAlignment="1">
      <alignment horizontal="right" vertical="center"/>
    </xf>
    <xf numFmtId="0" fontId="29" fillId="0" borderId="0" xfId="10" applyFont="1" applyAlignment="1" applyProtection="1">
      <alignment horizontal="distributed" vertical="center" shrinkToFit="1"/>
      <protection locked="0"/>
    </xf>
    <xf numFmtId="0" fontId="29" fillId="0" borderId="4" xfId="10" applyFont="1" applyBorder="1" applyAlignment="1" applyProtection="1">
      <alignment horizontal="distributed" vertical="center" shrinkToFit="1"/>
      <protection locked="0"/>
    </xf>
    <xf numFmtId="0" fontId="17" fillId="0" borderId="3" xfId="10" applyFont="1" applyBorder="1" applyAlignment="1">
      <alignment horizontal="distributed" vertical="center"/>
    </xf>
    <xf numFmtId="0" fontId="17" fillId="0" borderId="4" xfId="10" applyFont="1" applyBorder="1" applyAlignment="1">
      <alignment horizontal="distributed" vertical="center"/>
    </xf>
    <xf numFmtId="0" fontId="17" fillId="0" borderId="151" xfId="10" applyFont="1" applyBorder="1" applyAlignment="1">
      <alignment horizontal="distributed" vertical="center"/>
    </xf>
    <xf numFmtId="0" fontId="17" fillId="0" borderId="7" xfId="10" applyFont="1" applyBorder="1" applyAlignment="1">
      <alignment horizontal="distributed" vertical="center"/>
    </xf>
    <xf numFmtId="0" fontId="17" fillId="0" borderId="8" xfId="10" applyFont="1" applyBorder="1" applyAlignment="1">
      <alignment horizontal="distributed" vertical="center"/>
    </xf>
    <xf numFmtId="0" fontId="17" fillId="0" borderId="156" xfId="10" applyFont="1" applyBorder="1" applyAlignment="1">
      <alignment horizontal="distributed" vertical="center"/>
    </xf>
    <xf numFmtId="0" fontId="17" fillId="0" borderId="152" xfId="10" applyFont="1" applyBorder="1" applyAlignment="1">
      <alignment horizontal="center" vertical="center"/>
    </xf>
    <xf numFmtId="0" fontId="17" fillId="0" borderId="10" xfId="10" applyFont="1" applyBorder="1" applyAlignment="1">
      <alignment horizontal="center" vertical="center"/>
    </xf>
    <xf numFmtId="0" fontId="19" fillId="0" borderId="10" xfId="10" applyFont="1" applyBorder="1" applyAlignment="1" applyProtection="1">
      <alignment horizontal="left" vertical="center" shrinkToFit="1"/>
      <protection locked="0"/>
    </xf>
    <xf numFmtId="0" fontId="19" fillId="0" borderId="153" xfId="10" applyFont="1" applyBorder="1" applyAlignment="1" applyProtection="1">
      <alignment horizontal="left" vertical="center" shrinkToFit="1"/>
      <protection locked="0"/>
    </xf>
    <xf numFmtId="0" fontId="17" fillId="0" borderId="152" xfId="10" applyFont="1" applyBorder="1" applyAlignment="1">
      <alignment horizontal="center" vertical="center" shrinkToFit="1"/>
    </xf>
    <xf numFmtId="0" fontId="17" fillId="0" borderId="10" xfId="10" applyFont="1" applyBorder="1" applyAlignment="1">
      <alignment horizontal="center" vertical="center" shrinkToFit="1"/>
    </xf>
    <xf numFmtId="0" fontId="84" fillId="8" borderId="3" xfId="11" applyFont="1" applyFill="1" applyBorder="1" applyAlignment="1">
      <alignment horizontal="distributed" vertical="center" indent="1"/>
    </xf>
    <xf numFmtId="0" fontId="84" fillId="8" borderId="4" xfId="11" applyFont="1" applyFill="1" applyBorder="1" applyAlignment="1">
      <alignment horizontal="distributed" vertical="center" indent="1"/>
    </xf>
    <xf numFmtId="0" fontId="84" fillId="8" borderId="5" xfId="11" applyFont="1" applyFill="1" applyBorder="1" applyAlignment="1">
      <alignment horizontal="distributed" vertical="center" indent="1"/>
    </xf>
    <xf numFmtId="0" fontId="84" fillId="8" borderId="7" xfId="11" applyFont="1" applyFill="1" applyBorder="1" applyAlignment="1">
      <alignment horizontal="distributed" vertical="center" indent="1"/>
    </xf>
    <xf numFmtId="0" fontId="84" fillId="8" borderId="8" xfId="11" applyFont="1" applyFill="1" applyBorder="1" applyAlignment="1">
      <alignment horizontal="distributed" vertical="center" indent="1"/>
    </xf>
    <xf numFmtId="0" fontId="84" fillId="8" borderId="9" xfId="11" applyFont="1" applyFill="1" applyBorder="1" applyAlignment="1">
      <alignment horizontal="distributed" vertical="center" indent="1"/>
    </xf>
    <xf numFmtId="0" fontId="19" fillId="9" borderId="10" xfId="10" applyFont="1" applyFill="1" applyBorder="1" applyAlignment="1" applyProtection="1">
      <alignment vertical="center" shrinkToFit="1"/>
      <protection locked="0"/>
    </xf>
    <xf numFmtId="0" fontId="19" fillId="9" borderId="149" xfId="10" applyFont="1" applyFill="1" applyBorder="1" applyAlignment="1" applyProtection="1">
      <alignment vertical="center" shrinkToFit="1"/>
      <protection locked="0"/>
    </xf>
    <xf numFmtId="0" fontId="17" fillId="0" borderId="138" xfId="10" applyFont="1" applyBorder="1" applyAlignment="1">
      <alignment horizontal="distributed" vertical="center"/>
    </xf>
    <xf numFmtId="0" fontId="17" fillId="0" borderId="1" xfId="10" applyFont="1" applyBorder="1" applyAlignment="1">
      <alignment horizontal="distributed" vertical="center"/>
    </xf>
    <xf numFmtId="179" fontId="19" fillId="9" borderId="1" xfId="10" applyNumberFormat="1" applyFont="1" applyFill="1" applyBorder="1" applyAlignment="1" applyProtection="1">
      <alignment vertical="center" shrinkToFit="1"/>
      <protection locked="0"/>
    </xf>
    <xf numFmtId="0" fontId="17" fillId="0" borderId="3" xfId="10" applyFont="1" applyBorder="1" applyAlignment="1">
      <alignment horizontal="distributed" vertical="center" shrinkToFit="1"/>
    </xf>
    <xf numFmtId="0" fontId="17" fillId="0" borderId="4" xfId="10" applyFont="1" applyBorder="1" applyAlignment="1">
      <alignment horizontal="distributed" vertical="center" shrinkToFit="1"/>
    </xf>
    <xf numFmtId="0" fontId="17" fillId="0" borderId="151" xfId="10" applyFont="1" applyBorder="1" applyAlignment="1">
      <alignment horizontal="distributed" vertical="center" shrinkToFit="1"/>
    </xf>
    <xf numFmtId="0" fontId="17" fillId="0" borderId="7" xfId="10" applyFont="1" applyBorder="1" applyAlignment="1">
      <alignment horizontal="distributed" vertical="center" shrinkToFit="1"/>
    </xf>
    <xf numFmtId="0" fontId="17" fillId="0" borderId="8" xfId="10" applyFont="1" applyBorder="1" applyAlignment="1">
      <alignment horizontal="distributed" vertical="center" shrinkToFit="1"/>
    </xf>
    <xf numFmtId="0" fontId="17" fillId="0" borderId="156" xfId="10" applyFont="1" applyBorder="1" applyAlignment="1">
      <alignment horizontal="distributed" vertical="center" shrinkToFit="1"/>
    </xf>
    <xf numFmtId="0" fontId="19" fillId="9" borderId="153" xfId="10" applyFont="1" applyFill="1" applyBorder="1" applyAlignment="1" applyProtection="1">
      <alignment vertical="center" shrinkToFit="1"/>
      <protection locked="0"/>
    </xf>
    <xf numFmtId="0" fontId="19" fillId="9" borderId="162" xfId="10" applyFont="1" applyFill="1" applyBorder="1" applyAlignment="1" applyProtection="1">
      <alignment vertical="center" shrinkToFit="1"/>
      <protection locked="0"/>
    </xf>
    <xf numFmtId="0" fontId="19" fillId="9" borderId="30" xfId="10" applyFont="1" applyFill="1" applyBorder="1" applyAlignment="1" applyProtection="1">
      <alignment vertical="center" shrinkToFit="1"/>
      <protection locked="0"/>
    </xf>
    <xf numFmtId="0" fontId="19" fillId="9" borderId="157" xfId="10" applyFont="1" applyFill="1" applyBorder="1" applyAlignment="1" applyProtection="1">
      <alignment vertical="center" shrinkToFit="1"/>
      <protection locked="0"/>
    </xf>
    <xf numFmtId="0" fontId="28" fillId="0" borderId="0" xfId="12" applyFont="1" applyFill="1" applyAlignment="1">
      <alignment horizontal="right" vertical="center"/>
    </xf>
    <xf numFmtId="0" fontId="17" fillId="0" borderId="31" xfId="10" applyFont="1" applyBorder="1" applyAlignment="1">
      <alignment horizontal="distributed" vertical="center"/>
    </xf>
    <xf numFmtId="0" fontId="17" fillId="0" borderId="32" xfId="10" applyFont="1" applyBorder="1" applyAlignment="1">
      <alignment horizontal="distributed" vertical="center"/>
    </xf>
    <xf numFmtId="0" fontId="59" fillId="0" borderId="32" xfId="10" applyFont="1" applyBorder="1" applyAlignment="1" applyProtection="1">
      <alignment vertical="center" shrinkToFit="1"/>
      <protection locked="0"/>
    </xf>
    <xf numFmtId="0" fontId="59" fillId="0" borderId="33" xfId="10" applyFont="1" applyBorder="1" applyAlignment="1" applyProtection="1">
      <alignment vertical="center" shrinkToFit="1"/>
      <protection locked="0"/>
    </xf>
    <xf numFmtId="0" fontId="19" fillId="0" borderId="32" xfId="10" applyFont="1" applyBorder="1" applyAlignment="1" applyProtection="1">
      <alignment horizontal="left" vertical="center" shrinkToFit="1"/>
      <protection locked="0"/>
    </xf>
    <xf numFmtId="0" fontId="19" fillId="0" borderId="33" xfId="10" applyFont="1" applyBorder="1" applyAlignment="1" applyProtection="1">
      <alignment horizontal="left" vertical="center" shrinkToFit="1"/>
      <protection locked="0"/>
    </xf>
    <xf numFmtId="0" fontId="19" fillId="0" borderId="10" xfId="10" applyFont="1" applyBorder="1" applyAlignment="1" applyProtection="1">
      <alignment vertical="center" shrinkToFit="1"/>
      <protection locked="0"/>
    </xf>
    <xf numFmtId="0" fontId="19" fillId="0" borderId="149" xfId="10" applyFont="1" applyBorder="1" applyAlignment="1" applyProtection="1">
      <alignment vertical="center" shrinkToFit="1"/>
      <protection locked="0"/>
    </xf>
    <xf numFmtId="0" fontId="17" fillId="0" borderId="28" xfId="10" applyFont="1" applyBorder="1" applyAlignment="1">
      <alignment horizontal="distributed" vertical="center"/>
    </xf>
    <xf numFmtId="0" fontId="17" fillId="0" borderId="10" xfId="10" applyFont="1" applyBorder="1" applyAlignment="1">
      <alignment horizontal="distributed" vertical="center"/>
    </xf>
    <xf numFmtId="176" fontId="19" fillId="9" borderId="10" xfId="10" applyNumberFormat="1" applyFont="1" applyFill="1" applyBorder="1" applyAlignment="1" applyProtection="1">
      <alignment horizontal="right" vertical="center" shrinkToFit="1"/>
      <protection locked="0"/>
    </xf>
    <xf numFmtId="176" fontId="19" fillId="9" borderId="149" xfId="10" applyNumberFormat="1" applyFont="1" applyFill="1" applyBorder="1" applyAlignment="1" applyProtection="1">
      <alignment horizontal="right" vertical="center" shrinkToFit="1"/>
      <protection locked="0"/>
    </xf>
    <xf numFmtId="179" fontId="19" fillId="9" borderId="10" xfId="10" applyNumberFormat="1" applyFont="1" applyFill="1" applyBorder="1" applyAlignment="1" applyProtection="1">
      <alignment vertical="center" shrinkToFit="1"/>
      <protection locked="0"/>
    </xf>
    <xf numFmtId="0" fontId="30" fillId="10" borderId="154" xfId="12" applyFont="1" applyFill="1" applyBorder="1" applyAlignment="1">
      <alignment horizontal="left" vertical="center" shrinkToFit="1"/>
    </xf>
    <xf numFmtId="0" fontId="30" fillId="10" borderId="34" xfId="12" applyFont="1" applyFill="1" applyBorder="1" applyAlignment="1">
      <alignment horizontal="left" vertical="center" shrinkToFit="1"/>
    </xf>
    <xf numFmtId="0" fontId="30" fillId="10" borderId="155" xfId="12" applyFont="1" applyFill="1" applyBorder="1" applyAlignment="1">
      <alignment horizontal="left" vertical="center" shrinkToFit="1"/>
    </xf>
    <xf numFmtId="0" fontId="17" fillId="0" borderId="8" xfId="10" applyFont="1" applyBorder="1" applyAlignment="1">
      <alignment horizontal="center" vertical="center"/>
    </xf>
    <xf numFmtId="0" fontId="19" fillId="0" borderId="30" xfId="10" applyFont="1" applyBorder="1" applyAlignment="1" applyProtection="1">
      <alignment horizontal="left" vertical="center" shrinkToFit="1"/>
      <protection locked="0"/>
    </xf>
    <xf numFmtId="0" fontId="19" fillId="0" borderId="157" xfId="10" applyFont="1" applyBorder="1" applyAlignment="1" applyProtection="1">
      <alignment horizontal="left" vertical="center" shrinkToFit="1"/>
      <protection locked="0"/>
    </xf>
    <xf numFmtId="176" fontId="19" fillId="9" borderId="1" xfId="10" applyNumberFormat="1" applyFont="1" applyFill="1" applyBorder="1" applyAlignment="1" applyProtection="1">
      <alignment vertical="center" shrinkToFit="1"/>
      <protection locked="0"/>
    </xf>
    <xf numFmtId="176" fontId="19" fillId="9" borderId="139" xfId="10" applyNumberFormat="1" applyFont="1" applyFill="1" applyBorder="1" applyAlignment="1" applyProtection="1">
      <alignment vertical="center" shrinkToFit="1"/>
      <protection locked="0"/>
    </xf>
    <xf numFmtId="0" fontId="90" fillId="0" borderId="4" xfId="10" applyFont="1" applyBorder="1">
      <alignment vertical="center"/>
    </xf>
    <xf numFmtId="49" fontId="89" fillId="0" borderId="4" xfId="10" applyNumberFormat="1" applyFont="1" applyBorder="1" applyAlignment="1">
      <alignment horizontal="distributed" vertical="center" shrinkToFit="1"/>
    </xf>
    <xf numFmtId="49" fontId="89" fillId="0" borderId="5" xfId="10" applyNumberFormat="1" applyFont="1" applyBorder="1" applyAlignment="1">
      <alignment horizontal="distributed" vertical="center" shrinkToFit="1"/>
    </xf>
    <xf numFmtId="0" fontId="85" fillId="0" borderId="0" xfId="10" applyFont="1" applyAlignment="1">
      <alignment horizontal="distributed" vertical="center" shrinkToFit="1"/>
    </xf>
    <xf numFmtId="176" fontId="89" fillId="0" borderId="0" xfId="10" applyNumberFormat="1" applyFont="1" applyAlignment="1">
      <alignment horizontal="left" vertical="center" shrinkToFit="1"/>
    </xf>
    <xf numFmtId="0" fontId="19" fillId="11" borderId="1" xfId="10" applyFont="1" applyFill="1" applyBorder="1" applyAlignment="1" applyProtection="1">
      <alignment horizontal="left" vertical="center" shrinkToFit="1"/>
      <protection locked="0"/>
    </xf>
    <xf numFmtId="0" fontId="19" fillId="11" borderId="139" xfId="10" applyFont="1" applyFill="1" applyBorder="1" applyAlignment="1" applyProtection="1">
      <alignment horizontal="left" vertical="center" shrinkToFit="1"/>
      <protection locked="0"/>
    </xf>
    <xf numFmtId="0" fontId="17" fillId="0" borderId="160" xfId="10" applyFont="1" applyBorder="1" applyAlignment="1">
      <alignment horizontal="center" vertical="center"/>
    </xf>
    <xf numFmtId="0" fontId="19" fillId="9" borderId="161" xfId="10" applyFont="1" applyFill="1" applyBorder="1" applyAlignment="1" applyProtection="1">
      <alignment vertical="center" shrinkToFit="1"/>
      <protection locked="0"/>
    </xf>
    <xf numFmtId="5" fontId="19" fillId="0" borderId="0" xfId="10" applyNumberFormat="1" applyFont="1" applyAlignment="1">
      <alignment horizontal="left" vertical="center"/>
    </xf>
    <xf numFmtId="5" fontId="19" fillId="0" borderId="16" xfId="10" applyNumberFormat="1" applyFont="1" applyBorder="1" applyAlignment="1">
      <alignment horizontal="left" vertical="center"/>
    </xf>
    <xf numFmtId="0" fontId="60" fillId="0" borderId="0" xfId="10" applyFont="1" applyAlignment="1">
      <alignment horizontal="distributed" vertical="center" shrinkToFit="1"/>
    </xf>
    <xf numFmtId="0" fontId="89" fillId="0" borderId="0" xfId="10" applyFont="1" applyAlignment="1">
      <alignment horizontal="center" vertical="center" shrinkToFit="1"/>
    </xf>
    <xf numFmtId="0" fontId="90" fillId="0" borderId="0" xfId="10" applyFont="1">
      <alignment vertical="center"/>
    </xf>
    <xf numFmtId="49" fontId="89" fillId="0" borderId="0" xfId="10" quotePrefix="1" applyNumberFormat="1" applyFont="1" applyAlignment="1">
      <alignment horizontal="distributed" vertical="center" shrinkToFit="1"/>
    </xf>
    <xf numFmtId="0" fontId="17" fillId="0" borderId="4" xfId="10" applyFont="1" applyBorder="1" applyAlignment="1">
      <alignment horizontal="center" vertical="center"/>
    </xf>
    <xf numFmtId="0" fontId="60" fillId="0" borderId="3" xfId="10" applyFont="1" applyBorder="1" applyAlignment="1">
      <alignment horizontal="distributed" vertical="center" shrinkToFit="1"/>
    </xf>
    <xf numFmtId="0" fontId="60" fillId="0" borderId="4" xfId="10" applyFont="1" applyBorder="1" applyAlignment="1">
      <alignment horizontal="distributed" vertical="center" shrinkToFit="1"/>
    </xf>
    <xf numFmtId="0" fontId="89" fillId="0" borderId="4" xfId="10" applyFont="1" applyBorder="1" applyAlignment="1">
      <alignment horizontal="distributed" vertical="center" shrinkToFit="1"/>
    </xf>
    <xf numFmtId="0" fontId="19" fillId="0" borderId="0" xfId="10" applyFont="1" applyAlignment="1">
      <alignment horizontal="distributed" vertical="center"/>
    </xf>
    <xf numFmtId="176" fontId="19" fillId="0" borderId="0" xfId="10" applyNumberFormat="1" applyFont="1" applyAlignment="1">
      <alignment horizontal="left" vertical="center"/>
    </xf>
    <xf numFmtId="0" fontId="19" fillId="0" borderId="0" xfId="10" applyFont="1" applyAlignment="1">
      <alignment horizontal="center" vertical="distributed"/>
    </xf>
    <xf numFmtId="185" fontId="19" fillId="9" borderId="1" xfId="13" applyNumberFormat="1" applyFont="1" applyFill="1" applyBorder="1" applyAlignment="1" applyProtection="1">
      <alignment vertical="center" shrinkToFit="1"/>
      <protection locked="0"/>
    </xf>
    <xf numFmtId="0" fontId="85" fillId="0" borderId="6" xfId="10" applyFont="1" applyBorder="1" applyAlignment="1">
      <alignment horizontal="distributed" vertical="center" shrinkToFit="1"/>
    </xf>
    <xf numFmtId="176" fontId="89" fillId="0" borderId="16" xfId="10" applyNumberFormat="1" applyFont="1" applyBorder="1" applyAlignment="1">
      <alignment horizontal="left" vertical="center" shrinkToFit="1"/>
    </xf>
    <xf numFmtId="184" fontId="19" fillId="0" borderId="0" xfId="10" applyNumberFormat="1" applyFont="1" applyAlignment="1">
      <alignment horizontal="center" vertical="center"/>
    </xf>
    <xf numFmtId="0" fontId="19" fillId="0" borderId="0" xfId="10" applyFont="1" applyAlignment="1">
      <alignment horizontal="left" vertical="center"/>
    </xf>
    <xf numFmtId="0" fontId="19" fillId="0" borderId="6" xfId="10" applyFont="1" applyBorder="1" applyAlignment="1">
      <alignment horizontal="distributed" vertical="center"/>
    </xf>
    <xf numFmtId="176" fontId="19" fillId="9" borderId="32" xfId="10" applyNumberFormat="1" applyFont="1" applyFill="1" applyBorder="1" applyAlignment="1" applyProtection="1">
      <alignment horizontal="center" vertical="center" shrinkToFit="1"/>
      <protection locked="0"/>
    </xf>
    <xf numFmtId="176" fontId="19" fillId="9" borderId="33" xfId="10" applyNumberFormat="1" applyFont="1" applyFill="1" applyBorder="1" applyAlignment="1" applyProtection="1">
      <alignment horizontal="center" vertical="center" shrinkToFit="1"/>
      <protection locked="0"/>
    </xf>
    <xf numFmtId="0" fontId="17" fillId="0" borderId="31" xfId="10" applyFont="1" applyBorder="1" applyAlignment="1">
      <alignment horizontal="distributed" vertical="center" shrinkToFit="1"/>
    </xf>
    <xf numFmtId="0" fontId="17" fillId="0" borderId="32" xfId="10" applyFont="1" applyBorder="1" applyAlignment="1">
      <alignment horizontal="distributed" vertical="center" shrinkToFit="1"/>
    </xf>
    <xf numFmtId="176" fontId="19" fillId="9" borderId="30" xfId="10" applyNumberFormat="1" applyFont="1" applyFill="1" applyBorder="1" applyAlignment="1" applyProtection="1">
      <alignment horizontal="center" vertical="center" shrinkToFit="1"/>
      <protection locked="0"/>
    </xf>
    <xf numFmtId="176" fontId="19" fillId="9" borderId="157" xfId="10" applyNumberFormat="1" applyFont="1" applyFill="1" applyBorder="1" applyAlignment="1" applyProtection="1">
      <alignment horizontal="center" vertical="center" shrinkToFit="1"/>
      <protection locked="0"/>
    </xf>
    <xf numFmtId="0" fontId="19" fillId="0" borderId="7" xfId="10" applyFont="1" applyBorder="1" applyAlignment="1">
      <alignment horizontal="center" vertical="center" shrinkToFit="1"/>
    </xf>
    <xf numFmtId="0" fontId="19" fillId="0" borderId="8" xfId="10" applyFont="1" applyBorder="1" applyAlignment="1">
      <alignment horizontal="center" vertical="center" shrinkToFit="1"/>
    </xf>
    <xf numFmtId="0" fontId="30" fillId="10" borderId="154" xfId="12" applyFont="1" applyFill="1" applyBorder="1" applyAlignment="1">
      <alignment horizontal="distributed" vertical="center" shrinkToFit="1"/>
    </xf>
    <xf numFmtId="0" fontId="30" fillId="10" borderId="34" xfId="12" applyFont="1" applyFill="1" applyBorder="1" applyAlignment="1">
      <alignment horizontal="distributed" vertical="center" shrinkToFit="1"/>
    </xf>
    <xf numFmtId="0" fontId="30" fillId="10" borderId="36" xfId="12" applyFont="1" applyFill="1" applyBorder="1" applyAlignment="1">
      <alignment horizontal="distributed" vertical="center" shrinkToFit="1"/>
    </xf>
    <xf numFmtId="177" fontId="19" fillId="9" borderId="30" xfId="10" applyNumberFormat="1" applyFont="1" applyFill="1" applyBorder="1" applyAlignment="1" applyProtection="1">
      <alignment horizontal="center" vertical="center" shrinkToFit="1"/>
      <protection locked="0"/>
    </xf>
    <xf numFmtId="0" fontId="17" fillId="0" borderId="30" xfId="10" applyFont="1" applyBorder="1" applyAlignment="1">
      <alignment horizontal="center" vertical="center" shrinkToFit="1"/>
    </xf>
    <xf numFmtId="177" fontId="19" fillId="0" borderId="8" xfId="10" applyNumberFormat="1" applyFont="1" applyBorder="1" applyAlignment="1" applyProtection="1">
      <alignment horizontal="center" vertical="center" shrinkToFit="1"/>
      <protection locked="0"/>
    </xf>
    <xf numFmtId="176" fontId="19" fillId="9" borderId="0" xfId="10" applyNumberFormat="1" applyFont="1" applyFill="1" applyAlignment="1" applyProtection="1">
      <alignment horizontal="center" vertical="center" shrinkToFit="1"/>
      <protection locked="0"/>
    </xf>
    <xf numFmtId="176" fontId="19" fillId="9" borderId="2" xfId="10" applyNumberFormat="1" applyFont="1" applyFill="1" applyBorder="1" applyAlignment="1" applyProtection="1">
      <alignment horizontal="center" vertical="center" shrinkToFit="1"/>
      <protection locked="0"/>
    </xf>
    <xf numFmtId="176" fontId="19" fillId="9" borderId="119" xfId="10" applyNumberFormat="1" applyFont="1" applyFill="1" applyBorder="1" applyAlignment="1" applyProtection="1">
      <alignment horizontal="center" vertical="center" shrinkToFit="1"/>
      <protection locked="0"/>
    </xf>
    <xf numFmtId="0" fontId="19" fillId="0" borderId="6" xfId="10" applyFont="1" applyBorder="1" applyAlignment="1">
      <alignment horizontal="center" vertical="center" shrinkToFit="1"/>
    </xf>
    <xf numFmtId="0" fontId="19" fillId="0" borderId="0" xfId="10" applyFont="1" applyAlignment="1">
      <alignment horizontal="center" vertical="center" shrinkToFit="1"/>
    </xf>
    <xf numFmtId="184" fontId="19" fillId="0" borderId="0" xfId="10" applyNumberFormat="1" applyFont="1" applyAlignment="1">
      <alignment horizontal="left" vertical="center" shrinkToFit="1"/>
    </xf>
    <xf numFmtId="0" fontId="17" fillId="0" borderId="29" xfId="10" applyFont="1" applyBorder="1" applyAlignment="1">
      <alignment horizontal="distributed" vertical="center"/>
    </xf>
    <xf numFmtId="0" fontId="17" fillId="0" borderId="30" xfId="10" applyFont="1" applyBorder="1" applyAlignment="1">
      <alignment horizontal="distributed" vertical="center"/>
    </xf>
    <xf numFmtId="0" fontId="17" fillId="0" borderId="120" xfId="10" applyFont="1" applyBorder="1" applyAlignment="1">
      <alignment horizontal="distributed" vertical="center"/>
    </xf>
    <xf numFmtId="0" fontId="17" fillId="0" borderId="121" xfId="10" applyFont="1" applyBorder="1" applyAlignment="1">
      <alignment horizontal="distributed" vertical="center"/>
    </xf>
    <xf numFmtId="177" fontId="19" fillId="0" borderId="121" xfId="10" applyNumberFormat="1" applyFont="1" applyBorder="1" applyAlignment="1" applyProtection="1">
      <alignment horizontal="center" vertical="center" shrinkToFit="1"/>
      <protection locked="0"/>
    </xf>
    <xf numFmtId="0" fontId="19" fillId="13" borderId="31" xfId="12" applyFont="1" applyFill="1" applyBorder="1" applyAlignment="1" applyProtection="1">
      <alignment horizontal="center" vertical="center" shrinkToFit="1"/>
      <protection locked="0"/>
    </xf>
    <xf numFmtId="0" fontId="19" fillId="13" borderId="32" xfId="12" applyFont="1" applyFill="1" applyBorder="1" applyAlignment="1" applyProtection="1">
      <alignment horizontal="center" vertical="center" shrinkToFit="1"/>
      <protection locked="0"/>
    </xf>
    <xf numFmtId="0" fontId="19" fillId="13" borderId="33" xfId="12" applyFont="1" applyFill="1" applyBorder="1" applyAlignment="1" applyProtection="1">
      <alignment horizontal="center" vertical="center" shrinkToFit="1"/>
      <protection locked="0"/>
    </xf>
    <xf numFmtId="0" fontId="0" fillId="12" borderId="31" xfId="10" applyFont="1" applyFill="1" applyBorder="1" applyAlignment="1" applyProtection="1">
      <alignment horizontal="left" vertical="center" shrinkToFit="1"/>
      <protection locked="0"/>
    </xf>
    <xf numFmtId="0" fontId="3" fillId="12" borderId="32" xfId="10" applyFill="1" applyBorder="1" applyAlignment="1" applyProtection="1">
      <alignment horizontal="left" vertical="center" shrinkToFit="1"/>
      <protection locked="0"/>
    </xf>
    <xf numFmtId="0" fontId="3" fillId="12" borderId="33" xfId="10" applyFill="1" applyBorder="1" applyAlignment="1" applyProtection="1">
      <alignment horizontal="left" vertical="center" shrinkToFit="1"/>
      <protection locked="0"/>
    </xf>
    <xf numFmtId="0" fontId="19" fillId="12" borderId="31" xfId="12" applyFont="1" applyFill="1" applyBorder="1" applyAlignment="1" applyProtection="1">
      <alignment horizontal="left" vertical="center" shrinkToFit="1"/>
      <protection locked="0"/>
    </xf>
    <xf numFmtId="0" fontId="19" fillId="12" borderId="32" xfId="12" applyFont="1" applyFill="1" applyBorder="1" applyAlignment="1" applyProtection="1">
      <alignment horizontal="left" vertical="center" shrinkToFit="1"/>
      <protection locked="0"/>
    </xf>
    <xf numFmtId="0" fontId="19" fillId="12" borderId="33" xfId="12" applyFont="1" applyFill="1" applyBorder="1" applyAlignment="1" applyProtection="1">
      <alignment horizontal="left" vertical="center" shrinkToFit="1"/>
      <protection locked="0"/>
    </xf>
    <xf numFmtId="0" fontId="19" fillId="12" borderId="31" xfId="12" applyFont="1" applyFill="1" applyBorder="1" applyAlignment="1" applyProtection="1">
      <alignment horizontal="center" vertical="center"/>
      <protection locked="0"/>
    </xf>
    <xf numFmtId="0" fontId="19" fillId="12" borderId="32" xfId="12" applyFont="1" applyFill="1" applyBorder="1" applyAlignment="1" applyProtection="1">
      <alignment horizontal="center" vertical="center"/>
      <protection locked="0"/>
    </xf>
    <xf numFmtId="0" fontId="19" fillId="12" borderId="33" xfId="12" applyFont="1" applyFill="1" applyBorder="1" applyAlignment="1" applyProtection="1">
      <alignment horizontal="center" vertical="center"/>
      <protection locked="0"/>
    </xf>
    <xf numFmtId="0" fontId="17" fillId="9" borderId="0" xfId="12" applyFont="1" applyFill="1" applyAlignment="1" applyProtection="1">
      <alignment horizontal="center" vertical="center" shrinkToFit="1"/>
      <protection locked="0"/>
    </xf>
    <xf numFmtId="0" fontId="0" fillId="12" borderId="32" xfId="10" applyFont="1" applyFill="1" applyBorder="1" applyAlignment="1" applyProtection="1">
      <alignment horizontal="left" vertical="center" shrinkToFit="1"/>
      <protection locked="0"/>
    </xf>
    <xf numFmtId="0" fontId="0" fillId="12" borderId="33" xfId="10" applyFont="1" applyFill="1" applyBorder="1" applyAlignment="1" applyProtection="1">
      <alignment horizontal="left" vertical="center" shrinkToFit="1"/>
      <protection locked="0"/>
    </xf>
    <xf numFmtId="0" fontId="19" fillId="12" borderId="31" xfId="12" applyFont="1" applyFill="1" applyBorder="1" applyAlignment="1" applyProtection="1">
      <alignment horizontal="center" vertical="center" shrinkToFit="1"/>
      <protection locked="0"/>
    </xf>
    <xf numFmtId="0" fontId="19" fillId="12" borderId="32" xfId="12" applyFont="1" applyFill="1" applyBorder="1" applyAlignment="1" applyProtection="1">
      <alignment horizontal="center" vertical="center" shrinkToFit="1"/>
      <protection locked="0"/>
    </xf>
    <xf numFmtId="0" fontId="19" fillId="12" borderId="33" xfId="12" applyFont="1" applyFill="1" applyBorder="1" applyAlignment="1" applyProtection="1">
      <alignment horizontal="center" vertical="center" shrinkToFit="1"/>
      <protection locked="0"/>
    </xf>
    <xf numFmtId="0" fontId="3" fillId="12" borderId="31" xfId="10" applyFill="1" applyBorder="1" applyAlignment="1" applyProtection="1">
      <alignment horizontal="left" vertical="center" shrinkToFit="1"/>
      <protection locked="0"/>
    </xf>
    <xf numFmtId="0" fontId="19" fillId="13" borderId="31" xfId="12" applyFont="1" applyFill="1" applyBorder="1" applyAlignment="1" applyProtection="1">
      <alignment horizontal="center" vertical="center"/>
      <protection locked="0"/>
    </xf>
    <xf numFmtId="0" fontId="19" fillId="13" borderId="32" xfId="12" applyFont="1" applyFill="1" applyBorder="1" applyAlignment="1" applyProtection="1">
      <alignment horizontal="center" vertical="center"/>
      <protection locked="0"/>
    </xf>
    <xf numFmtId="0" fontId="19" fillId="13" borderId="33" xfId="12" applyFont="1" applyFill="1" applyBorder="1" applyAlignment="1" applyProtection="1">
      <alignment horizontal="center" vertical="center"/>
      <protection locked="0"/>
    </xf>
    <xf numFmtId="0" fontId="19" fillId="12" borderId="31" xfId="12" applyFont="1" applyFill="1" applyBorder="1" applyAlignment="1" applyProtection="1">
      <alignment horizontal="center" vertical="center" wrapText="1"/>
      <protection locked="0"/>
    </xf>
    <xf numFmtId="0" fontId="19" fillId="12" borderId="32" xfId="12" applyFont="1" applyFill="1" applyBorder="1" applyAlignment="1" applyProtection="1">
      <alignment horizontal="center" vertical="center" wrapText="1"/>
      <protection locked="0"/>
    </xf>
    <xf numFmtId="0" fontId="19" fillId="12" borderId="33" xfId="12" applyFont="1" applyFill="1" applyBorder="1" applyAlignment="1" applyProtection="1">
      <alignment horizontal="center" vertical="center" wrapText="1"/>
      <protection locked="0"/>
    </xf>
    <xf numFmtId="0" fontId="17" fillId="13" borderId="6" xfId="12" applyFont="1" applyFill="1" applyBorder="1" applyAlignment="1">
      <alignment horizontal="center" shrinkToFit="1"/>
    </xf>
    <xf numFmtId="0" fontId="17" fillId="13" borderId="16" xfId="12" applyFont="1" applyFill="1" applyBorder="1" applyAlignment="1">
      <alignment horizontal="center" shrinkToFit="1"/>
    </xf>
    <xf numFmtId="0" fontId="17" fillId="13" borderId="3" xfId="12" applyFont="1" applyFill="1" applyBorder="1" applyAlignment="1">
      <alignment horizontal="center" shrinkToFit="1"/>
    </xf>
    <xf numFmtId="0" fontId="17" fillId="13" borderId="4" xfId="12" applyFont="1" applyFill="1" applyBorder="1" applyAlignment="1">
      <alignment horizontal="center" shrinkToFit="1"/>
    </xf>
    <xf numFmtId="0" fontId="17" fillId="13" borderId="5" xfId="12" applyFont="1" applyFill="1" applyBorder="1" applyAlignment="1">
      <alignment horizontal="center" shrinkToFit="1"/>
    </xf>
    <xf numFmtId="0" fontId="17" fillId="13" borderId="31" xfId="12" applyFont="1" applyFill="1" applyBorder="1" applyAlignment="1">
      <alignment horizontal="center" shrinkToFit="1"/>
    </xf>
    <xf numFmtId="0" fontId="17" fillId="13" borderId="32" xfId="12" applyFont="1" applyFill="1" applyBorder="1" applyAlignment="1">
      <alignment horizontal="center" shrinkToFit="1"/>
    </xf>
    <xf numFmtId="0" fontId="17" fillId="13" borderId="33" xfId="12" applyFont="1" applyFill="1" applyBorder="1" applyAlignment="1">
      <alignment horizontal="center" shrinkToFit="1"/>
    </xf>
    <xf numFmtId="0" fontId="17" fillId="13" borderId="31" xfId="12" applyFont="1" applyFill="1" applyBorder="1" applyAlignment="1">
      <alignment horizontal="center"/>
    </xf>
    <xf numFmtId="0" fontId="17" fillId="13" borderId="32" xfId="12" applyFont="1" applyFill="1" applyBorder="1" applyAlignment="1">
      <alignment horizontal="center"/>
    </xf>
    <xf numFmtId="0" fontId="17" fillId="13" borderId="33" xfId="12" applyFont="1" applyFill="1" applyBorder="1" applyAlignment="1">
      <alignment horizontal="center"/>
    </xf>
    <xf numFmtId="0" fontId="17" fillId="13" borderId="3" xfId="12" applyFont="1" applyFill="1" applyBorder="1" applyAlignment="1">
      <alignment horizontal="center"/>
    </xf>
    <xf numFmtId="0" fontId="17" fillId="13" borderId="4" xfId="12" applyFont="1" applyFill="1" applyBorder="1" applyAlignment="1">
      <alignment horizontal="center"/>
    </xf>
    <xf numFmtId="0" fontId="17" fillId="13" borderId="40" xfId="12" applyFont="1" applyFill="1" applyBorder="1" applyAlignment="1">
      <alignment horizontal="center"/>
    </xf>
    <xf numFmtId="0" fontId="69" fillId="10" borderId="22" xfId="12" applyFont="1" applyFill="1" applyBorder="1" applyAlignment="1">
      <alignment horizontal="center" vertical="center" wrapText="1" shrinkToFit="1"/>
    </xf>
    <xf numFmtId="0" fontId="69" fillId="10" borderId="38" xfId="12" applyFont="1" applyFill="1" applyBorder="1" applyAlignment="1">
      <alignment horizontal="center" vertical="center" shrinkToFit="1"/>
    </xf>
    <xf numFmtId="0" fontId="69" fillId="10" borderId="7" xfId="12" applyFont="1" applyFill="1" applyBorder="1" applyAlignment="1">
      <alignment horizontal="center" vertical="center" shrinkToFit="1"/>
    </xf>
    <xf numFmtId="0" fontId="69" fillId="10" borderId="9" xfId="12" applyFont="1" applyFill="1" applyBorder="1" applyAlignment="1">
      <alignment horizontal="center" vertical="center" shrinkToFit="1"/>
    </xf>
    <xf numFmtId="0" fontId="69" fillId="10" borderId="22" xfId="12" applyFont="1" applyFill="1" applyBorder="1" applyAlignment="1">
      <alignment horizontal="center" vertical="center"/>
    </xf>
    <xf numFmtId="0" fontId="69" fillId="10" borderId="21" xfId="12" applyFont="1" applyFill="1" applyBorder="1" applyAlignment="1">
      <alignment horizontal="center" vertical="center"/>
    </xf>
    <xf numFmtId="0" fontId="69" fillId="10" borderId="38" xfId="12" applyFont="1" applyFill="1" applyBorder="1" applyAlignment="1">
      <alignment horizontal="center" vertical="center"/>
    </xf>
    <xf numFmtId="0" fontId="69" fillId="10" borderId="7" xfId="12" applyFont="1" applyFill="1" applyBorder="1" applyAlignment="1">
      <alignment horizontal="center" vertical="center"/>
    </xf>
    <xf numFmtId="0" fontId="69" fillId="10" borderId="8" xfId="12" applyFont="1" applyFill="1" applyBorder="1" applyAlignment="1">
      <alignment horizontal="center" vertical="center"/>
    </xf>
    <xf numFmtId="0" fontId="69" fillId="10" borderId="9" xfId="12" applyFont="1" applyFill="1" applyBorder="1" applyAlignment="1">
      <alignment horizontal="center" vertical="center"/>
    </xf>
    <xf numFmtId="0" fontId="69" fillId="10" borderId="23" xfId="12" applyFont="1" applyFill="1" applyBorder="1" applyAlignment="1">
      <alignment horizontal="center" vertical="center"/>
    </xf>
    <xf numFmtId="0" fontId="69" fillId="10" borderId="39" xfId="12" applyFont="1" applyFill="1" applyBorder="1" applyAlignment="1">
      <alignment horizontal="center" vertical="center"/>
    </xf>
    <xf numFmtId="0" fontId="17" fillId="12" borderId="22" xfId="12" applyFont="1" applyFill="1" applyBorder="1" applyAlignment="1">
      <alignment horizontal="center" shrinkToFit="1"/>
    </xf>
    <xf numFmtId="0" fontId="17" fillId="12" borderId="21" xfId="12" applyFont="1" applyFill="1" applyBorder="1" applyAlignment="1">
      <alignment horizontal="center" shrinkToFit="1"/>
    </xf>
    <xf numFmtId="0" fontId="17" fillId="12" borderId="38" xfId="12" applyFont="1" applyFill="1" applyBorder="1" applyAlignment="1">
      <alignment horizontal="center" shrinkToFit="1"/>
    </xf>
    <xf numFmtId="0" fontId="17" fillId="13" borderId="7" xfId="12" applyFont="1" applyFill="1" applyBorder="1" applyAlignment="1">
      <alignment horizontal="center" shrinkToFit="1"/>
    </xf>
    <xf numFmtId="0" fontId="17" fillId="13" borderId="8" xfId="12" applyFont="1" applyFill="1" applyBorder="1" applyAlignment="1">
      <alignment horizontal="center" shrinkToFit="1"/>
    </xf>
    <xf numFmtId="0" fontId="17" fillId="13" borderId="9" xfId="12" applyFont="1" applyFill="1" applyBorder="1" applyAlignment="1">
      <alignment horizontal="center" shrinkToFit="1"/>
    </xf>
    <xf numFmtId="0" fontId="17" fillId="13" borderId="31" xfId="12" applyFont="1" applyFill="1" applyBorder="1" applyAlignment="1">
      <alignment horizontal="center" wrapText="1" shrinkToFit="1"/>
    </xf>
    <xf numFmtId="0" fontId="17" fillId="13" borderId="32" xfId="12" applyFont="1" applyFill="1" applyBorder="1" applyAlignment="1">
      <alignment horizontal="center" wrapText="1" shrinkToFit="1"/>
    </xf>
    <xf numFmtId="0" fontId="17" fillId="13" borderId="33" xfId="12" applyFont="1" applyFill="1" applyBorder="1" applyAlignment="1">
      <alignment horizontal="center" wrapText="1" shrinkToFit="1"/>
    </xf>
    <xf numFmtId="0" fontId="30" fillId="10" borderId="27" xfId="12" applyFont="1" applyFill="1" applyBorder="1" applyAlignment="1">
      <alignment horizontal="distributed" vertical="center" wrapText="1" shrinkToFit="1"/>
    </xf>
    <xf numFmtId="0" fontId="30" fillId="10" borderId="21" xfId="12" applyFont="1" applyFill="1" applyBorder="1" applyAlignment="1">
      <alignment horizontal="distributed" vertical="center" shrinkToFit="1"/>
    </xf>
    <xf numFmtId="0" fontId="30" fillId="10" borderId="23" xfId="12" applyFont="1" applyFill="1" applyBorder="1" applyAlignment="1">
      <alignment horizontal="distributed" vertical="center" shrinkToFit="1"/>
    </xf>
    <xf numFmtId="0" fontId="30" fillId="10" borderId="17" xfId="12" applyFont="1" applyFill="1" applyBorder="1" applyAlignment="1">
      <alignment horizontal="distributed" vertical="center" shrinkToFit="1"/>
    </xf>
    <xf numFmtId="0" fontId="30" fillId="10" borderId="0" xfId="12" applyFont="1" applyFill="1" applyAlignment="1">
      <alignment horizontal="distributed" vertical="center" shrinkToFit="1"/>
    </xf>
    <xf numFmtId="0" fontId="30" fillId="10" borderId="18" xfId="12" applyFont="1" applyFill="1" applyBorder="1" applyAlignment="1">
      <alignment horizontal="distributed" vertical="center" shrinkToFit="1"/>
    </xf>
    <xf numFmtId="0" fontId="69" fillId="10" borderId="27" xfId="12" applyFont="1" applyFill="1" applyBorder="1" applyAlignment="1">
      <alignment horizontal="center" vertical="center"/>
    </xf>
    <xf numFmtId="0" fontId="69" fillId="10" borderId="19" xfId="12" applyFont="1" applyFill="1" applyBorder="1" applyAlignment="1">
      <alignment horizontal="center" vertical="center"/>
    </xf>
    <xf numFmtId="0" fontId="69" fillId="10" borderId="22" xfId="12" applyFont="1" applyFill="1" applyBorder="1" applyAlignment="1">
      <alignment horizontal="center" vertical="center" shrinkToFit="1"/>
    </xf>
    <xf numFmtId="0" fontId="69" fillId="10" borderId="21" xfId="12" applyFont="1" applyFill="1" applyBorder="1" applyAlignment="1">
      <alignment horizontal="center" vertical="center" shrinkToFit="1"/>
    </xf>
    <xf numFmtId="0" fontId="69" fillId="10" borderId="8" xfId="12" applyFont="1" applyFill="1" applyBorder="1" applyAlignment="1">
      <alignment horizontal="center" vertical="center" shrinkToFit="1"/>
    </xf>
    <xf numFmtId="0" fontId="69" fillId="10" borderId="15" xfId="12" applyFont="1" applyFill="1" applyBorder="1" applyAlignment="1">
      <alignment horizontal="center" vertical="center" shrinkToFit="1"/>
    </xf>
    <xf numFmtId="0" fontId="69" fillId="10" borderId="11" xfId="12" applyFont="1" applyFill="1" applyBorder="1" applyAlignment="1">
      <alignment horizontal="center" vertical="center" shrinkToFit="1"/>
    </xf>
    <xf numFmtId="0" fontId="19" fillId="13" borderId="178" xfId="12" applyFont="1" applyFill="1" applyBorder="1" applyAlignment="1">
      <alignment horizontal="center" vertical="top" textRotation="255" shrinkToFit="1"/>
    </xf>
    <xf numFmtId="0" fontId="19" fillId="13" borderId="187" xfId="12" applyFont="1" applyFill="1" applyBorder="1" applyAlignment="1">
      <alignment horizontal="center" vertical="top" textRotation="255" shrinkToFit="1"/>
    </xf>
    <xf numFmtId="0" fontId="19" fillId="13" borderId="172" xfId="12" applyFont="1" applyFill="1" applyBorder="1" applyAlignment="1">
      <alignment horizontal="center" vertical="top" textRotation="255" shrinkToFit="1"/>
    </xf>
    <xf numFmtId="0" fontId="19" fillId="13" borderId="179" xfId="12" applyFont="1" applyFill="1" applyBorder="1" applyAlignment="1">
      <alignment horizontal="center" vertical="top" textRotation="255" shrinkToFit="1"/>
    </xf>
    <xf numFmtId="0" fontId="19" fillId="13" borderId="188" xfId="12" applyFont="1" applyFill="1" applyBorder="1" applyAlignment="1">
      <alignment horizontal="center" vertical="top" textRotation="255" shrinkToFit="1"/>
    </xf>
    <xf numFmtId="0" fontId="19" fillId="13" borderId="173" xfId="12" applyFont="1" applyFill="1" applyBorder="1" applyAlignment="1">
      <alignment horizontal="center" vertical="top" textRotation="255" shrinkToFit="1"/>
    </xf>
    <xf numFmtId="0" fontId="19" fillId="13" borderId="177" xfId="12" applyFont="1" applyFill="1" applyBorder="1" applyAlignment="1">
      <alignment horizontal="center" vertical="top" textRotation="255" shrinkToFit="1"/>
    </xf>
    <xf numFmtId="0" fontId="19" fillId="13" borderId="186" xfId="12" applyFont="1" applyFill="1" applyBorder="1" applyAlignment="1">
      <alignment horizontal="center" vertical="top" textRotation="255" shrinkToFit="1"/>
    </xf>
    <xf numFmtId="0" fontId="19" fillId="13" borderId="171" xfId="12" applyFont="1" applyFill="1" applyBorder="1" applyAlignment="1">
      <alignment horizontal="center" vertical="top" textRotation="255" shrinkToFit="1"/>
    </xf>
    <xf numFmtId="0" fontId="17" fillId="13" borderId="8" xfId="12" applyFont="1" applyFill="1" applyBorder="1" applyAlignment="1">
      <alignment horizontal="center"/>
    </xf>
    <xf numFmtId="0" fontId="17" fillId="13" borderId="9" xfId="12" applyFont="1" applyFill="1" applyBorder="1" applyAlignment="1">
      <alignment horizontal="center"/>
    </xf>
    <xf numFmtId="0" fontId="17" fillId="13" borderId="8" xfId="10" applyFont="1" applyFill="1" applyBorder="1" applyAlignment="1">
      <alignment horizontal="center"/>
    </xf>
    <xf numFmtId="0" fontId="17" fillId="13" borderId="9" xfId="10" applyFont="1" applyFill="1" applyBorder="1" applyAlignment="1">
      <alignment horizontal="center"/>
    </xf>
    <xf numFmtId="0" fontId="19" fillId="13" borderId="117" xfId="12" applyFont="1" applyFill="1" applyBorder="1" applyAlignment="1">
      <alignment horizontal="center" vertical="top" textRotation="255" shrinkToFit="1"/>
    </xf>
    <xf numFmtId="0" fontId="19" fillId="13" borderId="116" xfId="12" applyFont="1" applyFill="1" applyBorder="1" applyAlignment="1">
      <alignment horizontal="center" vertical="top" textRotation="255" shrinkToFit="1"/>
    </xf>
    <xf numFmtId="0" fontId="19" fillId="13" borderId="195" xfId="12" applyFont="1" applyFill="1" applyBorder="1" applyAlignment="1">
      <alignment horizontal="center" vertical="top" textRotation="255" shrinkToFit="1"/>
    </xf>
    <xf numFmtId="0" fontId="19" fillId="13" borderId="176" xfId="12" applyFont="1" applyFill="1" applyBorder="1" applyAlignment="1">
      <alignment horizontal="center" vertical="top" textRotation="255" shrinkToFit="1"/>
    </xf>
    <xf numFmtId="0" fontId="19" fillId="13" borderId="169" xfId="12" applyFont="1" applyFill="1" applyBorder="1" applyAlignment="1">
      <alignment horizontal="center" vertical="top" textRotation="255" shrinkToFit="1"/>
    </xf>
    <xf numFmtId="0" fontId="19" fillId="13" borderId="170" xfId="12" applyFont="1" applyFill="1" applyBorder="1" applyAlignment="1">
      <alignment horizontal="center" vertical="top" textRotation="255" shrinkToFit="1"/>
    </xf>
    <xf numFmtId="0" fontId="17" fillId="13" borderId="171" xfId="12" applyFont="1" applyFill="1" applyBorder="1" applyAlignment="1">
      <alignment horizontal="center" shrinkToFit="1"/>
    </xf>
    <xf numFmtId="0" fontId="17" fillId="13" borderId="172" xfId="10" applyFont="1" applyFill="1" applyBorder="1" applyAlignment="1">
      <alignment horizontal="center" shrinkToFit="1"/>
    </xf>
    <xf numFmtId="0" fontId="17" fillId="13" borderId="173" xfId="10" applyFont="1" applyFill="1" applyBorder="1" applyAlignment="1">
      <alignment horizontal="center" shrinkToFit="1"/>
    </xf>
    <xf numFmtId="0" fontId="17" fillId="13" borderId="8" xfId="10" applyFont="1" applyFill="1" applyBorder="1" applyAlignment="1">
      <alignment horizontal="center" shrinkToFit="1"/>
    </xf>
    <xf numFmtId="0" fontId="17" fillId="13" borderId="9" xfId="10" applyFont="1" applyFill="1" applyBorder="1" applyAlignment="1">
      <alignment horizontal="center" shrinkToFit="1"/>
    </xf>
    <xf numFmtId="0" fontId="17" fillId="13" borderId="31" xfId="10" applyFont="1" applyFill="1" applyBorder="1" applyAlignment="1">
      <alignment horizontal="center" shrinkToFit="1"/>
    </xf>
    <xf numFmtId="0" fontId="17" fillId="13" borderId="32" xfId="10" applyFont="1" applyFill="1" applyBorder="1" applyAlignment="1">
      <alignment horizontal="center" shrinkToFit="1"/>
    </xf>
    <xf numFmtId="0" fontId="17" fillId="13" borderId="33" xfId="10" applyFont="1" applyFill="1" applyBorder="1" applyAlignment="1">
      <alignment horizontal="center" shrinkToFit="1"/>
    </xf>
    <xf numFmtId="0" fontId="85" fillId="12" borderId="7" xfId="12" applyFont="1" applyFill="1" applyBorder="1" applyAlignment="1">
      <alignment horizontal="center" shrinkToFit="1"/>
    </xf>
    <xf numFmtId="0" fontId="85" fillId="12" borderId="8" xfId="12" applyFont="1" applyFill="1" applyBorder="1" applyAlignment="1">
      <alignment horizontal="center" shrinkToFit="1"/>
    </xf>
    <xf numFmtId="0" fontId="85" fillId="12" borderId="9" xfId="12" applyFont="1" applyFill="1" applyBorder="1" applyAlignment="1">
      <alignment horizontal="center" shrinkToFit="1"/>
    </xf>
    <xf numFmtId="0" fontId="22" fillId="12" borderId="7" xfId="12" applyFont="1" applyFill="1" applyBorder="1" applyAlignment="1">
      <alignment horizontal="center"/>
    </xf>
    <xf numFmtId="0" fontId="22" fillId="12" borderId="8" xfId="12" applyFont="1" applyFill="1" applyBorder="1" applyAlignment="1">
      <alignment horizontal="center"/>
    </xf>
    <xf numFmtId="0" fontId="22" fillId="12" borderId="9" xfId="12" applyFont="1" applyFill="1" applyBorder="1" applyAlignment="1">
      <alignment horizontal="center"/>
    </xf>
    <xf numFmtId="0" fontId="19" fillId="12" borderId="0" xfId="12" applyFont="1" applyFill="1" applyAlignment="1">
      <alignment vertical="top" wrapText="1"/>
    </xf>
    <xf numFmtId="0" fontId="19" fillId="12" borderId="174" xfId="10" applyFont="1" applyFill="1" applyBorder="1" applyAlignment="1">
      <alignment vertical="top" wrapText="1"/>
    </xf>
    <xf numFmtId="0" fontId="19" fillId="12" borderId="4" xfId="10" applyFont="1" applyFill="1" applyBorder="1" applyAlignment="1">
      <alignment vertical="top" wrapText="1"/>
    </xf>
    <xf numFmtId="0" fontId="19" fillId="12" borderId="5" xfId="10" applyFont="1" applyFill="1" applyBorder="1" applyAlignment="1">
      <alignment vertical="top" wrapText="1"/>
    </xf>
    <xf numFmtId="0" fontId="19" fillId="12" borderId="184" xfId="10" applyFont="1" applyFill="1" applyBorder="1" applyAlignment="1">
      <alignment vertical="top" wrapText="1"/>
    </xf>
    <xf numFmtId="0" fontId="19" fillId="12" borderId="0" xfId="10" applyFont="1" applyFill="1" applyAlignment="1">
      <alignment vertical="top" wrapText="1"/>
    </xf>
    <xf numFmtId="0" fontId="19" fillId="12" borderId="16" xfId="10" applyFont="1" applyFill="1" applyBorder="1" applyAlignment="1">
      <alignment vertical="top" wrapText="1"/>
    </xf>
    <xf numFmtId="0" fontId="19" fillId="12" borderId="177" xfId="12" applyFont="1" applyFill="1" applyBorder="1" applyAlignment="1">
      <alignment horizontal="center" vertical="top" textRotation="255" shrinkToFit="1"/>
    </xf>
    <xf numFmtId="0" fontId="19" fillId="12" borderId="186" xfId="12" applyFont="1" applyFill="1" applyBorder="1" applyAlignment="1">
      <alignment horizontal="center" vertical="top" textRotation="255" shrinkToFit="1"/>
    </xf>
    <xf numFmtId="0" fontId="19" fillId="12" borderId="171" xfId="12" applyFont="1" applyFill="1" applyBorder="1" applyAlignment="1">
      <alignment horizontal="center" vertical="top" textRotation="255" shrinkToFit="1"/>
    </xf>
    <xf numFmtId="0" fontId="19" fillId="12" borderId="178" xfId="12" applyFont="1" applyFill="1" applyBorder="1" applyAlignment="1">
      <alignment horizontal="center" vertical="top" textRotation="255" shrinkToFit="1"/>
    </xf>
    <xf numFmtId="0" fontId="19" fillId="12" borderId="187" xfId="12" applyFont="1" applyFill="1" applyBorder="1" applyAlignment="1">
      <alignment horizontal="center" vertical="top" textRotation="255" shrinkToFit="1"/>
    </xf>
    <xf numFmtId="0" fontId="19" fillId="12" borderId="172" xfId="12" applyFont="1" applyFill="1" applyBorder="1" applyAlignment="1">
      <alignment horizontal="center" vertical="top" textRotation="255" shrinkToFit="1"/>
    </xf>
    <xf numFmtId="0" fontId="19" fillId="12" borderId="16" xfId="12" applyFont="1" applyFill="1" applyBorder="1" applyAlignment="1">
      <alignment vertical="top" wrapText="1"/>
    </xf>
    <xf numFmtId="0" fontId="19" fillId="12" borderId="8" xfId="12" applyFont="1" applyFill="1" applyBorder="1" applyAlignment="1">
      <alignment horizontal="center" vertical="top" shrinkToFit="1"/>
    </xf>
    <xf numFmtId="0" fontId="19" fillId="12" borderId="9" xfId="12" applyFont="1" applyFill="1" applyBorder="1" applyAlignment="1">
      <alignment horizontal="center" vertical="top" shrinkToFit="1"/>
    </xf>
    <xf numFmtId="0" fontId="19" fillId="12" borderId="176" xfId="12" applyFont="1" applyFill="1" applyBorder="1" applyAlignment="1">
      <alignment horizontal="center" vertical="top" textRotation="255" shrinkToFit="1"/>
    </xf>
    <xf numFmtId="0" fontId="19" fillId="12" borderId="169" xfId="12" applyFont="1" applyFill="1" applyBorder="1" applyAlignment="1">
      <alignment horizontal="center" vertical="top" textRotation="255" shrinkToFit="1"/>
    </xf>
    <xf numFmtId="0" fontId="19" fillId="12" borderId="170" xfId="12" applyFont="1" applyFill="1" applyBorder="1" applyAlignment="1">
      <alignment horizontal="center" vertical="top" textRotation="255" shrinkToFit="1"/>
    </xf>
    <xf numFmtId="0" fontId="19" fillId="13" borderId="3" xfId="12" applyFont="1" applyFill="1" applyBorder="1" applyAlignment="1">
      <alignment horizontal="center" vertical="top" textRotation="255" wrapText="1" shrinkToFit="1"/>
    </xf>
    <xf numFmtId="0" fontId="19" fillId="13" borderId="4" xfId="12" applyFont="1" applyFill="1" applyBorder="1" applyAlignment="1">
      <alignment horizontal="center" vertical="top" textRotation="255" wrapText="1" shrinkToFit="1"/>
    </xf>
    <xf numFmtId="0" fontId="19" fillId="13" borderId="5" xfId="12" applyFont="1" applyFill="1" applyBorder="1" applyAlignment="1">
      <alignment horizontal="center" vertical="top" textRotation="255" wrapText="1" shrinkToFit="1"/>
    </xf>
    <xf numFmtId="0" fontId="19" fillId="13" borderId="6" xfId="12" applyFont="1" applyFill="1" applyBorder="1" applyAlignment="1">
      <alignment horizontal="center" vertical="top" textRotation="255" wrapText="1" shrinkToFit="1"/>
    </xf>
    <xf numFmtId="0" fontId="19" fillId="13" borderId="0" xfId="12" applyFont="1" applyFill="1" applyAlignment="1">
      <alignment horizontal="center" vertical="top" textRotation="255" wrapText="1" shrinkToFit="1"/>
    </xf>
    <xf numFmtId="0" fontId="19" fillId="13" borderId="16" xfId="12" applyFont="1" applyFill="1" applyBorder="1" applyAlignment="1">
      <alignment horizontal="center" vertical="top" textRotation="255" wrapText="1" shrinkToFit="1"/>
    </xf>
    <xf numFmtId="0" fontId="17" fillId="13" borderId="28" xfId="12" applyFont="1" applyFill="1" applyBorder="1" applyAlignment="1">
      <alignment horizontal="center"/>
    </xf>
    <xf numFmtId="0" fontId="17" fillId="13" borderId="10" xfId="12" applyFont="1" applyFill="1" applyBorder="1" applyAlignment="1">
      <alignment horizontal="center"/>
    </xf>
    <xf numFmtId="0" fontId="17" fillId="13" borderId="149" xfId="12" applyFont="1" applyFill="1" applyBorder="1" applyAlignment="1">
      <alignment horizontal="center"/>
    </xf>
    <xf numFmtId="0" fontId="17" fillId="13" borderId="28" xfId="12" applyFont="1" applyFill="1" applyBorder="1" applyAlignment="1">
      <alignment horizontal="center" shrinkToFit="1"/>
    </xf>
    <xf numFmtId="0" fontId="17" fillId="13" borderId="149" xfId="12" applyFont="1" applyFill="1" applyBorder="1" applyAlignment="1">
      <alignment horizontal="center" shrinkToFit="1"/>
    </xf>
    <xf numFmtId="0" fontId="19" fillId="13" borderId="191" xfId="12" applyFont="1" applyFill="1" applyBorder="1" applyAlignment="1">
      <alignment horizontal="center" vertical="top" textRotation="255" shrinkToFit="1"/>
    </xf>
    <xf numFmtId="0" fontId="19" fillId="13" borderId="192" xfId="12" applyFont="1" applyFill="1" applyBorder="1" applyAlignment="1">
      <alignment horizontal="center" vertical="top" textRotation="255" shrinkToFit="1"/>
    </xf>
    <xf numFmtId="0" fontId="19" fillId="13" borderId="174" xfId="12" applyFont="1" applyFill="1" applyBorder="1" applyAlignment="1">
      <alignment horizontal="center" vertical="top" textRotation="255" shrinkToFit="1"/>
    </xf>
    <xf numFmtId="0" fontId="19" fillId="13" borderId="4" xfId="12" applyFont="1" applyFill="1" applyBorder="1" applyAlignment="1">
      <alignment horizontal="center" vertical="top" textRotation="255" shrinkToFit="1"/>
    </xf>
    <xf numFmtId="0" fontId="19" fillId="13" borderId="151" xfId="12" applyFont="1" applyFill="1" applyBorder="1" applyAlignment="1">
      <alignment horizontal="center" vertical="top" textRotation="255" shrinkToFit="1"/>
    </xf>
    <xf numFmtId="0" fontId="19" fillId="13" borderId="184" xfId="12" applyFont="1" applyFill="1" applyBorder="1" applyAlignment="1">
      <alignment horizontal="center" vertical="top" textRotation="255" shrinkToFit="1"/>
    </xf>
    <xf numFmtId="0" fontId="19" fillId="13" borderId="0" xfId="12" applyFont="1" applyFill="1" applyAlignment="1">
      <alignment horizontal="center" vertical="top" textRotation="255" shrinkToFit="1"/>
    </xf>
    <xf numFmtId="0" fontId="19" fillId="13" borderId="183" xfId="12" applyFont="1" applyFill="1" applyBorder="1" applyAlignment="1">
      <alignment horizontal="center" vertical="top" textRotation="255" shrinkToFit="1"/>
    </xf>
    <xf numFmtId="0" fontId="19" fillId="13" borderId="160" xfId="12" applyFont="1" applyFill="1" applyBorder="1" applyAlignment="1">
      <alignment horizontal="center" vertical="top" textRotation="255" shrinkToFit="1"/>
    </xf>
    <xf numFmtId="0" fontId="19" fillId="13" borderId="8" xfId="12" applyFont="1" applyFill="1" applyBorder="1" applyAlignment="1">
      <alignment horizontal="center" vertical="top" textRotation="255" shrinkToFit="1"/>
    </xf>
    <xf numFmtId="0" fontId="19" fillId="13" borderId="156" xfId="12" applyFont="1" applyFill="1" applyBorder="1" applyAlignment="1">
      <alignment horizontal="center" vertical="top" textRotation="255" shrinkToFit="1"/>
    </xf>
    <xf numFmtId="0" fontId="19" fillId="13" borderId="174" xfId="12" applyFont="1" applyFill="1" applyBorder="1" applyAlignment="1">
      <alignment vertical="top" textRotation="255" shrinkToFit="1"/>
    </xf>
    <xf numFmtId="0" fontId="19" fillId="13" borderId="4" xfId="12" applyFont="1" applyFill="1" applyBorder="1" applyAlignment="1">
      <alignment vertical="top" textRotation="255" shrinkToFit="1"/>
    </xf>
    <xf numFmtId="0" fontId="19" fillId="13" borderId="5" xfId="12" applyFont="1" applyFill="1" applyBorder="1" applyAlignment="1">
      <alignment vertical="top" textRotation="255" shrinkToFit="1"/>
    </xf>
    <xf numFmtId="0" fontId="19" fillId="13" borderId="184" xfId="12" applyFont="1" applyFill="1" applyBorder="1" applyAlignment="1">
      <alignment vertical="top" textRotation="255" shrinkToFit="1"/>
    </xf>
    <xf numFmtId="0" fontId="19" fillId="13" borderId="0" xfId="12" applyFont="1" applyFill="1" applyAlignment="1">
      <alignment vertical="top" textRotation="255" shrinkToFit="1"/>
    </xf>
    <xf numFmtId="0" fontId="19" fillId="13" borderId="16" xfId="12" applyFont="1" applyFill="1" applyBorder="1" applyAlignment="1">
      <alignment vertical="top" textRotation="255" shrinkToFit="1"/>
    </xf>
    <xf numFmtId="0" fontId="19" fillId="13" borderId="160" xfId="12" applyFont="1" applyFill="1" applyBorder="1" applyAlignment="1">
      <alignment vertical="top" textRotation="255" shrinkToFit="1"/>
    </xf>
    <xf numFmtId="0" fontId="19" fillId="13" borderId="8" xfId="12" applyFont="1" applyFill="1" applyBorder="1" applyAlignment="1">
      <alignment vertical="top" textRotation="255" shrinkToFit="1"/>
    </xf>
    <xf numFmtId="0" fontId="19" fillId="13" borderId="9" xfId="12" applyFont="1" applyFill="1" applyBorder="1" applyAlignment="1">
      <alignment vertical="top" textRotation="255" shrinkToFit="1"/>
    </xf>
    <xf numFmtId="0" fontId="19" fillId="13" borderId="5" xfId="12" applyFont="1" applyFill="1" applyBorder="1" applyAlignment="1">
      <alignment horizontal="center" vertical="top" textRotation="255" shrinkToFit="1"/>
    </xf>
    <xf numFmtId="0" fontId="19" fillId="13" borderId="16" xfId="12" applyFont="1" applyFill="1" applyBorder="1" applyAlignment="1">
      <alignment horizontal="center" vertical="top" textRotation="255" shrinkToFit="1"/>
    </xf>
    <xf numFmtId="0" fontId="19" fillId="13" borderId="9" xfId="12" applyFont="1" applyFill="1" applyBorder="1" applyAlignment="1">
      <alignment horizontal="center" vertical="top" textRotation="255" shrinkToFit="1"/>
    </xf>
    <xf numFmtId="0" fontId="19" fillId="13" borderId="3" xfId="12" applyFont="1" applyFill="1" applyBorder="1" applyAlignment="1">
      <alignment horizontal="center" vertical="top" textRotation="255" shrinkToFit="1"/>
    </xf>
    <xf numFmtId="0" fontId="19" fillId="13" borderId="6" xfId="12" applyFont="1" applyFill="1" applyBorder="1" applyAlignment="1">
      <alignment horizontal="center" vertical="top" textRotation="255" shrinkToFit="1"/>
    </xf>
    <xf numFmtId="0" fontId="19" fillId="13" borderId="7" xfId="12" applyFont="1" applyFill="1" applyBorder="1" applyAlignment="1">
      <alignment horizontal="center" vertical="top" textRotation="255" shrinkToFit="1"/>
    </xf>
    <xf numFmtId="0" fontId="17" fillId="13" borderId="118" xfId="12" applyFont="1" applyFill="1" applyBorder="1" applyAlignment="1">
      <alignment horizontal="center" shrinkToFit="1"/>
    </xf>
    <xf numFmtId="0" fontId="17" fillId="13" borderId="119" xfId="12" applyFont="1" applyFill="1" applyBorder="1" applyAlignment="1">
      <alignment horizontal="center" shrinkToFit="1"/>
    </xf>
    <xf numFmtId="0" fontId="19" fillId="10" borderId="17" xfId="12" applyFont="1" applyFill="1" applyBorder="1" applyAlignment="1">
      <alignment horizontal="center" vertical="top" shrinkToFit="1"/>
    </xf>
    <xf numFmtId="0" fontId="19" fillId="10" borderId="0" xfId="12" applyFont="1" applyFill="1" applyAlignment="1">
      <alignment horizontal="center" vertical="top" shrinkToFit="1"/>
    </xf>
    <xf numFmtId="0" fontId="19" fillId="10" borderId="183" xfId="12" applyFont="1" applyFill="1" applyBorder="1" applyAlignment="1">
      <alignment horizontal="center" vertical="top" shrinkToFit="1"/>
    </xf>
    <xf numFmtId="0" fontId="19" fillId="10" borderId="19" xfId="12" applyFont="1" applyFill="1" applyBorder="1" applyAlignment="1">
      <alignment horizontal="center" vertical="top" shrinkToFit="1"/>
    </xf>
    <xf numFmtId="0" fontId="19" fillId="10" borderId="8" xfId="12" applyFont="1" applyFill="1" applyBorder="1" applyAlignment="1">
      <alignment horizontal="center" vertical="top" shrinkToFit="1"/>
    </xf>
    <xf numFmtId="0" fontId="19" fillId="10" borderId="156" xfId="12" applyFont="1" applyFill="1" applyBorder="1" applyAlignment="1">
      <alignment horizontal="center" vertical="top" shrinkToFit="1"/>
    </xf>
    <xf numFmtId="0" fontId="19" fillId="10" borderId="184" xfId="12" applyFont="1" applyFill="1" applyBorder="1" applyAlignment="1">
      <alignment horizontal="center" vertical="top" textRotation="255" shrinkToFit="1"/>
    </xf>
    <xf numFmtId="0" fontId="19" fillId="10" borderId="183" xfId="12" applyFont="1" applyFill="1" applyBorder="1" applyAlignment="1">
      <alignment horizontal="center" vertical="top" textRotation="255" shrinkToFit="1"/>
    </xf>
    <xf numFmtId="0" fontId="19" fillId="10" borderId="160" xfId="12" applyFont="1" applyFill="1" applyBorder="1" applyAlignment="1">
      <alignment horizontal="center" vertical="top" textRotation="255" shrinkToFit="1"/>
    </xf>
    <xf numFmtId="0" fontId="19" fillId="10" borderId="156" xfId="12" applyFont="1" applyFill="1" applyBorder="1" applyAlignment="1">
      <alignment horizontal="center" vertical="top" textRotation="255" shrinkToFit="1"/>
    </xf>
    <xf numFmtId="0" fontId="19" fillId="10" borderId="185" xfId="12" applyFont="1" applyFill="1" applyBorder="1" applyAlignment="1">
      <alignment horizontal="center" vertical="top" textRotation="255" shrinkToFit="1"/>
    </xf>
    <xf numFmtId="0" fontId="19" fillId="10" borderId="194" xfId="12" applyFont="1" applyFill="1" applyBorder="1" applyAlignment="1">
      <alignment horizontal="center" vertical="top" textRotation="255" shrinkToFit="1"/>
    </xf>
    <xf numFmtId="0" fontId="19" fillId="13" borderId="120" xfId="12" applyFont="1" applyFill="1" applyBorder="1" applyAlignment="1">
      <alignment horizontal="center" vertical="top" textRotation="255" wrapText="1" shrinkToFit="1"/>
    </xf>
    <xf numFmtId="0" fontId="19" fillId="13" borderId="121" xfId="12" applyFont="1" applyFill="1" applyBorder="1" applyAlignment="1">
      <alignment horizontal="center" vertical="top" textRotation="255" wrapText="1" shrinkToFit="1"/>
    </xf>
    <xf numFmtId="0" fontId="19" fillId="13" borderId="189" xfId="12" applyFont="1" applyFill="1" applyBorder="1" applyAlignment="1">
      <alignment horizontal="center" vertical="top" textRotation="255" wrapText="1" shrinkToFit="1"/>
    </xf>
    <xf numFmtId="0" fontId="19" fillId="13" borderId="183" xfId="12" applyFont="1" applyFill="1" applyBorder="1" applyAlignment="1">
      <alignment horizontal="center" vertical="top" textRotation="255" wrapText="1" shrinkToFit="1"/>
    </xf>
    <xf numFmtId="0" fontId="19" fillId="13" borderId="190" xfId="12" applyFont="1" applyFill="1" applyBorder="1" applyAlignment="1">
      <alignment horizontal="center" vertical="top" textRotation="255" shrinkToFit="1"/>
    </xf>
    <xf numFmtId="0" fontId="19" fillId="13" borderId="121" xfId="12" applyFont="1" applyFill="1" applyBorder="1" applyAlignment="1">
      <alignment horizontal="center" vertical="top" textRotation="255" shrinkToFit="1"/>
    </xf>
    <xf numFmtId="0" fontId="19" fillId="13" borderId="122" xfId="12" applyFont="1" applyFill="1" applyBorder="1" applyAlignment="1">
      <alignment horizontal="center" vertical="top" textRotation="255" shrinkToFit="1"/>
    </xf>
    <xf numFmtId="0" fontId="19" fillId="13" borderId="7" xfId="12" applyFont="1" applyFill="1" applyBorder="1" applyAlignment="1">
      <alignment horizontal="center" vertical="top" shrinkToFit="1"/>
    </xf>
    <xf numFmtId="0" fontId="19" fillId="13" borderId="8" xfId="12" applyFont="1" applyFill="1" applyBorder="1" applyAlignment="1">
      <alignment horizontal="center" vertical="top" shrinkToFit="1"/>
    </xf>
    <xf numFmtId="0" fontId="19" fillId="13" borderId="9" xfId="12" applyFont="1" applyFill="1" applyBorder="1" applyAlignment="1">
      <alignment horizontal="center" vertical="top" shrinkToFit="1"/>
    </xf>
    <xf numFmtId="0" fontId="19" fillId="13" borderId="6" xfId="12" applyFont="1" applyFill="1" applyBorder="1" applyAlignment="1">
      <alignment horizontal="center" vertical="top" shrinkToFit="1"/>
    </xf>
    <xf numFmtId="0" fontId="19" fillId="13" borderId="0" xfId="12" applyFont="1" applyFill="1" applyAlignment="1">
      <alignment horizontal="center" vertical="top" shrinkToFit="1"/>
    </xf>
    <xf numFmtId="0" fontId="19" fillId="13" borderId="183" xfId="12" applyFont="1" applyFill="1" applyBorder="1" applyAlignment="1">
      <alignment horizontal="center" vertical="top" shrinkToFit="1"/>
    </xf>
    <xf numFmtId="0" fontId="22" fillId="13" borderId="28" xfId="12" applyFont="1" applyFill="1" applyBorder="1" applyAlignment="1">
      <alignment horizontal="center"/>
    </xf>
    <xf numFmtId="0" fontId="22" fillId="13" borderId="10" xfId="12" applyFont="1" applyFill="1" applyBorder="1" applyAlignment="1">
      <alignment horizontal="center"/>
    </xf>
    <xf numFmtId="0" fontId="22" fillId="13" borderId="149" xfId="12" applyFont="1" applyFill="1" applyBorder="1" applyAlignment="1">
      <alignment horizontal="center"/>
    </xf>
    <xf numFmtId="0" fontId="19" fillId="13" borderId="175" xfId="12" applyFont="1" applyFill="1" applyBorder="1" applyAlignment="1">
      <alignment horizontal="center" vertical="top" textRotation="255" shrinkToFit="1"/>
    </xf>
    <xf numFmtId="0" fontId="19" fillId="13" borderId="185" xfId="12" applyFont="1" applyFill="1" applyBorder="1" applyAlignment="1">
      <alignment horizontal="center" vertical="top" textRotation="255" shrinkToFit="1"/>
    </xf>
    <xf numFmtId="0" fontId="19" fillId="13" borderId="194" xfId="12" applyFont="1" applyFill="1" applyBorder="1" applyAlignment="1">
      <alignment horizontal="center" vertical="top" textRotation="255" shrinkToFit="1"/>
    </xf>
    <xf numFmtId="0" fontId="22" fillId="13" borderId="10" xfId="10" applyFont="1" applyFill="1" applyBorder="1" applyAlignment="1">
      <alignment horizontal="center"/>
    </xf>
    <xf numFmtId="0" fontId="22" fillId="13" borderId="149" xfId="10" applyFont="1" applyFill="1" applyBorder="1" applyAlignment="1">
      <alignment horizontal="center"/>
    </xf>
    <xf numFmtId="0" fontId="19" fillId="13" borderId="176" xfId="12" applyFont="1" applyFill="1" applyBorder="1" applyAlignment="1">
      <alignment horizontal="center" vertical="top" shrinkToFit="1"/>
    </xf>
    <xf numFmtId="0" fontId="19" fillId="13" borderId="169" xfId="12" applyFont="1" applyFill="1" applyBorder="1" applyAlignment="1">
      <alignment horizontal="center" vertical="top" shrinkToFit="1"/>
    </xf>
    <xf numFmtId="0" fontId="19" fillId="13" borderId="170" xfId="12" applyFont="1" applyFill="1" applyBorder="1" applyAlignment="1">
      <alignment horizontal="center" vertical="top" shrinkToFit="1"/>
    </xf>
    <xf numFmtId="0" fontId="22" fillId="13" borderId="153" xfId="12" applyFont="1" applyFill="1" applyBorder="1" applyAlignment="1">
      <alignment horizontal="center"/>
    </xf>
    <xf numFmtId="0" fontId="22" fillId="13" borderId="180" xfId="12" applyFont="1" applyFill="1" applyBorder="1" applyAlignment="1">
      <alignment horizontal="center"/>
    </xf>
    <xf numFmtId="0" fontId="22" fillId="13" borderId="152" xfId="12" applyFont="1" applyFill="1" applyBorder="1" applyAlignment="1">
      <alignment horizontal="center"/>
    </xf>
    <xf numFmtId="0" fontId="22" fillId="13" borderId="181" xfId="12" applyFont="1" applyFill="1" applyBorder="1" applyAlignment="1">
      <alignment horizontal="center"/>
    </xf>
    <xf numFmtId="0" fontId="22" fillId="13" borderId="182" xfId="12" applyFont="1" applyFill="1" applyBorder="1" applyAlignment="1">
      <alignment horizontal="center"/>
    </xf>
    <xf numFmtId="0" fontId="22" fillId="13" borderId="28" xfId="12" applyFont="1" applyFill="1" applyBorder="1" applyAlignment="1">
      <alignment horizontal="center" shrinkToFit="1"/>
    </xf>
    <xf numFmtId="0" fontId="22" fillId="13" borderId="10" xfId="12" applyFont="1" applyFill="1" applyBorder="1" applyAlignment="1">
      <alignment horizontal="center" shrinkToFit="1"/>
    </xf>
    <xf numFmtId="0" fontId="22" fillId="13" borderId="149" xfId="12" applyFont="1" applyFill="1" applyBorder="1" applyAlignment="1">
      <alignment horizontal="center" shrinkToFit="1"/>
    </xf>
    <xf numFmtId="0" fontId="0" fillId="13" borderId="10" xfId="10" applyFont="1" applyFill="1" applyBorder="1" applyAlignment="1">
      <alignment horizontal="center"/>
    </xf>
    <xf numFmtId="0" fontId="19" fillId="13" borderId="193" xfId="12" applyFont="1" applyFill="1" applyBorder="1" applyAlignment="1">
      <alignment horizontal="center" vertical="top" textRotation="255" shrinkToFit="1"/>
    </xf>
    <xf numFmtId="0" fontId="59" fillId="0" borderId="31" xfId="12" applyFont="1" applyFill="1" applyBorder="1" applyAlignment="1" applyProtection="1">
      <alignment horizontal="center" vertical="center" shrinkToFit="1"/>
      <protection locked="0"/>
    </xf>
    <xf numFmtId="0" fontId="59" fillId="0" borderId="33" xfId="12" applyFont="1" applyFill="1" applyBorder="1" applyAlignment="1" applyProtection="1">
      <alignment horizontal="center" vertical="center" shrinkToFit="1"/>
      <protection locked="0"/>
    </xf>
    <xf numFmtId="0" fontId="59" fillId="0" borderId="32" xfId="12" applyFont="1" applyFill="1" applyBorder="1" applyAlignment="1" applyProtection="1">
      <alignment horizontal="center" vertical="center" shrinkToFit="1"/>
      <protection locked="0"/>
    </xf>
    <xf numFmtId="0" fontId="59" fillId="0" borderId="41" xfId="12" applyFont="1" applyFill="1" applyBorder="1" applyAlignment="1" applyProtection="1">
      <alignment horizontal="center" vertical="center" shrinkToFit="1"/>
      <protection locked="0"/>
    </xf>
    <xf numFmtId="0" fontId="59" fillId="0" borderId="197" xfId="12" applyFont="1" applyFill="1" applyBorder="1" applyAlignment="1" applyProtection="1">
      <alignment horizontal="center" vertical="center" shrinkToFit="1"/>
      <protection locked="0"/>
    </xf>
    <xf numFmtId="0" fontId="59" fillId="0" borderId="32" xfId="12" applyFont="1" applyBorder="1" applyAlignment="1" applyProtection="1">
      <alignment horizontal="center" vertical="center" shrinkToFit="1"/>
      <protection locked="0"/>
    </xf>
    <xf numFmtId="0" fontId="59" fillId="0" borderId="41" xfId="12" applyFont="1" applyBorder="1" applyAlignment="1" applyProtection="1">
      <alignment horizontal="center" vertical="center" shrinkToFit="1"/>
      <protection locked="0"/>
    </xf>
    <xf numFmtId="0" fontId="59" fillId="0" borderId="33" xfId="12" applyFont="1" applyBorder="1" applyAlignment="1" applyProtection="1">
      <alignment horizontal="center" vertical="center" shrinkToFit="1"/>
      <protection locked="0"/>
    </xf>
    <xf numFmtId="49" fontId="59" fillId="0" borderId="196" xfId="12" applyNumberFormat="1" applyFont="1" applyFill="1" applyBorder="1" applyAlignment="1" applyProtection="1">
      <alignment horizontal="center" vertical="center" shrinkToFit="1"/>
      <protection locked="0"/>
    </xf>
    <xf numFmtId="49" fontId="59" fillId="0" borderId="32" xfId="12" applyNumberFormat="1" applyFont="1" applyFill="1" applyBorder="1" applyAlignment="1" applyProtection="1">
      <alignment horizontal="center" vertical="center" shrinkToFit="1"/>
      <protection locked="0"/>
    </xf>
    <xf numFmtId="49" fontId="59" fillId="0" borderId="197" xfId="12" applyNumberFormat="1" applyFont="1" applyFill="1" applyBorder="1" applyAlignment="1" applyProtection="1">
      <alignment horizontal="center" vertical="center" shrinkToFit="1"/>
      <protection locked="0"/>
    </xf>
    <xf numFmtId="49" fontId="59" fillId="0" borderId="41" xfId="12" applyNumberFormat="1" applyFont="1" applyFill="1" applyBorder="1" applyAlignment="1" applyProtection="1">
      <alignment horizontal="center" vertical="center" shrinkToFit="1"/>
      <protection locked="0"/>
    </xf>
    <xf numFmtId="49" fontId="59" fillId="0" borderId="31" xfId="12" applyNumberFormat="1" applyFont="1" applyFill="1" applyBorder="1" applyAlignment="1" applyProtection="1">
      <alignment horizontal="center" vertical="center" shrinkToFit="1"/>
      <protection locked="0"/>
    </xf>
    <xf numFmtId="49" fontId="59" fillId="0" borderId="33" xfId="12" applyNumberFormat="1" applyFont="1" applyFill="1" applyBorder="1" applyAlignment="1" applyProtection="1">
      <alignment horizontal="center" vertical="center" shrinkToFit="1"/>
      <protection locked="0"/>
    </xf>
    <xf numFmtId="0" fontId="17" fillId="0" borderId="6" xfId="5" applyFont="1" applyBorder="1" applyAlignment="1">
      <alignment horizontal="left" vertical="center"/>
    </xf>
    <xf numFmtId="0" fontId="17" fillId="0" borderId="0" xfId="5" applyFont="1" applyAlignment="1">
      <alignment horizontal="left" vertical="center"/>
    </xf>
    <xf numFmtId="0" fontId="17" fillId="0" borderId="16" xfId="5" applyFont="1" applyBorder="1" applyAlignment="1">
      <alignment horizontal="left" vertical="center"/>
    </xf>
    <xf numFmtId="0" fontId="17" fillId="0" borderId="115" xfId="5" applyFont="1" applyBorder="1" applyAlignment="1">
      <alignment horizontal="center" vertical="top" textRotation="255" wrapText="1"/>
    </xf>
    <xf numFmtId="0" fontId="17" fillId="0" borderId="116" xfId="5" applyFont="1" applyBorder="1" applyAlignment="1">
      <alignment horizontal="center" vertical="top" textRotation="255" wrapText="1"/>
    </xf>
    <xf numFmtId="0" fontId="101" fillId="0" borderId="6" xfId="5" applyFont="1" applyBorder="1" applyAlignment="1">
      <alignment horizontal="left" vertical="center"/>
    </xf>
    <xf numFmtId="0" fontId="101" fillId="0" borderId="0" xfId="5" applyFont="1" applyAlignment="1">
      <alignment horizontal="left" vertical="center"/>
    </xf>
    <xf numFmtId="0" fontId="101" fillId="0" borderId="16" xfId="5" applyFont="1" applyBorder="1" applyAlignment="1">
      <alignment horizontal="left" vertical="center"/>
    </xf>
    <xf numFmtId="0" fontId="101" fillId="0" borderId="6" xfId="5" applyFont="1" applyBorder="1" applyAlignment="1">
      <alignment horizontal="distributed" vertical="center"/>
    </xf>
    <xf numFmtId="0" fontId="101" fillId="0" borderId="0" xfId="5" applyFont="1" applyAlignment="1">
      <alignment horizontal="distributed" vertical="center"/>
    </xf>
    <xf numFmtId="0" fontId="101" fillId="0" borderId="16" xfId="5" applyFont="1" applyBorder="1" applyAlignment="1">
      <alignment horizontal="distributed" vertical="center"/>
    </xf>
    <xf numFmtId="0" fontId="17" fillId="0" borderId="120" xfId="5" applyFont="1" applyBorder="1" applyAlignment="1">
      <alignment horizontal="center" vertical="center"/>
    </xf>
    <xf numFmtId="0" fontId="17" fillId="0" borderId="121" xfId="5" applyFont="1" applyBorder="1" applyAlignment="1">
      <alignment horizontal="center" vertical="center"/>
    </xf>
    <xf numFmtId="0" fontId="17" fillId="0" borderId="122" xfId="5" applyFont="1" applyBorder="1" applyAlignment="1">
      <alignment horizontal="center" vertical="center"/>
    </xf>
    <xf numFmtId="0" fontId="17" fillId="0" borderId="118" xfId="5" applyFont="1" applyBorder="1" applyAlignment="1">
      <alignment horizontal="distributed" vertical="center"/>
    </xf>
    <xf numFmtId="0" fontId="17" fillId="0" borderId="2" xfId="5" applyFont="1" applyBorder="1" applyAlignment="1">
      <alignment horizontal="distributed" vertical="center"/>
    </xf>
    <xf numFmtId="0" fontId="17" fillId="0" borderId="119" xfId="5" applyFont="1" applyBorder="1" applyAlignment="1">
      <alignment horizontal="distributed" vertical="center"/>
    </xf>
    <xf numFmtId="0" fontId="22" fillId="0" borderId="0" xfId="5" applyFont="1" applyAlignment="1">
      <alignment horizontal="left" vertical="center"/>
    </xf>
    <xf numFmtId="0" fontId="22" fillId="0" borderId="16" xfId="5" applyFont="1" applyBorder="1" applyAlignment="1">
      <alignment horizontal="left" vertical="center"/>
    </xf>
    <xf numFmtId="0" fontId="22" fillId="0" borderId="11" xfId="5" applyFont="1" applyBorder="1" applyAlignment="1">
      <alignment horizontal="left" vertical="center"/>
    </xf>
    <xf numFmtId="0" fontId="22" fillId="0" borderId="12" xfId="5" applyFont="1" applyBorder="1" applyAlignment="1">
      <alignment horizontal="left" vertical="center"/>
    </xf>
    <xf numFmtId="0" fontId="17" fillId="0" borderId="17" xfId="5" applyFont="1" applyBorder="1" applyAlignment="1">
      <alignment horizontal="center" vertical="top" textRotation="255"/>
    </xf>
    <xf numFmtId="0" fontId="17" fillId="0" borderId="138" xfId="5" applyFont="1" applyBorder="1" applyAlignment="1">
      <alignment horizontal="distributed" vertical="center"/>
    </xf>
    <xf numFmtId="0" fontId="17" fillId="0" borderId="1" xfId="5" applyFont="1" applyBorder="1" applyAlignment="1">
      <alignment horizontal="distributed" vertical="center"/>
    </xf>
    <xf numFmtId="0" fontId="17" fillId="0" borderId="139" xfId="5" applyFont="1" applyBorder="1" applyAlignment="1">
      <alignment horizontal="distributed" vertical="center"/>
    </xf>
    <xf numFmtId="0" fontId="3" fillId="0" borderId="0" xfId="5" applyFont="1" applyAlignment="1">
      <alignment horizontal="distributed"/>
    </xf>
    <xf numFmtId="0" fontId="3" fillId="0" borderId="16" xfId="5" applyFont="1" applyBorder="1" applyAlignment="1">
      <alignment horizontal="distributed"/>
    </xf>
    <xf numFmtId="56" fontId="17" fillId="0" borderId="6" xfId="5" applyNumberFormat="1" applyFont="1" applyBorder="1" applyAlignment="1">
      <alignment vertical="top" wrapText="1"/>
    </xf>
    <xf numFmtId="56" fontId="17" fillId="0" borderId="0" xfId="5" applyNumberFormat="1" applyFont="1" applyAlignment="1">
      <alignment vertical="top" wrapText="1"/>
    </xf>
    <xf numFmtId="56" fontId="17" fillId="0" borderId="16" xfId="5" applyNumberFormat="1" applyFont="1" applyBorder="1" applyAlignment="1">
      <alignment vertical="top" wrapText="1"/>
    </xf>
    <xf numFmtId="0" fontId="17" fillId="0" borderId="120" xfId="5" applyFont="1" applyBorder="1" applyAlignment="1">
      <alignment horizontal="distributed" vertical="center"/>
    </xf>
    <xf numFmtId="0" fontId="17" fillId="0" borderId="121" xfId="5" applyFont="1" applyBorder="1" applyAlignment="1">
      <alignment horizontal="distributed" vertical="center"/>
    </xf>
    <xf numFmtId="0" fontId="17" fillId="0" borderId="122" xfId="5" applyFont="1" applyBorder="1" applyAlignment="1">
      <alignment horizontal="distributed" vertical="center"/>
    </xf>
    <xf numFmtId="0" fontId="17" fillId="2" borderId="0" xfId="5" applyFont="1" applyFill="1" applyAlignment="1" applyProtection="1">
      <alignment horizontal="center" vertical="center" shrinkToFit="1"/>
      <protection locked="0"/>
    </xf>
    <xf numFmtId="0" fontId="22" fillId="0" borderId="8" xfId="5" applyFont="1" applyBorder="1" applyAlignment="1">
      <alignment horizontal="left" vertical="center"/>
    </xf>
    <xf numFmtId="0" fontId="22" fillId="0" borderId="9" xfId="5" applyFont="1" applyBorder="1" applyAlignment="1">
      <alignment horizontal="left" vertical="center"/>
    </xf>
    <xf numFmtId="0" fontId="67" fillId="0" borderId="6" xfId="5" applyFont="1" applyBorder="1" applyAlignment="1">
      <alignment horizontal="right" vertical="center"/>
    </xf>
    <xf numFmtId="0" fontId="67" fillId="0" borderId="0" xfId="5" applyFont="1" applyAlignment="1">
      <alignment horizontal="right" vertical="center"/>
    </xf>
    <xf numFmtId="187" fontId="17" fillId="3" borderId="0" xfId="5" applyNumberFormat="1" applyFont="1" applyFill="1" applyAlignment="1" applyProtection="1">
      <alignment horizontal="center" vertical="center" shrinkToFit="1"/>
      <protection locked="0"/>
    </xf>
    <xf numFmtId="0" fontId="17" fillId="0" borderId="0" xfId="5" applyFont="1" applyAlignment="1">
      <alignment horizontal="right" vertical="center"/>
    </xf>
    <xf numFmtId="0" fontId="17" fillId="0" borderId="6" xfId="5" applyFont="1" applyBorder="1" applyAlignment="1">
      <alignment horizontal="right" vertical="center"/>
    </xf>
    <xf numFmtId="0" fontId="66" fillId="0" borderId="3" xfId="15" applyFont="1" applyBorder="1" applyAlignment="1">
      <alignment horizontal="center" vertical="center" wrapText="1"/>
    </xf>
    <xf numFmtId="0" fontId="66" fillId="0" borderId="5" xfId="15" applyFont="1" applyBorder="1" applyAlignment="1">
      <alignment horizontal="center" vertical="center" wrapText="1"/>
    </xf>
    <xf numFmtId="0" fontId="66" fillId="0" borderId="6" xfId="15" applyFont="1" applyBorder="1" applyAlignment="1">
      <alignment horizontal="center" vertical="center" wrapText="1"/>
    </xf>
    <xf numFmtId="0" fontId="66" fillId="0" borderId="16" xfId="15" applyFont="1" applyBorder="1" applyAlignment="1">
      <alignment horizontal="center" vertical="center" wrapText="1"/>
    </xf>
    <xf numFmtId="0" fontId="66" fillId="0" borderId="7" xfId="15" applyFont="1" applyBorder="1" applyAlignment="1">
      <alignment horizontal="center" vertical="center" wrapText="1"/>
    </xf>
    <xf numFmtId="0" fontId="66" fillId="0" borderId="9" xfId="15" applyFont="1" applyBorder="1" applyAlignment="1">
      <alignment horizontal="center" vertical="center" wrapText="1"/>
    </xf>
    <xf numFmtId="0" fontId="66" fillId="0" borderId="3" xfId="15" applyFont="1" applyBorder="1" applyAlignment="1">
      <alignment horizontal="center" vertical="center"/>
    </xf>
    <xf numFmtId="0" fontId="66" fillId="0" borderId="4" xfId="15" applyFont="1" applyBorder="1" applyAlignment="1">
      <alignment horizontal="center" vertical="center"/>
    </xf>
    <xf numFmtId="0" fontId="66" fillId="0" borderId="5" xfId="15" applyFont="1" applyBorder="1" applyAlignment="1">
      <alignment horizontal="center" vertical="center"/>
    </xf>
    <xf numFmtId="0" fontId="66" fillId="0" borderId="6" xfId="15" applyFont="1" applyBorder="1" applyAlignment="1">
      <alignment horizontal="center" vertical="center"/>
    </xf>
    <xf numFmtId="0" fontId="66" fillId="0" borderId="0" xfId="15" applyFont="1" applyAlignment="1">
      <alignment horizontal="center" vertical="center"/>
    </xf>
    <xf numFmtId="0" fontId="66" fillId="0" borderId="16" xfId="15" applyFont="1" applyBorder="1" applyAlignment="1">
      <alignment horizontal="center" vertical="center"/>
    </xf>
    <xf numFmtId="0" fontId="66" fillId="0" borderId="7" xfId="15" applyFont="1" applyBorder="1" applyAlignment="1">
      <alignment horizontal="center" vertical="center"/>
    </xf>
    <xf numFmtId="0" fontId="66" fillId="0" borderId="8" xfId="15" applyFont="1" applyBorder="1" applyAlignment="1">
      <alignment horizontal="center" vertical="center"/>
    </xf>
    <xf numFmtId="0" fontId="66" fillId="0" borderId="9" xfId="15" applyFont="1" applyBorder="1" applyAlignment="1">
      <alignment horizontal="center" vertical="center"/>
    </xf>
    <xf numFmtId="0" fontId="66" fillId="0" borderId="31" xfId="15" applyFont="1" applyBorder="1" applyAlignment="1">
      <alignment horizontal="center" vertical="center"/>
    </xf>
    <xf numFmtId="0" fontId="66" fillId="0" borderId="32" xfId="15" applyFont="1" applyBorder="1" applyAlignment="1">
      <alignment horizontal="center" vertical="center"/>
    </xf>
    <xf numFmtId="0" fontId="66" fillId="0" borderId="33" xfId="15" applyFont="1" applyBorder="1" applyAlignment="1">
      <alignment horizontal="center" vertical="center"/>
    </xf>
    <xf numFmtId="0" fontId="66" fillId="0" borderId="176" xfId="15" applyFont="1" applyBorder="1" applyAlignment="1">
      <alignment horizontal="center" vertical="center" wrapText="1"/>
    </xf>
    <xf numFmtId="0" fontId="66" fillId="0" borderId="170" xfId="15" applyFont="1" applyBorder="1" applyAlignment="1">
      <alignment horizontal="center" vertical="center" wrapText="1"/>
    </xf>
    <xf numFmtId="0" fontId="66" fillId="0" borderId="176" xfId="15" applyFont="1" applyBorder="1" applyAlignment="1">
      <alignment horizontal="center" vertical="center"/>
    </xf>
    <xf numFmtId="0" fontId="66" fillId="0" borderId="169" xfId="15" applyFont="1" applyBorder="1" applyAlignment="1">
      <alignment horizontal="center" vertical="center"/>
    </xf>
    <xf numFmtId="0" fontId="66" fillId="0" borderId="170" xfId="15" applyFont="1" applyBorder="1" applyAlignment="1">
      <alignment horizontal="center" vertical="center"/>
    </xf>
    <xf numFmtId="0" fontId="66" fillId="0" borderId="3" xfId="15" quotePrefix="1" applyFont="1" applyBorder="1" applyAlignment="1">
      <alignment horizontal="center" vertical="center"/>
    </xf>
    <xf numFmtId="0" fontId="66" fillId="0" borderId="5" xfId="15" quotePrefix="1" applyFont="1" applyBorder="1" applyAlignment="1">
      <alignment horizontal="center" vertical="center"/>
    </xf>
    <xf numFmtId="0" fontId="66" fillId="0" borderId="7" xfId="15" quotePrefix="1" applyFont="1" applyBorder="1" applyAlignment="1">
      <alignment horizontal="center" vertical="center"/>
    </xf>
    <xf numFmtId="0" fontId="66" fillId="0" borderId="9" xfId="15" quotePrefix="1" applyFont="1" applyBorder="1" applyAlignment="1">
      <alignment horizontal="center" vertical="center"/>
    </xf>
    <xf numFmtId="0" fontId="66" fillId="0" borderId="209" xfId="15" applyFont="1" applyBorder="1" applyAlignment="1">
      <alignment horizontal="center" vertical="center" shrinkToFit="1"/>
    </xf>
    <xf numFmtId="0" fontId="66" fillId="0" borderId="170" xfId="15" applyFont="1" applyBorder="1" applyAlignment="1">
      <alignment horizontal="center" vertical="center" shrinkToFit="1"/>
    </xf>
    <xf numFmtId="9" fontId="31" fillId="15" borderId="209" xfId="17" applyFont="1" applyFill="1" applyBorder="1" applyAlignment="1" applyProtection="1">
      <alignment vertical="center" shrinkToFit="1"/>
      <protection hidden="1"/>
    </xf>
    <xf numFmtId="0" fontId="31" fillId="15" borderId="169" xfId="15" applyFont="1" applyFill="1" applyBorder="1" applyAlignment="1" applyProtection="1">
      <alignment shrinkToFit="1"/>
      <protection hidden="1"/>
    </xf>
    <xf numFmtId="9" fontId="31" fillId="15" borderId="210" xfId="17" applyFont="1" applyFill="1" applyBorder="1" applyAlignment="1" applyProtection="1">
      <alignment horizontal="right" vertical="center" shrinkToFit="1"/>
      <protection hidden="1"/>
    </xf>
    <xf numFmtId="0" fontId="31" fillId="15" borderId="16" xfId="15" applyFont="1" applyFill="1" applyBorder="1" applyAlignment="1" applyProtection="1">
      <alignment horizontal="right" shrinkToFit="1"/>
      <protection hidden="1"/>
    </xf>
    <xf numFmtId="9" fontId="31" fillId="15" borderId="209" xfId="17" applyFont="1" applyFill="1" applyBorder="1" applyAlignment="1" applyProtection="1">
      <alignment horizontal="right" vertical="center" shrinkToFit="1"/>
      <protection hidden="1"/>
    </xf>
    <xf numFmtId="0" fontId="31" fillId="15" borderId="169" xfId="15" applyFont="1" applyFill="1" applyBorder="1" applyAlignment="1" applyProtection="1">
      <alignment horizontal="right" shrinkToFit="1"/>
      <protection hidden="1"/>
    </xf>
    <xf numFmtId="0" fontId="66" fillId="0" borderId="6" xfId="15" applyFont="1" applyBorder="1" applyAlignment="1" applyProtection="1">
      <alignment vertical="center" wrapText="1" shrinkToFit="1"/>
      <protection locked="0"/>
    </xf>
    <xf numFmtId="0" fontId="66" fillId="0" borderId="0" xfId="15" applyFont="1" applyAlignment="1" applyProtection="1">
      <alignment vertical="center" wrapText="1" shrinkToFit="1"/>
      <protection locked="0"/>
    </xf>
    <xf numFmtId="0" fontId="66" fillId="0" borderId="16" xfId="15" applyFont="1" applyBorder="1" applyAlignment="1" applyProtection="1">
      <alignment vertical="center" wrapText="1" shrinkToFit="1"/>
      <protection locked="0"/>
    </xf>
    <xf numFmtId="0" fontId="66" fillId="0" borderId="7" xfId="15" applyFont="1" applyBorder="1" applyAlignment="1" applyProtection="1">
      <alignment vertical="center" wrapText="1" shrinkToFit="1"/>
      <protection locked="0"/>
    </xf>
    <xf numFmtId="0" fontId="66" fillId="0" borderId="8" xfId="15" applyFont="1" applyBorder="1" applyAlignment="1" applyProtection="1">
      <alignment vertical="center" wrapText="1" shrinkToFit="1"/>
      <protection locked="0"/>
    </xf>
    <xf numFmtId="0" fontId="66" fillId="0" borderId="9" xfId="15" applyFont="1" applyBorder="1" applyAlignment="1" applyProtection="1">
      <alignment vertical="center" wrapText="1" shrinkToFit="1"/>
      <protection locked="0"/>
    </xf>
    <xf numFmtId="0" fontId="66" fillId="0" borderId="176" xfId="15" applyFont="1" applyBorder="1" applyAlignment="1" applyProtection="1">
      <alignment horizontal="center" vertical="center" shrinkToFit="1"/>
      <protection hidden="1"/>
    </xf>
    <xf numFmtId="0" fontId="66" fillId="0" borderId="169" xfId="15" applyFont="1" applyBorder="1" applyAlignment="1" applyProtection="1">
      <alignment horizontal="center" vertical="center" shrinkToFit="1"/>
      <protection hidden="1"/>
    </xf>
    <xf numFmtId="0" fontId="66" fillId="0" borderId="170" xfId="15" applyFont="1" applyBorder="1" applyAlignment="1" applyProtection="1">
      <alignment horizontal="center" vertical="center" shrinkToFit="1"/>
      <protection hidden="1"/>
    </xf>
    <xf numFmtId="0" fontId="66" fillId="0" borderId="176" xfId="15" applyFont="1" applyBorder="1" applyAlignment="1">
      <alignment horizontal="center" vertical="center" shrinkToFit="1"/>
    </xf>
    <xf numFmtId="0" fontId="66" fillId="0" borderId="207" xfId="15" applyFont="1" applyBorder="1" applyAlignment="1">
      <alignment horizontal="center" vertical="center" shrinkToFit="1"/>
    </xf>
    <xf numFmtId="9" fontId="44" fillId="0" borderId="169" xfId="17" applyFont="1" applyFill="1" applyBorder="1" applyAlignment="1" applyProtection="1">
      <alignment vertical="center" shrinkToFit="1"/>
      <protection hidden="1"/>
    </xf>
    <xf numFmtId="0" fontId="44" fillId="0" borderId="169" xfId="15" applyFont="1" applyBorder="1" applyAlignment="1" applyProtection="1">
      <alignment shrinkToFit="1"/>
      <protection hidden="1"/>
    </xf>
    <xf numFmtId="9" fontId="44" fillId="0" borderId="16" xfId="17" applyFont="1" applyFill="1" applyBorder="1" applyAlignment="1" applyProtection="1">
      <alignment horizontal="right" vertical="center" shrinkToFit="1"/>
      <protection hidden="1"/>
    </xf>
    <xf numFmtId="0" fontId="44" fillId="0" borderId="208" xfId="15" applyFont="1" applyBorder="1" applyAlignment="1" applyProtection="1">
      <alignment horizontal="right" shrinkToFit="1"/>
      <protection hidden="1"/>
    </xf>
    <xf numFmtId="9" fontId="44" fillId="0" borderId="169" xfId="17" applyFont="1" applyFill="1" applyBorder="1" applyAlignment="1" applyProtection="1">
      <alignment horizontal="right" vertical="center" shrinkToFit="1"/>
      <protection hidden="1"/>
    </xf>
    <xf numFmtId="0" fontId="44" fillId="0" borderId="207" xfId="15" applyFont="1" applyBorder="1" applyAlignment="1" applyProtection="1">
      <alignment horizontal="right" shrinkToFit="1"/>
      <protection hidden="1"/>
    </xf>
    <xf numFmtId="49" fontId="17" fillId="0" borderId="138" xfId="15" applyNumberFormat="1" applyFont="1" applyBorder="1" applyAlignment="1" applyProtection="1">
      <alignment vertical="center"/>
      <protection locked="0"/>
    </xf>
    <xf numFmtId="49" fontId="17" fillId="0" borderId="139" xfId="15" applyNumberFormat="1" applyFont="1" applyBorder="1" applyAlignment="1" applyProtection="1">
      <alignment vertical="center"/>
      <protection locked="0"/>
    </xf>
    <xf numFmtId="0" fontId="17" fillId="0" borderId="6" xfId="15" applyFont="1" applyBorder="1" applyAlignment="1" applyProtection="1">
      <alignment horizontal="center" vertical="center"/>
      <protection locked="0"/>
    </xf>
    <xf numFmtId="0" fontId="17" fillId="0" borderId="7" xfId="15" applyFont="1" applyBorder="1" applyAlignment="1" applyProtection="1">
      <alignment horizontal="center" vertical="center"/>
      <protection locked="0"/>
    </xf>
    <xf numFmtId="0" fontId="17" fillId="0" borderId="169" xfId="15" applyFont="1" applyBorder="1" applyAlignment="1" applyProtection="1">
      <alignment horizontal="center" vertical="center"/>
      <protection locked="0"/>
    </xf>
    <xf numFmtId="0" fontId="17" fillId="0" borderId="170" xfId="15" applyFont="1" applyBorder="1" applyAlignment="1" applyProtection="1">
      <alignment vertical="center"/>
      <protection locked="0"/>
    </xf>
    <xf numFmtId="0" fontId="17" fillId="0" borderId="2" xfId="15" applyFont="1" applyBorder="1" applyAlignment="1" applyProtection="1">
      <alignment horizontal="center" vertical="center"/>
      <protection locked="0"/>
    </xf>
    <xf numFmtId="0" fontId="17" fillId="0" borderId="16" xfId="15" applyFont="1" applyBorder="1" applyAlignment="1" applyProtection="1">
      <alignment horizontal="center" vertical="center"/>
      <protection locked="0"/>
    </xf>
    <xf numFmtId="0" fontId="17" fillId="0" borderId="9" xfId="15" applyFont="1" applyBorder="1" applyAlignment="1" applyProtection="1">
      <alignment horizontal="center" vertical="center"/>
      <protection locked="0"/>
    </xf>
    <xf numFmtId="49" fontId="17" fillId="0" borderId="28" xfId="15" applyNumberFormat="1" applyFont="1" applyBorder="1" applyAlignment="1" applyProtection="1">
      <alignment vertical="center"/>
      <protection locked="0"/>
    </xf>
    <xf numFmtId="49" fontId="17" fillId="0" borderId="149" xfId="15" applyNumberFormat="1" applyFont="1" applyBorder="1" applyAlignment="1" applyProtection="1">
      <alignment vertical="center"/>
      <protection locked="0"/>
    </xf>
    <xf numFmtId="49" fontId="17" fillId="0" borderId="29" xfId="15" applyNumberFormat="1" applyFont="1" applyBorder="1" applyAlignment="1" applyProtection="1">
      <alignment vertical="center"/>
      <protection locked="0"/>
    </xf>
    <xf numFmtId="49" fontId="17" fillId="0" borderId="157" xfId="15" applyNumberFormat="1" applyFont="1" applyBorder="1" applyAlignment="1" applyProtection="1">
      <alignment vertical="center"/>
      <protection locked="0"/>
    </xf>
    <xf numFmtId="49" fontId="19" fillId="0" borderId="176" xfId="10" applyNumberFormat="1" applyFont="1" applyBorder="1" applyAlignment="1">
      <alignment horizontal="center" vertical="top" textRotation="255"/>
    </xf>
    <xf numFmtId="49" fontId="19" fillId="0" borderId="169" xfId="10" applyNumberFormat="1" applyFont="1" applyBorder="1" applyAlignment="1">
      <alignment horizontal="center" vertical="top" textRotation="255"/>
    </xf>
    <xf numFmtId="49" fontId="19" fillId="0" borderId="170" xfId="10" applyNumberFormat="1" applyFont="1" applyBorder="1" applyAlignment="1">
      <alignment horizontal="center" vertical="top" textRotation="255"/>
    </xf>
    <xf numFmtId="49" fontId="17" fillId="3" borderId="4" xfId="10" applyNumberFormat="1" applyFont="1" applyFill="1" applyBorder="1" applyAlignment="1" applyProtection="1">
      <alignment vertical="center" shrinkToFit="1"/>
      <protection locked="0"/>
    </xf>
    <xf numFmtId="49" fontId="17" fillId="3" borderId="5" xfId="10" applyNumberFormat="1" applyFont="1" applyFill="1" applyBorder="1" applyAlignment="1" applyProtection="1">
      <alignment vertical="center" shrinkToFit="1"/>
      <protection locked="0"/>
    </xf>
    <xf numFmtId="49" fontId="17" fillId="3" borderId="8" xfId="10" applyNumberFormat="1" applyFont="1" applyFill="1" applyBorder="1" applyAlignment="1" applyProtection="1">
      <alignment vertical="center" shrinkToFit="1"/>
      <protection locked="0"/>
    </xf>
    <xf numFmtId="49" fontId="17" fillId="3" borderId="9" xfId="10" applyNumberFormat="1" applyFont="1" applyFill="1" applyBorder="1" applyAlignment="1" applyProtection="1">
      <alignment vertical="center" shrinkToFit="1"/>
      <protection locked="0"/>
    </xf>
    <xf numFmtId="0" fontId="67" fillId="0" borderId="89" xfId="5" applyFont="1" applyBorder="1" applyAlignment="1">
      <alignment horizontal="center" vertical="center"/>
    </xf>
    <xf numFmtId="0" fontId="55" fillId="0" borderId="25" xfId="5" applyFont="1" applyBorder="1" applyAlignment="1">
      <alignment horizontal="center" vertical="center"/>
    </xf>
    <xf numFmtId="0" fontId="55" fillId="0" borderId="110" xfId="5" applyFont="1" applyBorder="1" applyAlignment="1">
      <alignment horizontal="center" vertical="center"/>
    </xf>
    <xf numFmtId="0" fontId="17" fillId="0" borderId="27" xfId="5" applyFont="1" applyBorder="1" applyAlignment="1">
      <alignment horizontal="center" vertical="top" textRotation="255"/>
    </xf>
    <xf numFmtId="0" fontId="17" fillId="0" borderId="14" xfId="5" applyFont="1" applyBorder="1" applyAlignment="1">
      <alignment horizontal="center" vertical="top" textRotation="255"/>
    </xf>
    <xf numFmtId="56" fontId="17" fillId="0" borderId="6" xfId="5" applyNumberFormat="1" applyFont="1" applyBorder="1" applyAlignment="1">
      <alignment horizontal="distributed" vertical="center"/>
    </xf>
    <xf numFmtId="0" fontId="17" fillId="0" borderId="24" xfId="5" applyFont="1" applyBorder="1" applyAlignment="1">
      <alignment horizontal="center" vertical="center"/>
    </xf>
    <xf numFmtId="0" fontId="17" fillId="0" borderId="26" xfId="5" applyFont="1" applyBorder="1" applyAlignment="1">
      <alignment horizontal="center" vertical="center"/>
    </xf>
    <xf numFmtId="0" fontId="17" fillId="0" borderId="89" xfId="5" applyFont="1" applyBorder="1" applyAlignment="1">
      <alignment horizontal="center" vertical="center" wrapText="1"/>
    </xf>
    <xf numFmtId="0" fontId="34" fillId="0" borderId="25" xfId="5" applyFont="1" applyBorder="1" applyAlignment="1">
      <alignment horizontal="center" vertical="center" wrapText="1"/>
    </xf>
    <xf numFmtId="0" fontId="34" fillId="0" borderId="26" xfId="5" applyFont="1" applyBorder="1" applyAlignment="1">
      <alignment horizontal="center" vertical="center" wrapText="1"/>
    </xf>
    <xf numFmtId="0" fontId="17" fillId="0" borderId="215" xfId="5" applyFont="1" applyBorder="1" applyAlignment="1">
      <alignment horizontal="center" vertical="center"/>
    </xf>
    <xf numFmtId="0" fontId="67" fillId="3" borderId="196" xfId="5" applyFont="1" applyFill="1" applyBorder="1" applyAlignment="1" applyProtection="1">
      <alignment horizontal="center" vertical="center" shrinkToFit="1"/>
      <protection locked="0"/>
    </xf>
    <xf numFmtId="0" fontId="67" fillId="3" borderId="32" xfId="5" applyFont="1" applyFill="1" applyBorder="1" applyAlignment="1" applyProtection="1">
      <alignment horizontal="center" vertical="center" shrinkToFit="1"/>
      <protection locked="0"/>
    </xf>
    <xf numFmtId="0" fontId="67" fillId="3" borderId="33" xfId="5" applyFont="1" applyFill="1" applyBorder="1" applyAlignment="1" applyProtection="1">
      <alignment horizontal="center" vertical="center" shrinkToFit="1"/>
      <protection locked="0"/>
    </xf>
    <xf numFmtId="0" fontId="67" fillId="3" borderId="216" xfId="5" applyFont="1" applyFill="1" applyBorder="1" applyAlignment="1" applyProtection="1">
      <alignment horizontal="center" vertical="center" shrinkToFit="1"/>
      <protection locked="0"/>
    </xf>
    <xf numFmtId="0" fontId="67" fillId="3" borderId="106" xfId="5" applyFont="1" applyFill="1" applyBorder="1" applyAlignment="1" applyProtection="1">
      <alignment horizontal="center" vertical="center" shrinkToFit="1"/>
      <protection locked="0"/>
    </xf>
    <xf numFmtId="0" fontId="67" fillId="3" borderId="114" xfId="5" applyFont="1" applyFill="1" applyBorder="1" applyAlignment="1" applyProtection="1">
      <alignment horizontal="center" vertical="center" shrinkToFit="1"/>
      <protection locked="0"/>
    </xf>
    <xf numFmtId="0" fontId="17" fillId="0" borderId="22" xfId="5" applyFont="1" applyBorder="1" applyAlignment="1">
      <alignment horizontal="center" vertical="center"/>
    </xf>
    <xf numFmtId="0" fontId="17" fillId="2" borderId="21" xfId="5" applyFont="1" applyFill="1" applyBorder="1" applyAlignment="1" applyProtection="1">
      <alignment horizontal="center" vertical="center" shrinkToFit="1"/>
      <protection locked="0"/>
    </xf>
    <xf numFmtId="0" fontId="17" fillId="0" borderId="8" xfId="5" applyFont="1" applyBorder="1" applyAlignment="1">
      <alignment horizontal="distributed" vertical="center"/>
    </xf>
    <xf numFmtId="0" fontId="17" fillId="0" borderId="9" xfId="5" applyFont="1" applyBorder="1" applyAlignment="1">
      <alignment horizontal="distributed" vertical="center"/>
    </xf>
    <xf numFmtId="0" fontId="17" fillId="0" borderId="105" xfId="5" applyFont="1" applyBorder="1" applyAlignment="1">
      <alignment horizontal="distributed" vertical="center" wrapText="1"/>
    </xf>
    <xf numFmtId="0" fontId="17" fillId="0" borderId="106" xfId="5" applyFont="1" applyBorder="1" applyAlignment="1">
      <alignment horizontal="distributed" vertical="center" wrapText="1"/>
    </xf>
    <xf numFmtId="0" fontId="137" fillId="0" borderId="21" xfId="19" applyFont="1" applyBorder="1" applyAlignment="1">
      <alignment horizontal="center" vertical="center"/>
    </xf>
    <xf numFmtId="0" fontId="29" fillId="2" borderId="0" xfId="11" applyFont="1" applyFill="1" applyAlignment="1" applyProtection="1">
      <alignment horizontal="distributed" vertical="center" shrinkToFit="1"/>
      <protection locked="0"/>
    </xf>
    <xf numFmtId="0" fontId="29" fillId="2" borderId="4" xfId="11" applyFont="1" applyFill="1" applyBorder="1" applyAlignment="1" applyProtection="1">
      <alignment horizontal="distributed" vertical="center" shrinkToFit="1"/>
      <protection locked="0"/>
    </xf>
    <xf numFmtId="0" fontId="17" fillId="0" borderId="3" xfId="11" applyFont="1" applyBorder="1" applyAlignment="1">
      <alignment horizontal="distributed" vertical="center"/>
    </xf>
    <xf numFmtId="0" fontId="17" fillId="0" borderId="4" xfId="11" applyFont="1" applyBorder="1" applyAlignment="1">
      <alignment horizontal="distributed" vertical="center"/>
    </xf>
    <xf numFmtId="0" fontId="17" fillId="0" borderId="151" xfId="11" applyFont="1" applyBorder="1" applyAlignment="1">
      <alignment horizontal="distributed" vertical="center"/>
    </xf>
    <xf numFmtId="0" fontId="17" fillId="0" borderId="7" xfId="11" applyFont="1" applyBorder="1" applyAlignment="1">
      <alignment horizontal="distributed" vertical="center"/>
    </xf>
    <xf numFmtId="0" fontId="17" fillId="0" borderId="8" xfId="11" applyFont="1" applyBorder="1" applyAlignment="1">
      <alignment horizontal="distributed" vertical="center"/>
    </xf>
    <xf numFmtId="0" fontId="17" fillId="0" borderId="156" xfId="11" applyFont="1" applyBorder="1" applyAlignment="1">
      <alignment horizontal="distributed" vertical="center"/>
    </xf>
    <xf numFmtId="0" fontId="17" fillId="0" borderId="152" xfId="11" applyFont="1" applyBorder="1" applyAlignment="1">
      <alignment horizontal="center" vertical="center"/>
    </xf>
    <xf numFmtId="0" fontId="17" fillId="0" borderId="10" xfId="11" applyFont="1" applyBorder="1" applyAlignment="1">
      <alignment horizontal="center" vertical="center"/>
    </xf>
    <xf numFmtId="0" fontId="19" fillId="3" borderId="10" xfId="11" applyFont="1" applyFill="1" applyBorder="1" applyAlignment="1" applyProtection="1">
      <alignment vertical="center" shrinkToFit="1"/>
      <protection locked="0"/>
    </xf>
    <xf numFmtId="0" fontId="30" fillId="8" borderId="154" xfId="14" applyFont="1" applyFill="1" applyBorder="1" applyAlignment="1">
      <alignment horizontal="left" vertical="center" shrinkToFit="1"/>
    </xf>
    <xf numFmtId="0" fontId="30" fillId="8" borderId="34" xfId="14" applyFont="1" applyFill="1" applyBorder="1" applyAlignment="1">
      <alignment horizontal="left" vertical="center" shrinkToFit="1"/>
    </xf>
    <xf numFmtId="0" fontId="30" fillId="8" borderId="155" xfId="14" applyFont="1" applyFill="1" applyBorder="1" applyAlignment="1">
      <alignment horizontal="left" vertical="center" shrinkToFit="1"/>
    </xf>
    <xf numFmtId="0" fontId="17" fillId="0" borderId="8" xfId="11" applyFont="1" applyBorder="1" applyAlignment="1">
      <alignment horizontal="center" vertical="center"/>
    </xf>
    <xf numFmtId="0" fontId="19" fillId="3" borderId="30" xfId="11" applyFont="1" applyFill="1" applyBorder="1" applyAlignment="1" applyProtection="1">
      <alignment vertical="center" shrinkToFit="1"/>
      <protection locked="0"/>
    </xf>
    <xf numFmtId="0" fontId="19" fillId="3" borderId="161" xfId="11" applyFont="1" applyFill="1" applyBorder="1" applyAlignment="1" applyProtection="1">
      <alignment vertical="center" shrinkToFit="1"/>
      <protection locked="0"/>
    </xf>
    <xf numFmtId="0" fontId="19" fillId="3" borderId="8" xfId="11" applyFont="1" applyFill="1" applyBorder="1" applyAlignment="1" applyProtection="1">
      <alignment vertical="center" shrinkToFit="1"/>
      <protection locked="0"/>
    </xf>
    <xf numFmtId="0" fontId="19" fillId="3" borderId="9" xfId="11" applyFont="1" applyFill="1" applyBorder="1" applyAlignment="1" applyProtection="1">
      <alignment vertical="center" shrinkToFit="1"/>
      <protection locked="0"/>
    </xf>
    <xf numFmtId="0" fontId="17" fillId="0" borderId="138" xfId="11" applyFont="1" applyBorder="1" applyAlignment="1">
      <alignment horizontal="distributed" vertical="center"/>
    </xf>
    <xf numFmtId="0" fontId="17" fillId="0" borderId="1" xfId="11" applyFont="1" applyBorder="1" applyAlignment="1">
      <alignment horizontal="distributed" vertical="center"/>
    </xf>
    <xf numFmtId="176" fontId="19" fillId="3" borderId="1" xfId="11" applyNumberFormat="1" applyFont="1" applyFill="1" applyBorder="1" applyAlignment="1" applyProtection="1">
      <alignment vertical="center" shrinkToFit="1"/>
      <protection locked="0"/>
    </xf>
    <xf numFmtId="176" fontId="19" fillId="3" borderId="139" xfId="11" applyNumberFormat="1" applyFont="1" applyFill="1" applyBorder="1" applyAlignment="1" applyProtection="1">
      <alignment vertical="center" shrinkToFit="1"/>
      <protection locked="0"/>
    </xf>
    <xf numFmtId="179" fontId="19" fillId="3" borderId="1" xfId="11" applyNumberFormat="1" applyFont="1" applyFill="1" applyBorder="1" applyAlignment="1" applyProtection="1">
      <alignment vertical="center" shrinkToFit="1"/>
      <protection locked="0"/>
    </xf>
    <xf numFmtId="0" fontId="17" fillId="0" borderId="3" xfId="11" applyFont="1" applyBorder="1" applyAlignment="1">
      <alignment horizontal="distributed" vertical="center" shrinkToFit="1"/>
    </xf>
    <xf numFmtId="0" fontId="17" fillId="0" borderId="4" xfId="11" applyFont="1" applyBorder="1" applyAlignment="1">
      <alignment horizontal="distributed" vertical="center" shrinkToFit="1"/>
    </xf>
    <xf numFmtId="0" fontId="17" fillId="0" borderId="151" xfId="11" applyFont="1" applyBorder="1" applyAlignment="1">
      <alignment horizontal="distributed" vertical="center" shrinkToFit="1"/>
    </xf>
    <xf numFmtId="0" fontId="17" fillId="0" borderId="7" xfId="11" applyFont="1" applyBorder="1" applyAlignment="1">
      <alignment horizontal="distributed" vertical="center" shrinkToFit="1"/>
    </xf>
    <xf numFmtId="0" fontId="17" fillId="0" borderId="8" xfId="11" applyFont="1" applyBorder="1" applyAlignment="1">
      <alignment horizontal="distributed" vertical="center" shrinkToFit="1"/>
    </xf>
    <xf numFmtId="0" fontId="17" fillId="0" borderId="156" xfId="11" applyFont="1" applyBorder="1" applyAlignment="1">
      <alignment horizontal="distributed" vertical="center" shrinkToFit="1"/>
    </xf>
    <xf numFmtId="0" fontId="19" fillId="2" borderId="1" xfId="11" applyFont="1" applyFill="1" applyBorder="1" applyAlignment="1" applyProtection="1">
      <alignment vertical="center" shrinkToFit="1"/>
      <protection locked="0"/>
    </xf>
    <xf numFmtId="0" fontId="19" fillId="2" borderId="139" xfId="11" applyFont="1" applyFill="1" applyBorder="1" applyAlignment="1" applyProtection="1">
      <alignment vertical="center" shrinkToFit="1"/>
      <protection locked="0"/>
    </xf>
    <xf numFmtId="0" fontId="17" fillId="0" borderId="160" xfId="11" applyFont="1" applyBorder="1" applyAlignment="1">
      <alignment horizontal="center" vertical="center"/>
    </xf>
    <xf numFmtId="0" fontId="17" fillId="0" borderId="31" xfId="11" applyFont="1" applyBorder="1" applyAlignment="1">
      <alignment horizontal="distributed" vertical="center"/>
    </xf>
    <xf numFmtId="0" fontId="17" fillId="0" borderId="32" xfId="11" applyFont="1" applyBorder="1" applyAlignment="1">
      <alignment horizontal="distributed" vertical="center"/>
    </xf>
    <xf numFmtId="0" fontId="59" fillId="3" borderId="32" xfId="11" applyFont="1" applyFill="1" applyBorder="1" applyAlignment="1" applyProtection="1">
      <alignment vertical="center" shrinkToFit="1"/>
      <protection locked="0"/>
    </xf>
    <xf numFmtId="0" fontId="59" fillId="3" borderId="33" xfId="11" applyFont="1" applyFill="1" applyBorder="1" applyAlignment="1" applyProtection="1">
      <alignment vertical="center" shrinkToFit="1"/>
      <protection locked="0"/>
    </xf>
    <xf numFmtId="0" fontId="19" fillId="3" borderId="32" xfId="11" applyFont="1" applyFill="1" applyBorder="1" applyAlignment="1" applyProtection="1">
      <alignment horizontal="left" vertical="center" shrinkToFit="1"/>
      <protection locked="0"/>
    </xf>
    <xf numFmtId="0" fontId="19" fillId="3" borderId="33" xfId="11" applyFont="1" applyFill="1" applyBorder="1" applyAlignment="1" applyProtection="1">
      <alignment horizontal="left" vertical="center" shrinkToFit="1"/>
      <protection locked="0"/>
    </xf>
    <xf numFmtId="0" fontId="17" fillId="0" borderId="152" xfId="11" applyFont="1" applyBorder="1" applyAlignment="1">
      <alignment horizontal="center" vertical="center" shrinkToFit="1"/>
    </xf>
    <xf numFmtId="0" fontId="17" fillId="0" borderId="10" xfId="11" applyFont="1" applyBorder="1" applyAlignment="1">
      <alignment horizontal="center" vertical="center" shrinkToFit="1"/>
    </xf>
    <xf numFmtId="0" fontId="19" fillId="3" borderId="149" xfId="11" applyFont="1" applyFill="1" applyBorder="1" applyAlignment="1" applyProtection="1">
      <alignment vertical="center" shrinkToFit="1"/>
      <protection locked="0"/>
    </xf>
    <xf numFmtId="0" fontId="17" fillId="0" borderId="28" xfId="11" applyFont="1" applyBorder="1" applyAlignment="1">
      <alignment horizontal="distributed" vertical="center"/>
    </xf>
    <xf numFmtId="0" fontId="17" fillId="0" borderId="10" xfId="11" applyFont="1" applyBorder="1" applyAlignment="1">
      <alignment horizontal="distributed" vertical="center"/>
    </xf>
    <xf numFmtId="176" fontId="19" fillId="3" borderId="10" xfId="11" applyNumberFormat="1" applyFont="1" applyFill="1" applyBorder="1" applyAlignment="1" applyProtection="1">
      <alignment vertical="center" shrinkToFit="1"/>
      <protection locked="0"/>
    </xf>
    <xf numFmtId="176" fontId="19" fillId="3" borderId="149" xfId="11" applyNumberFormat="1" applyFont="1" applyFill="1" applyBorder="1" applyAlignment="1" applyProtection="1">
      <alignment vertical="center" shrinkToFit="1"/>
      <protection locked="0"/>
    </xf>
    <xf numFmtId="179" fontId="19" fillId="3" borderId="10" xfId="11" applyNumberFormat="1" applyFont="1" applyFill="1" applyBorder="1" applyAlignment="1" applyProtection="1">
      <alignment vertical="center" shrinkToFit="1"/>
      <protection locked="0"/>
    </xf>
    <xf numFmtId="0" fontId="60" fillId="0" borderId="3" xfId="11" applyFont="1" applyBorder="1" applyAlignment="1">
      <alignment horizontal="distributed" vertical="center" shrinkToFit="1"/>
    </xf>
    <xf numFmtId="0" fontId="60" fillId="0" borderId="4" xfId="11" applyFont="1" applyBorder="1" applyAlignment="1">
      <alignment horizontal="distributed" vertical="center" shrinkToFit="1"/>
    </xf>
    <xf numFmtId="0" fontId="89" fillId="0" borderId="4" xfId="11" applyFont="1" applyBorder="1" applyAlignment="1">
      <alignment horizontal="distributed" vertical="center" shrinkToFit="1"/>
    </xf>
    <xf numFmtId="49" fontId="89" fillId="0" borderId="4" xfId="11" quotePrefix="1" applyNumberFormat="1" applyFont="1" applyBorder="1" applyAlignment="1">
      <alignment horizontal="distributed" vertical="center" shrinkToFit="1"/>
    </xf>
    <xf numFmtId="0" fontId="90" fillId="0" borderId="4" xfId="11" applyFont="1" applyBorder="1" applyAlignment="1">
      <alignment vertical="center"/>
    </xf>
    <xf numFmtId="0" fontId="19" fillId="3" borderId="153" xfId="11" applyFont="1" applyFill="1" applyBorder="1" applyAlignment="1" applyProtection="1">
      <alignment vertical="center" shrinkToFit="1"/>
      <protection locked="0"/>
    </xf>
    <xf numFmtId="0" fontId="19" fillId="3" borderId="162" xfId="11" applyFont="1" applyFill="1" applyBorder="1" applyAlignment="1" applyProtection="1">
      <alignment vertical="center" shrinkToFit="1"/>
      <protection locked="0"/>
    </xf>
    <xf numFmtId="0" fontId="19" fillId="3" borderId="157" xfId="11" applyFont="1" applyFill="1" applyBorder="1" applyAlignment="1" applyProtection="1">
      <alignment vertical="center" shrinkToFit="1"/>
      <protection locked="0"/>
    </xf>
    <xf numFmtId="184" fontId="19" fillId="0" borderId="0" xfId="11" applyNumberFormat="1" applyFont="1" applyAlignment="1">
      <alignment horizontal="center" vertical="center"/>
    </xf>
    <xf numFmtId="0" fontId="19" fillId="0" borderId="0" xfId="11" applyFont="1" applyAlignment="1">
      <alignment horizontal="center" vertical="distributed"/>
    </xf>
    <xf numFmtId="5" fontId="19" fillId="0" borderId="0" xfId="11" applyNumberFormat="1" applyFont="1" applyAlignment="1">
      <alignment horizontal="left" vertical="center"/>
    </xf>
    <xf numFmtId="5" fontId="19" fillId="0" borderId="16" xfId="11" applyNumberFormat="1" applyFont="1" applyBorder="1" applyAlignment="1">
      <alignment horizontal="left" vertical="center"/>
    </xf>
    <xf numFmtId="185" fontId="19" fillId="3" borderId="1" xfId="6" applyNumberFormat="1" applyFont="1" applyFill="1" applyBorder="1" applyAlignment="1" applyProtection="1">
      <alignment vertical="center" shrinkToFit="1"/>
      <protection locked="0"/>
    </xf>
    <xf numFmtId="0" fontId="85" fillId="0" borderId="6" xfId="11" applyFont="1" applyBorder="1" applyAlignment="1">
      <alignment horizontal="distributed" vertical="center" shrinkToFit="1"/>
    </xf>
    <xf numFmtId="0" fontId="85" fillId="0" borderId="0" xfId="11" applyFont="1" applyAlignment="1">
      <alignment horizontal="distributed" vertical="center" shrinkToFit="1"/>
    </xf>
    <xf numFmtId="176" fontId="89" fillId="0" borderId="0" xfId="11" applyNumberFormat="1" applyFont="1" applyAlignment="1">
      <alignment horizontal="left" vertical="center" shrinkToFit="1"/>
    </xf>
    <xf numFmtId="176" fontId="89" fillId="0" borderId="16" xfId="11" applyNumberFormat="1" applyFont="1" applyBorder="1" applyAlignment="1">
      <alignment horizontal="left" vertical="center" shrinkToFit="1"/>
    </xf>
    <xf numFmtId="0" fontId="28" fillId="0" borderId="0" xfId="14" applyFont="1" applyFill="1" applyAlignment="1">
      <alignment horizontal="right" vertical="center"/>
    </xf>
    <xf numFmtId="0" fontId="17" fillId="0" borderId="31" xfId="11" applyFont="1" applyBorder="1" applyAlignment="1">
      <alignment horizontal="distributed" vertical="center" shrinkToFit="1"/>
    </xf>
    <xf numFmtId="0" fontId="17" fillId="0" borderId="32" xfId="11" applyFont="1" applyBorder="1" applyAlignment="1">
      <alignment horizontal="distributed" vertical="center" shrinkToFit="1"/>
    </xf>
    <xf numFmtId="176" fontId="19" fillId="3" borderId="32" xfId="11" applyNumberFormat="1" applyFont="1" applyFill="1" applyBorder="1" applyAlignment="1" applyProtection="1">
      <alignment horizontal="center" vertical="center" shrinkToFit="1"/>
      <protection locked="0"/>
    </xf>
    <xf numFmtId="176" fontId="19" fillId="3" borderId="33" xfId="11" applyNumberFormat="1" applyFont="1" applyFill="1" applyBorder="1" applyAlignment="1" applyProtection="1">
      <alignment horizontal="center" vertical="center" shrinkToFit="1"/>
      <protection locked="0"/>
    </xf>
    <xf numFmtId="0" fontId="17" fillId="0" borderId="4" xfId="11" applyFont="1" applyBorder="1" applyAlignment="1">
      <alignment horizontal="center" vertical="center"/>
    </xf>
    <xf numFmtId="0" fontId="19" fillId="0" borderId="6" xfId="11" applyFont="1" applyBorder="1" applyAlignment="1">
      <alignment horizontal="distributed" vertical="center"/>
    </xf>
    <xf numFmtId="0" fontId="19" fillId="0" borderId="0" xfId="11" applyFont="1" applyAlignment="1">
      <alignment horizontal="distributed" vertical="center"/>
    </xf>
    <xf numFmtId="49" fontId="89" fillId="0" borderId="5" xfId="11" quotePrefix="1" applyNumberFormat="1" applyFont="1" applyBorder="1" applyAlignment="1">
      <alignment horizontal="distributed" vertical="center" shrinkToFit="1"/>
    </xf>
    <xf numFmtId="176" fontId="19" fillId="3" borderId="0" xfId="11" applyNumberFormat="1" applyFont="1" applyFill="1" applyAlignment="1" applyProtection="1">
      <alignment horizontal="center" vertical="center" shrinkToFit="1"/>
      <protection locked="0"/>
    </xf>
    <xf numFmtId="176" fontId="19" fillId="3" borderId="2" xfId="11" applyNumberFormat="1" applyFont="1" applyFill="1" applyBorder="1" applyAlignment="1" applyProtection="1">
      <alignment horizontal="center" vertical="center" shrinkToFit="1"/>
      <protection locked="0"/>
    </xf>
    <xf numFmtId="176" fontId="19" fillId="3" borderId="119" xfId="11" applyNumberFormat="1" applyFont="1" applyFill="1" applyBorder="1" applyAlignment="1" applyProtection="1">
      <alignment horizontal="center" vertical="center" shrinkToFit="1"/>
      <protection locked="0"/>
    </xf>
    <xf numFmtId="0" fontId="19" fillId="0" borderId="6" xfId="11" applyFont="1" applyBorder="1" applyAlignment="1">
      <alignment horizontal="center" vertical="center" shrinkToFit="1"/>
    </xf>
    <xf numFmtId="0" fontId="19" fillId="0" borderId="0" xfId="11" applyFont="1" applyAlignment="1">
      <alignment horizontal="center" vertical="center" shrinkToFit="1"/>
    </xf>
    <xf numFmtId="0" fontId="17" fillId="0" borderId="120" xfId="11" applyFont="1" applyBorder="1" applyAlignment="1">
      <alignment horizontal="distributed" vertical="center"/>
    </xf>
    <xf numFmtId="0" fontId="17" fillId="0" borderId="121" xfId="11" applyFont="1" applyBorder="1" applyAlignment="1">
      <alignment horizontal="distributed" vertical="center"/>
    </xf>
    <xf numFmtId="177" fontId="19" fillId="3" borderId="121" xfId="11" applyNumberFormat="1" applyFont="1" applyFill="1" applyBorder="1" applyAlignment="1" applyProtection="1">
      <alignment horizontal="center" vertical="center" shrinkToFit="1"/>
      <protection locked="0"/>
    </xf>
    <xf numFmtId="0" fontId="17" fillId="0" borderId="30" xfId="11" applyFont="1" applyBorder="1" applyAlignment="1">
      <alignment horizontal="center" vertical="center" shrinkToFit="1"/>
    </xf>
    <xf numFmtId="177" fontId="19" fillId="3" borderId="30" xfId="11" applyNumberFormat="1" applyFont="1" applyFill="1" applyBorder="1" applyAlignment="1" applyProtection="1">
      <alignment horizontal="center" vertical="center" shrinkToFit="1"/>
      <protection locked="0"/>
    </xf>
    <xf numFmtId="177" fontId="19" fillId="3" borderId="8" xfId="11" applyNumberFormat="1" applyFont="1" applyFill="1" applyBorder="1" applyAlignment="1" applyProtection="1">
      <alignment horizontal="center" vertical="center" shrinkToFit="1"/>
      <protection locked="0"/>
    </xf>
    <xf numFmtId="176" fontId="19" fillId="0" borderId="0" xfId="11" applyNumberFormat="1" applyFont="1" applyAlignment="1">
      <alignment horizontal="left" vertical="center"/>
    </xf>
    <xf numFmtId="0" fontId="30" fillId="8" borderId="154" xfId="14" applyFont="1" applyFill="1" applyBorder="1" applyAlignment="1">
      <alignment horizontal="distributed" vertical="center" shrinkToFit="1"/>
    </xf>
    <xf numFmtId="0" fontId="30" fillId="8" borderId="34" xfId="14" applyFont="1" applyFill="1" applyBorder="1" applyAlignment="1">
      <alignment horizontal="distributed" vertical="center" shrinkToFit="1"/>
    </xf>
    <xf numFmtId="0" fontId="30" fillId="8" borderId="36" xfId="14" applyFont="1" applyFill="1" applyBorder="1" applyAlignment="1">
      <alignment horizontal="distributed" vertical="center" shrinkToFit="1"/>
    </xf>
    <xf numFmtId="0" fontId="19" fillId="14" borderId="31" xfId="14" applyFont="1" applyFill="1" applyBorder="1" applyAlignment="1" applyProtection="1">
      <alignment horizontal="center" vertical="center" shrinkToFit="1"/>
      <protection locked="0"/>
    </xf>
    <xf numFmtId="0" fontId="19" fillId="14" borderId="32" xfId="14" applyFont="1" applyFill="1" applyBorder="1" applyAlignment="1" applyProtection="1">
      <alignment horizontal="center" vertical="center" shrinkToFit="1"/>
      <protection locked="0"/>
    </xf>
    <xf numFmtId="0" fontId="19" fillId="14" borderId="33" xfId="14" applyFont="1" applyFill="1" applyBorder="1" applyAlignment="1" applyProtection="1">
      <alignment horizontal="center" vertical="center" shrinkToFit="1"/>
      <protection locked="0"/>
    </xf>
    <xf numFmtId="0" fontId="3" fillId="14" borderId="31" xfId="11" applyFill="1" applyBorder="1" applyAlignment="1" applyProtection="1">
      <alignment horizontal="left" vertical="center" shrinkToFit="1"/>
      <protection locked="0"/>
    </xf>
    <xf numFmtId="0" fontId="3" fillId="14" borderId="32" xfId="11" applyFill="1" applyBorder="1" applyAlignment="1" applyProtection="1">
      <alignment horizontal="left" vertical="center" shrinkToFit="1"/>
      <protection locked="0"/>
    </xf>
    <xf numFmtId="0" fontId="3" fillId="14" borderId="33" xfId="11" applyFill="1" applyBorder="1" applyAlignment="1" applyProtection="1">
      <alignment horizontal="left" vertical="center" shrinkToFit="1"/>
      <protection locked="0"/>
    </xf>
    <xf numFmtId="0" fontId="19" fillId="14" borderId="31" xfId="14" applyFont="1" applyFill="1" applyBorder="1" applyAlignment="1" applyProtection="1">
      <alignment horizontal="left" vertical="center" shrinkToFit="1"/>
      <protection locked="0"/>
    </xf>
    <xf numFmtId="0" fontId="19" fillId="14" borderId="32" xfId="14" applyFont="1" applyFill="1" applyBorder="1" applyAlignment="1" applyProtection="1">
      <alignment horizontal="left" vertical="center" shrinkToFit="1"/>
      <protection locked="0"/>
    </xf>
    <xf numFmtId="0" fontId="19" fillId="14" borderId="33" xfId="14" applyFont="1" applyFill="1" applyBorder="1" applyAlignment="1" applyProtection="1">
      <alignment horizontal="left" vertical="center" shrinkToFit="1"/>
      <protection locked="0"/>
    </xf>
    <xf numFmtId="0" fontId="19" fillId="15" borderId="31" xfId="14" applyFont="1" applyFill="1" applyBorder="1" applyAlignment="1" applyProtection="1">
      <alignment horizontal="center" vertical="center"/>
      <protection locked="0"/>
    </xf>
    <xf numFmtId="0" fontId="19" fillId="15" borderId="32" xfId="14" applyFont="1" applyFill="1" applyBorder="1" applyAlignment="1" applyProtection="1">
      <alignment horizontal="center" vertical="center"/>
      <protection locked="0"/>
    </xf>
    <xf numFmtId="0" fontId="19" fillId="15" borderId="33" xfId="14" applyFont="1" applyFill="1" applyBorder="1" applyAlignment="1" applyProtection="1">
      <alignment horizontal="center" vertical="center"/>
      <protection locked="0"/>
    </xf>
    <xf numFmtId="176" fontId="19" fillId="3" borderId="30" xfId="11" applyNumberFormat="1" applyFont="1" applyFill="1" applyBorder="1" applyAlignment="1" applyProtection="1">
      <alignment horizontal="center" vertical="center" shrinkToFit="1"/>
      <protection locked="0"/>
    </xf>
    <xf numFmtId="176" fontId="19" fillId="3" borderId="157" xfId="11" applyNumberFormat="1" applyFont="1" applyFill="1" applyBorder="1" applyAlignment="1" applyProtection="1">
      <alignment horizontal="center" vertical="center" shrinkToFit="1"/>
      <protection locked="0"/>
    </xf>
    <xf numFmtId="0" fontId="19" fillId="0" borderId="7" xfId="11" applyFont="1" applyBorder="1" applyAlignment="1">
      <alignment horizontal="center" vertical="center" shrinkToFit="1"/>
    </xf>
    <xf numFmtId="0" fontId="19" fillId="0" borderId="8" xfId="11" applyFont="1" applyBorder="1" applyAlignment="1">
      <alignment horizontal="center" vertical="center" shrinkToFit="1"/>
    </xf>
    <xf numFmtId="0" fontId="17" fillId="0" borderId="29" xfId="11" applyFont="1" applyBorder="1" applyAlignment="1">
      <alignment horizontal="distributed" vertical="center"/>
    </xf>
    <xf numFmtId="0" fontId="17" fillId="0" borderId="30" xfId="11" applyFont="1" applyBorder="1" applyAlignment="1">
      <alignment horizontal="distributed" vertical="center"/>
    </xf>
    <xf numFmtId="0" fontId="19" fillId="15" borderId="31" xfId="14" applyFont="1" applyFill="1" applyBorder="1" applyAlignment="1" applyProtection="1">
      <alignment horizontal="center" vertical="center" shrinkToFit="1"/>
      <protection locked="0"/>
    </xf>
    <xf numFmtId="0" fontId="19" fillId="15" borderId="32" xfId="14" applyFont="1" applyFill="1" applyBorder="1" applyAlignment="1" applyProtection="1">
      <alignment horizontal="center" vertical="center" shrinkToFit="1"/>
      <protection locked="0"/>
    </xf>
    <xf numFmtId="0" fontId="19" fillId="15" borderId="33" xfId="14" applyFont="1" applyFill="1" applyBorder="1" applyAlignment="1" applyProtection="1">
      <alignment horizontal="center" vertical="center" shrinkToFit="1"/>
      <protection locked="0"/>
    </xf>
    <xf numFmtId="0" fontId="19" fillId="14" borderId="31" xfId="14" applyFont="1" applyFill="1" applyBorder="1" applyAlignment="1" applyProtection="1">
      <alignment horizontal="center" vertical="center"/>
      <protection locked="0"/>
    </xf>
    <xf numFmtId="0" fontId="19" fillId="14" borderId="32" xfId="14" applyFont="1" applyFill="1" applyBorder="1" applyAlignment="1" applyProtection="1">
      <alignment horizontal="center" vertical="center"/>
      <protection locked="0"/>
    </xf>
    <xf numFmtId="0" fontId="19" fillId="14" borderId="33" xfId="14" applyFont="1" applyFill="1" applyBorder="1" applyAlignment="1" applyProtection="1">
      <alignment horizontal="center" vertical="center"/>
      <protection locked="0"/>
    </xf>
    <xf numFmtId="0" fontId="17" fillId="3" borderId="0" xfId="14" applyFont="1" applyFill="1" applyAlignment="1" applyProtection="1">
      <alignment horizontal="center" vertical="center" shrinkToFit="1"/>
      <protection locked="0"/>
    </xf>
    <xf numFmtId="0" fontId="19" fillId="14" borderId="31" xfId="14" applyFont="1" applyFill="1" applyBorder="1" applyAlignment="1" applyProtection="1">
      <alignment horizontal="center" vertical="center" wrapText="1"/>
      <protection locked="0"/>
    </xf>
    <xf numFmtId="0" fontId="19" fillId="14" borderId="32" xfId="14" applyFont="1" applyFill="1" applyBorder="1" applyAlignment="1" applyProtection="1">
      <alignment horizontal="center" vertical="center" wrapText="1"/>
      <protection locked="0"/>
    </xf>
    <xf numFmtId="0" fontId="19" fillId="14" borderId="33" xfId="14" applyFont="1" applyFill="1" applyBorder="1" applyAlignment="1" applyProtection="1">
      <alignment horizontal="center" vertical="center" wrapText="1"/>
      <protection locked="0"/>
    </xf>
    <xf numFmtId="0" fontId="17" fillId="15" borderId="6" xfId="14" applyFont="1" applyFill="1" applyBorder="1" applyAlignment="1">
      <alignment horizontal="center" shrinkToFit="1"/>
    </xf>
    <xf numFmtId="0" fontId="17" fillId="15" borderId="16" xfId="14" applyFont="1" applyFill="1" applyBorder="1" applyAlignment="1">
      <alignment horizontal="center" shrinkToFit="1"/>
    </xf>
    <xf numFmtId="0" fontId="17" fillId="15" borderId="3" xfId="14" applyFont="1" applyFill="1" applyBorder="1" applyAlignment="1">
      <alignment horizontal="center" shrinkToFit="1"/>
    </xf>
    <xf numFmtId="0" fontId="17" fillId="15" borderId="4" xfId="14" applyFont="1" applyFill="1" applyBorder="1" applyAlignment="1">
      <alignment horizontal="center" shrinkToFit="1"/>
    </xf>
    <xf numFmtId="0" fontId="17" fillId="15" borderId="5" xfId="14" applyFont="1" applyFill="1" applyBorder="1" applyAlignment="1">
      <alignment horizontal="center" shrinkToFit="1"/>
    </xf>
    <xf numFmtId="0" fontId="17" fillId="15" borderId="31" xfId="14" applyFont="1" applyFill="1" applyBorder="1" applyAlignment="1">
      <alignment horizontal="center" shrinkToFit="1"/>
    </xf>
    <xf numFmtId="0" fontId="17" fillId="15" borderId="32" xfId="14" applyFont="1" applyFill="1" applyBorder="1" applyAlignment="1">
      <alignment horizontal="center" shrinkToFit="1"/>
    </xf>
    <xf numFmtId="0" fontId="17" fillId="15" borderId="33" xfId="14" applyFont="1" applyFill="1" applyBorder="1" applyAlignment="1">
      <alignment horizontal="center" shrinkToFit="1"/>
    </xf>
    <xf numFmtId="0" fontId="17" fillId="15" borderId="31" xfId="14" applyFont="1" applyFill="1" applyBorder="1" applyAlignment="1">
      <alignment horizontal="center"/>
    </xf>
    <xf numFmtId="0" fontId="17" fillId="15" borderId="32" xfId="14" applyFont="1" applyFill="1" applyBorder="1" applyAlignment="1">
      <alignment horizontal="center"/>
    </xf>
    <xf numFmtId="0" fontId="17" fillId="15" borderId="33" xfId="14" applyFont="1" applyFill="1" applyBorder="1" applyAlignment="1">
      <alignment horizontal="center"/>
    </xf>
    <xf numFmtId="0" fontId="17" fillId="15" borderId="3" xfId="14" applyFont="1" applyFill="1" applyBorder="1" applyAlignment="1">
      <alignment horizontal="center"/>
    </xf>
    <xf numFmtId="0" fontId="17" fillId="15" borderId="4" xfId="14" applyFont="1" applyFill="1" applyBorder="1" applyAlignment="1">
      <alignment horizontal="center"/>
    </xf>
    <xf numFmtId="0" fontId="17" fillId="15" borderId="40" xfId="14" applyFont="1" applyFill="1" applyBorder="1" applyAlignment="1">
      <alignment horizontal="center"/>
    </xf>
    <xf numFmtId="0" fontId="69" fillId="8" borderId="22" xfId="14" applyFont="1" applyFill="1" applyBorder="1" applyAlignment="1">
      <alignment horizontal="center" vertical="center" wrapText="1" shrinkToFit="1"/>
    </xf>
    <xf numFmtId="0" fontId="69" fillId="8" borderId="38" xfId="14" applyFont="1" applyFill="1" applyBorder="1" applyAlignment="1">
      <alignment horizontal="center" vertical="center" shrinkToFit="1"/>
    </xf>
    <xf numFmtId="0" fontId="69" fillId="8" borderId="7" xfId="14" applyFont="1" applyFill="1" applyBorder="1" applyAlignment="1">
      <alignment horizontal="center" vertical="center" shrinkToFit="1"/>
    </xf>
    <xf numFmtId="0" fontId="69" fillId="8" borderId="9" xfId="14" applyFont="1" applyFill="1" applyBorder="1" applyAlignment="1">
      <alignment horizontal="center" vertical="center" shrinkToFit="1"/>
    </xf>
    <xf numFmtId="0" fontId="69" fillId="8" borderId="22" xfId="14" applyFont="1" applyFill="1" applyBorder="1" applyAlignment="1">
      <alignment horizontal="center" vertical="center"/>
    </xf>
    <xf numFmtId="0" fontId="69" fillId="8" borderId="21" xfId="14" applyFont="1" applyFill="1" applyBorder="1" applyAlignment="1">
      <alignment horizontal="center" vertical="center"/>
    </xf>
    <xf numFmtId="0" fontId="69" fillId="8" borderId="38" xfId="14" applyFont="1" applyFill="1" applyBorder="1" applyAlignment="1">
      <alignment horizontal="center" vertical="center"/>
    </xf>
    <xf numFmtId="0" fontId="69" fillId="8" borderId="7" xfId="14" applyFont="1" applyFill="1" applyBorder="1" applyAlignment="1">
      <alignment horizontal="center" vertical="center"/>
    </xf>
    <xf numFmtId="0" fontId="69" fillId="8" borderId="8" xfId="14" applyFont="1" applyFill="1" applyBorder="1" applyAlignment="1">
      <alignment horizontal="center" vertical="center"/>
    </xf>
    <xf numFmtId="0" fontId="69" fillId="8" borderId="9" xfId="14" applyFont="1" applyFill="1" applyBorder="1" applyAlignment="1">
      <alignment horizontal="center" vertical="center"/>
    </xf>
    <xf numFmtId="0" fontId="69" fillId="8" borderId="23" xfId="14" applyFont="1" applyFill="1" applyBorder="1" applyAlignment="1">
      <alignment horizontal="center" vertical="center"/>
    </xf>
    <xf numFmtId="0" fontId="69" fillId="8" borderId="39" xfId="14" applyFont="1" applyFill="1" applyBorder="1" applyAlignment="1">
      <alignment horizontal="center" vertical="center"/>
    </xf>
    <xf numFmtId="0" fontId="17" fillId="14" borderId="22" xfId="14" applyFont="1" applyFill="1" applyBorder="1" applyAlignment="1">
      <alignment horizontal="center" shrinkToFit="1"/>
    </xf>
    <xf numFmtId="0" fontId="17" fillId="14" borderId="21" xfId="14" applyFont="1" applyFill="1" applyBorder="1" applyAlignment="1">
      <alignment horizontal="center" shrinkToFit="1"/>
    </xf>
    <xf numFmtId="0" fontId="17" fillId="14" borderId="38" xfId="14" applyFont="1" applyFill="1" applyBorder="1" applyAlignment="1">
      <alignment horizontal="center" shrinkToFit="1"/>
    </xf>
    <xf numFmtId="0" fontId="17" fillId="15" borderId="7" xfId="14" applyFont="1" applyFill="1" applyBorder="1" applyAlignment="1">
      <alignment horizontal="center" shrinkToFit="1"/>
    </xf>
    <xf numFmtId="0" fontId="17" fillId="15" borderId="8" xfId="14" applyFont="1" applyFill="1" applyBorder="1" applyAlignment="1">
      <alignment horizontal="center" shrinkToFit="1"/>
    </xf>
    <xf numFmtId="0" fontId="17" fillId="15" borderId="9" xfId="14" applyFont="1" applyFill="1" applyBorder="1" applyAlignment="1">
      <alignment horizontal="center" shrinkToFit="1"/>
    </xf>
    <xf numFmtId="0" fontId="17" fillId="15" borderId="31" xfId="14" applyFont="1" applyFill="1" applyBorder="1" applyAlignment="1">
      <alignment horizontal="center" wrapText="1" shrinkToFit="1"/>
    </xf>
    <xf numFmtId="0" fontId="17" fillId="15" borderId="32" xfId="14" applyFont="1" applyFill="1" applyBorder="1" applyAlignment="1">
      <alignment horizontal="center" wrapText="1" shrinkToFit="1"/>
    </xf>
    <xf numFmtId="0" fontId="17" fillId="15" borderId="33" xfId="14" applyFont="1" applyFill="1" applyBorder="1" applyAlignment="1">
      <alignment horizontal="center" wrapText="1" shrinkToFit="1"/>
    </xf>
    <xf numFmtId="0" fontId="30" fillId="8" borderId="27" xfId="14" applyFont="1" applyFill="1" applyBorder="1" applyAlignment="1">
      <alignment horizontal="distributed" vertical="center" wrapText="1" shrinkToFit="1"/>
    </xf>
    <xf numFmtId="0" fontId="30" fillId="8" borderId="21" xfId="14" applyFont="1" applyFill="1" applyBorder="1" applyAlignment="1">
      <alignment horizontal="distributed" vertical="center" shrinkToFit="1"/>
    </xf>
    <xf numFmtId="0" fontId="30" fillId="8" borderId="23" xfId="14" applyFont="1" applyFill="1" applyBorder="1" applyAlignment="1">
      <alignment horizontal="distributed" vertical="center" shrinkToFit="1"/>
    </xf>
    <xf numFmtId="0" fontId="30" fillId="8" borderId="17" xfId="14" applyFont="1" applyFill="1" applyBorder="1" applyAlignment="1">
      <alignment horizontal="distributed" vertical="center" shrinkToFit="1"/>
    </xf>
    <xf numFmtId="0" fontId="30" fillId="8" borderId="0" xfId="14" applyFont="1" applyFill="1" applyAlignment="1">
      <alignment horizontal="distributed" vertical="center" shrinkToFit="1"/>
    </xf>
    <xf numFmtId="0" fontId="30" fillId="8" borderId="18" xfId="14" applyFont="1" applyFill="1" applyBorder="1" applyAlignment="1">
      <alignment horizontal="distributed" vertical="center" shrinkToFit="1"/>
    </xf>
    <xf numFmtId="0" fontId="69" fillId="8" borderId="27" xfId="14" applyFont="1" applyFill="1" applyBorder="1" applyAlignment="1">
      <alignment horizontal="center" vertical="center"/>
    </xf>
    <xf numFmtId="0" fontId="69" fillId="8" borderId="19" xfId="14" applyFont="1" applyFill="1" applyBorder="1" applyAlignment="1">
      <alignment horizontal="center" vertical="center"/>
    </xf>
    <xf numFmtId="0" fontId="69" fillId="8" borderId="22" xfId="14" applyFont="1" applyFill="1" applyBorder="1" applyAlignment="1">
      <alignment horizontal="center" vertical="center" shrinkToFit="1"/>
    </xf>
    <xf numFmtId="0" fontId="69" fillId="8" borderId="21" xfId="14" applyFont="1" applyFill="1" applyBorder="1" applyAlignment="1">
      <alignment horizontal="center" vertical="center" shrinkToFit="1"/>
    </xf>
    <xf numFmtId="0" fontId="69" fillId="8" borderId="8" xfId="14" applyFont="1" applyFill="1" applyBorder="1" applyAlignment="1">
      <alignment horizontal="center" vertical="center" shrinkToFit="1"/>
    </xf>
    <xf numFmtId="0" fontId="69" fillId="8" borderId="15" xfId="14" applyFont="1" applyFill="1" applyBorder="1" applyAlignment="1">
      <alignment horizontal="center" vertical="center" shrinkToFit="1"/>
    </xf>
    <xf numFmtId="0" fontId="69" fillId="8" borderId="11" xfId="14" applyFont="1" applyFill="1" applyBorder="1" applyAlignment="1">
      <alignment horizontal="center" vertical="center" shrinkToFit="1"/>
    </xf>
    <xf numFmtId="0" fontId="19" fillId="15" borderId="178" xfId="14" applyFont="1" applyFill="1" applyBorder="1" applyAlignment="1">
      <alignment horizontal="center" vertical="top" textRotation="255" shrinkToFit="1"/>
    </xf>
    <xf numFmtId="0" fontId="19" fillId="15" borderId="187" xfId="14" applyFont="1" applyFill="1" applyBorder="1" applyAlignment="1">
      <alignment horizontal="center" vertical="top" textRotation="255" shrinkToFit="1"/>
    </xf>
    <xf numFmtId="0" fontId="19" fillId="15" borderId="172" xfId="14" applyFont="1" applyFill="1" applyBorder="1" applyAlignment="1">
      <alignment horizontal="center" vertical="top" textRotation="255" shrinkToFit="1"/>
    </xf>
    <xf numFmtId="0" fontId="19" fillId="15" borderId="179" xfId="14" applyFont="1" applyFill="1" applyBorder="1" applyAlignment="1">
      <alignment horizontal="center" vertical="top" textRotation="255" shrinkToFit="1"/>
    </xf>
    <xf numFmtId="0" fontId="19" fillId="15" borderId="188" xfId="14" applyFont="1" applyFill="1" applyBorder="1" applyAlignment="1">
      <alignment horizontal="center" vertical="top" textRotation="255" shrinkToFit="1"/>
    </xf>
    <xf numFmtId="0" fontId="19" fillId="15" borderId="173" xfId="14" applyFont="1" applyFill="1" applyBorder="1" applyAlignment="1">
      <alignment horizontal="center" vertical="top" textRotation="255" shrinkToFit="1"/>
    </xf>
    <xf numFmtId="0" fontId="19" fillId="15" borderId="177" xfId="14" applyFont="1" applyFill="1" applyBorder="1" applyAlignment="1">
      <alignment horizontal="center" vertical="top" textRotation="255" shrinkToFit="1"/>
    </xf>
    <xf numFmtId="0" fontId="19" fillId="15" borderId="186" xfId="14" applyFont="1" applyFill="1" applyBorder="1" applyAlignment="1">
      <alignment horizontal="center" vertical="top" textRotation="255" shrinkToFit="1"/>
    </xf>
    <xf numFmtId="0" fontId="19" fillId="15" borderId="171" xfId="14" applyFont="1" applyFill="1" applyBorder="1" applyAlignment="1">
      <alignment horizontal="center" vertical="top" textRotation="255" shrinkToFit="1"/>
    </xf>
    <xf numFmtId="0" fontId="17" fillId="15" borderId="8" xfId="14" applyFont="1" applyFill="1" applyBorder="1" applyAlignment="1">
      <alignment horizontal="center"/>
    </xf>
    <xf numFmtId="0" fontId="17" fillId="15" borderId="9" xfId="14" applyFont="1" applyFill="1" applyBorder="1" applyAlignment="1">
      <alignment horizontal="center"/>
    </xf>
    <xf numFmtId="0" fontId="17" fillId="15" borderId="8" xfId="11" applyFont="1" applyFill="1" applyBorder="1" applyAlignment="1">
      <alignment horizontal="center"/>
    </xf>
    <xf numFmtId="0" fontId="17" fillId="15" borderId="9" xfId="11" applyFont="1" applyFill="1" applyBorder="1" applyAlignment="1">
      <alignment horizontal="center"/>
    </xf>
    <xf numFmtId="0" fontId="19" fillId="15" borderId="117" xfId="14" applyFont="1" applyFill="1" applyBorder="1" applyAlignment="1">
      <alignment horizontal="center" vertical="top" textRotation="255" shrinkToFit="1"/>
    </xf>
    <xf numFmtId="0" fontId="19" fillId="15" borderId="116" xfId="14" applyFont="1" applyFill="1" applyBorder="1" applyAlignment="1">
      <alignment horizontal="center" vertical="top" textRotation="255" shrinkToFit="1"/>
    </xf>
    <xf numFmtId="0" fontId="19" fillId="15" borderId="195" xfId="14" applyFont="1" applyFill="1" applyBorder="1" applyAlignment="1">
      <alignment horizontal="center" vertical="top" textRotation="255" shrinkToFit="1"/>
    </xf>
    <xf numFmtId="0" fontId="19" fillId="15" borderId="176" xfId="14" applyFont="1" applyFill="1" applyBorder="1" applyAlignment="1">
      <alignment horizontal="center" vertical="top" textRotation="255" shrinkToFit="1"/>
    </xf>
    <xf numFmtId="0" fontId="19" fillId="15" borderId="169" xfId="14" applyFont="1" applyFill="1" applyBorder="1" applyAlignment="1">
      <alignment horizontal="center" vertical="top" textRotation="255" shrinkToFit="1"/>
    </xf>
    <xf numFmtId="0" fontId="19" fillId="15" borderId="170" xfId="14" applyFont="1" applyFill="1" applyBorder="1" applyAlignment="1">
      <alignment horizontal="center" vertical="top" textRotation="255" shrinkToFit="1"/>
    </xf>
    <xf numFmtId="0" fontId="17" fillId="15" borderId="171" xfId="14" applyFont="1" applyFill="1" applyBorder="1" applyAlignment="1">
      <alignment horizontal="center" shrinkToFit="1"/>
    </xf>
    <xf numFmtId="0" fontId="17" fillId="15" borderId="172" xfId="11" applyFont="1" applyFill="1" applyBorder="1" applyAlignment="1">
      <alignment horizontal="center" shrinkToFit="1"/>
    </xf>
    <xf numFmtId="0" fontId="17" fillId="15" borderId="173" xfId="11" applyFont="1" applyFill="1" applyBorder="1" applyAlignment="1">
      <alignment horizontal="center" shrinkToFit="1"/>
    </xf>
    <xf numFmtId="0" fontId="17" fillId="15" borderId="8" xfId="11" applyFont="1" applyFill="1" applyBorder="1" applyAlignment="1">
      <alignment horizontal="center" shrinkToFit="1"/>
    </xf>
    <xf numFmtId="0" fontId="17" fillId="15" borderId="9" xfId="11" applyFont="1" applyFill="1" applyBorder="1" applyAlignment="1">
      <alignment horizontal="center" shrinkToFit="1"/>
    </xf>
    <xf numFmtId="0" fontId="17" fillId="15" borderId="31" xfId="11" applyFont="1" applyFill="1" applyBorder="1" applyAlignment="1">
      <alignment horizontal="center" shrinkToFit="1"/>
    </xf>
    <xf numFmtId="0" fontId="17" fillId="15" borderId="32" xfId="11" applyFont="1" applyFill="1" applyBorder="1" applyAlignment="1">
      <alignment horizontal="center" shrinkToFit="1"/>
    </xf>
    <xf numFmtId="0" fontId="17" fillId="15" borderId="33" xfId="11" applyFont="1" applyFill="1" applyBorder="1" applyAlignment="1">
      <alignment horizontal="center" shrinkToFit="1"/>
    </xf>
    <xf numFmtId="0" fontId="75" fillId="14" borderId="7" xfId="14" applyFont="1" applyFill="1" applyBorder="1" applyAlignment="1">
      <alignment horizontal="center" shrinkToFit="1"/>
    </xf>
    <xf numFmtId="0" fontId="75" fillId="14" borderId="8" xfId="14" applyFont="1" applyFill="1" applyBorder="1" applyAlignment="1">
      <alignment horizontal="center" shrinkToFit="1"/>
    </xf>
    <xf numFmtId="0" fontId="75" fillId="14" borderId="9" xfId="14" applyFont="1" applyFill="1" applyBorder="1" applyAlignment="1">
      <alignment horizontal="center" shrinkToFit="1"/>
    </xf>
    <xf numFmtId="0" fontId="22" fillId="14" borderId="7" xfId="14" applyFont="1" applyFill="1" applyBorder="1" applyAlignment="1">
      <alignment horizontal="center"/>
    </xf>
    <xf numFmtId="0" fontId="22" fillId="14" borderId="8" xfId="14" applyFont="1" applyFill="1" applyBorder="1" applyAlignment="1">
      <alignment horizontal="center"/>
    </xf>
    <xf numFmtId="0" fontId="22" fillId="14" borderId="9" xfId="14" applyFont="1" applyFill="1" applyBorder="1" applyAlignment="1">
      <alignment horizontal="center"/>
    </xf>
    <xf numFmtId="0" fontId="19" fillId="14" borderId="0" xfId="14" applyFont="1" applyFill="1" applyAlignment="1">
      <alignment vertical="top" wrapText="1"/>
    </xf>
    <xf numFmtId="0" fontId="19" fillId="14" borderId="174" xfId="11" applyFont="1" applyFill="1" applyBorder="1" applyAlignment="1">
      <alignment vertical="top" wrapText="1"/>
    </xf>
    <xf numFmtId="0" fontId="19" fillId="14" borderId="4" xfId="11" applyFont="1" applyFill="1" applyBorder="1" applyAlignment="1">
      <alignment vertical="top" wrapText="1"/>
    </xf>
    <xf numFmtId="0" fontId="19" fillId="14" borderId="5" xfId="11" applyFont="1" applyFill="1" applyBorder="1" applyAlignment="1">
      <alignment vertical="top" wrapText="1"/>
    </xf>
    <xf numFmtId="0" fontId="19" fillId="14" borderId="184" xfId="11" applyFont="1" applyFill="1" applyBorder="1" applyAlignment="1">
      <alignment vertical="top" wrapText="1"/>
    </xf>
    <xf numFmtId="0" fontId="19" fillId="14" borderId="0" xfId="11" applyFont="1" applyFill="1" applyAlignment="1">
      <alignment vertical="top" wrapText="1"/>
    </xf>
    <xf numFmtId="0" fontId="19" fillId="14" borderId="16" xfId="11" applyFont="1" applyFill="1" applyBorder="1" applyAlignment="1">
      <alignment vertical="top" wrapText="1"/>
    </xf>
    <xf numFmtId="0" fontId="19" fillId="14" borderId="177" xfId="14" applyFont="1" applyFill="1" applyBorder="1" applyAlignment="1">
      <alignment horizontal="center" vertical="top" textRotation="255" shrinkToFit="1"/>
    </xf>
    <xf numFmtId="0" fontId="19" fillId="14" borderId="186" xfId="14" applyFont="1" applyFill="1" applyBorder="1" applyAlignment="1">
      <alignment horizontal="center" vertical="top" textRotation="255" shrinkToFit="1"/>
    </xf>
    <xf numFmtId="0" fontId="19" fillId="14" borderId="171" xfId="14" applyFont="1" applyFill="1" applyBorder="1" applyAlignment="1">
      <alignment horizontal="center" vertical="top" textRotation="255" shrinkToFit="1"/>
    </xf>
    <xf numFmtId="0" fontId="19" fillId="14" borderId="178" xfId="14" applyFont="1" applyFill="1" applyBorder="1" applyAlignment="1">
      <alignment horizontal="center" vertical="top" textRotation="255" shrinkToFit="1"/>
    </xf>
    <xf numFmtId="0" fontId="19" fillId="14" borderId="187" xfId="14" applyFont="1" applyFill="1" applyBorder="1" applyAlignment="1">
      <alignment horizontal="center" vertical="top" textRotation="255" shrinkToFit="1"/>
    </xf>
    <xf numFmtId="0" fontId="19" fillId="14" borderId="172" xfId="14" applyFont="1" applyFill="1" applyBorder="1" applyAlignment="1">
      <alignment horizontal="center" vertical="top" textRotation="255" shrinkToFit="1"/>
    </xf>
    <xf numFmtId="0" fontId="19" fillId="14" borderId="16" xfId="14" applyFont="1" applyFill="1" applyBorder="1" applyAlignment="1">
      <alignment vertical="top" wrapText="1"/>
    </xf>
    <xf numFmtId="0" fontId="19" fillId="14" borderId="8" xfId="14" applyFont="1" applyFill="1" applyBorder="1" applyAlignment="1">
      <alignment horizontal="center" vertical="top" shrinkToFit="1"/>
    </xf>
    <xf numFmtId="0" fontId="19" fillId="14" borderId="9" xfId="14" applyFont="1" applyFill="1" applyBorder="1" applyAlignment="1">
      <alignment horizontal="center" vertical="top" shrinkToFit="1"/>
    </xf>
    <xf numFmtId="0" fontId="19" fillId="14" borderId="176" xfId="14" applyFont="1" applyFill="1" applyBorder="1" applyAlignment="1">
      <alignment horizontal="center" vertical="top" textRotation="255" shrinkToFit="1"/>
    </xf>
    <xf numFmtId="0" fontId="19" fillId="14" borderId="169" xfId="14" applyFont="1" applyFill="1" applyBorder="1" applyAlignment="1">
      <alignment horizontal="center" vertical="top" textRotation="255" shrinkToFit="1"/>
    </xf>
    <xf numFmtId="0" fontId="19" fillId="14" borderId="170" xfId="14" applyFont="1" applyFill="1" applyBorder="1" applyAlignment="1">
      <alignment horizontal="center" vertical="top" textRotation="255" shrinkToFit="1"/>
    </xf>
    <xf numFmtId="0" fontId="19" fillId="15" borderId="3" xfId="14" applyFont="1" applyFill="1" applyBorder="1" applyAlignment="1">
      <alignment horizontal="center" vertical="top" textRotation="255" wrapText="1" shrinkToFit="1"/>
    </xf>
    <xf numFmtId="0" fontId="19" fillId="15" borderId="4" xfId="14" applyFont="1" applyFill="1" applyBorder="1" applyAlignment="1">
      <alignment horizontal="center" vertical="top" textRotation="255" wrapText="1" shrinkToFit="1"/>
    </xf>
    <xf numFmtId="0" fontId="19" fillId="15" borderId="5" xfId="14" applyFont="1" applyFill="1" applyBorder="1" applyAlignment="1">
      <alignment horizontal="center" vertical="top" textRotation="255" wrapText="1" shrinkToFit="1"/>
    </xf>
    <xf numFmtId="0" fontId="19" fillId="15" borderId="6" xfId="14" applyFont="1" applyFill="1" applyBorder="1" applyAlignment="1">
      <alignment horizontal="center" vertical="top" textRotation="255" wrapText="1" shrinkToFit="1"/>
    </xf>
    <xf numFmtId="0" fontId="19" fillId="15" borderId="0" xfId="14" applyFont="1" applyFill="1" applyAlignment="1">
      <alignment horizontal="center" vertical="top" textRotation="255" wrapText="1" shrinkToFit="1"/>
    </xf>
    <xf numFmtId="0" fontId="19" fillId="15" borderId="16" xfId="14" applyFont="1" applyFill="1" applyBorder="1" applyAlignment="1">
      <alignment horizontal="center" vertical="top" textRotation="255" wrapText="1" shrinkToFit="1"/>
    </xf>
    <xf numFmtId="0" fontId="17" fillId="15" borderId="28" xfId="14" applyFont="1" applyFill="1" applyBorder="1" applyAlignment="1">
      <alignment horizontal="center"/>
    </xf>
    <xf numFmtId="0" fontId="17" fillId="15" borderId="10" xfId="14" applyFont="1" applyFill="1" applyBorder="1" applyAlignment="1">
      <alignment horizontal="center"/>
    </xf>
    <xf numFmtId="0" fontId="17" fillId="15" borderId="149" xfId="14" applyFont="1" applyFill="1" applyBorder="1" applyAlignment="1">
      <alignment horizontal="center"/>
    </xf>
    <xf numFmtId="0" fontId="17" fillId="15" borderId="28" xfId="14" applyFont="1" applyFill="1" applyBorder="1" applyAlignment="1">
      <alignment horizontal="center" shrinkToFit="1"/>
    </xf>
    <xf numFmtId="0" fontId="17" fillId="15" borderId="149" xfId="14" applyFont="1" applyFill="1" applyBorder="1" applyAlignment="1">
      <alignment horizontal="center" shrinkToFit="1"/>
    </xf>
    <xf numFmtId="0" fontId="19" fillId="15" borderId="191" xfId="14" applyFont="1" applyFill="1" applyBorder="1" applyAlignment="1">
      <alignment horizontal="center" vertical="top" textRotation="255" shrinkToFit="1"/>
    </xf>
    <xf numFmtId="0" fontId="19" fillId="15" borderId="192" xfId="14" applyFont="1" applyFill="1" applyBorder="1" applyAlignment="1">
      <alignment horizontal="center" vertical="top" textRotation="255" shrinkToFit="1"/>
    </xf>
    <xf numFmtId="0" fontId="19" fillId="15" borderId="174" xfId="14" applyFont="1" applyFill="1" applyBorder="1" applyAlignment="1">
      <alignment horizontal="center" vertical="top" textRotation="255" shrinkToFit="1"/>
    </xf>
    <xf numFmtId="0" fontId="19" fillId="15" borderId="4" xfId="14" applyFont="1" applyFill="1" applyBorder="1" applyAlignment="1">
      <alignment horizontal="center" vertical="top" textRotation="255" shrinkToFit="1"/>
    </xf>
    <xf numFmtId="0" fontId="19" fillId="15" borderId="151" xfId="14" applyFont="1" applyFill="1" applyBorder="1" applyAlignment="1">
      <alignment horizontal="center" vertical="top" textRotation="255" shrinkToFit="1"/>
    </xf>
    <xf numFmtId="0" fontId="19" fillId="15" borderId="184" xfId="14" applyFont="1" applyFill="1" applyBorder="1" applyAlignment="1">
      <alignment horizontal="center" vertical="top" textRotation="255" shrinkToFit="1"/>
    </xf>
    <xf numFmtId="0" fontId="19" fillId="15" borderId="0" xfId="14" applyFont="1" applyFill="1" applyAlignment="1">
      <alignment horizontal="center" vertical="top" textRotation="255" shrinkToFit="1"/>
    </xf>
    <xf numFmtId="0" fontId="19" fillId="15" borderId="183" xfId="14" applyFont="1" applyFill="1" applyBorder="1" applyAlignment="1">
      <alignment horizontal="center" vertical="top" textRotation="255" shrinkToFit="1"/>
    </xf>
    <xf numFmtId="0" fontId="19" fillId="15" borderId="160" xfId="14" applyFont="1" applyFill="1" applyBorder="1" applyAlignment="1">
      <alignment horizontal="center" vertical="top" textRotation="255" shrinkToFit="1"/>
    </xf>
    <xf numFmtId="0" fontId="19" fillId="15" borderId="8" xfId="14" applyFont="1" applyFill="1" applyBorder="1" applyAlignment="1">
      <alignment horizontal="center" vertical="top" textRotation="255" shrinkToFit="1"/>
    </xf>
    <xf numFmtId="0" fontId="19" fillId="15" borderId="156" xfId="14" applyFont="1" applyFill="1" applyBorder="1" applyAlignment="1">
      <alignment horizontal="center" vertical="top" textRotation="255" shrinkToFit="1"/>
    </xf>
    <xf numFmtId="0" fontId="19" fillId="15" borderId="174" xfId="14" applyFont="1" applyFill="1" applyBorder="1" applyAlignment="1">
      <alignment vertical="top" textRotation="255" shrinkToFit="1"/>
    </xf>
    <xf numFmtId="0" fontId="19" fillId="15" borderId="4" xfId="14" applyFont="1" applyFill="1" applyBorder="1" applyAlignment="1">
      <alignment vertical="top" textRotation="255" shrinkToFit="1"/>
    </xf>
    <xf numFmtId="0" fontId="19" fillId="15" borderId="5" xfId="14" applyFont="1" applyFill="1" applyBorder="1" applyAlignment="1">
      <alignment vertical="top" textRotation="255" shrinkToFit="1"/>
    </xf>
    <xf numFmtId="0" fontId="19" fillId="15" borderId="184" xfId="14" applyFont="1" applyFill="1" applyBorder="1" applyAlignment="1">
      <alignment vertical="top" textRotation="255" shrinkToFit="1"/>
    </xf>
    <xf numFmtId="0" fontId="19" fillId="15" borderId="0" xfId="14" applyFont="1" applyFill="1" applyAlignment="1">
      <alignment vertical="top" textRotation="255" shrinkToFit="1"/>
    </xf>
    <xf numFmtId="0" fontId="19" fillId="15" borderId="16" xfId="14" applyFont="1" applyFill="1" applyBorder="1" applyAlignment="1">
      <alignment vertical="top" textRotation="255" shrinkToFit="1"/>
    </xf>
    <xf numFmtId="0" fontId="19" fillId="15" borderId="160" xfId="14" applyFont="1" applyFill="1" applyBorder="1" applyAlignment="1">
      <alignment vertical="top" textRotation="255" shrinkToFit="1"/>
    </xf>
    <xf numFmtId="0" fontId="19" fillId="15" borderId="8" xfId="14" applyFont="1" applyFill="1" applyBorder="1" applyAlignment="1">
      <alignment vertical="top" textRotation="255" shrinkToFit="1"/>
    </xf>
    <xf numFmtId="0" fontId="19" fillId="15" borderId="9" xfId="14" applyFont="1" applyFill="1" applyBorder="1" applyAlignment="1">
      <alignment vertical="top" textRotation="255" shrinkToFit="1"/>
    </xf>
    <xf numFmtId="0" fontId="19" fillId="15" borderId="5" xfId="14" applyFont="1" applyFill="1" applyBorder="1" applyAlignment="1">
      <alignment horizontal="center" vertical="top" textRotation="255" shrinkToFit="1"/>
    </xf>
    <xf numFmtId="0" fontId="19" fillId="15" borderId="16" xfId="14" applyFont="1" applyFill="1" applyBorder="1" applyAlignment="1">
      <alignment horizontal="center" vertical="top" textRotation="255" shrinkToFit="1"/>
    </xf>
    <xf numFmtId="0" fontId="19" fillId="15" borderId="9" xfId="14" applyFont="1" applyFill="1" applyBorder="1" applyAlignment="1">
      <alignment horizontal="center" vertical="top" textRotation="255" shrinkToFit="1"/>
    </xf>
    <xf numFmtId="0" fontId="19" fillId="15" borderId="3" xfId="14" applyFont="1" applyFill="1" applyBorder="1" applyAlignment="1">
      <alignment horizontal="center" vertical="top" textRotation="255" shrinkToFit="1"/>
    </xf>
    <xf numFmtId="0" fontId="19" fillId="15" borderId="6" xfId="14" applyFont="1" applyFill="1" applyBorder="1" applyAlignment="1">
      <alignment horizontal="center" vertical="top" textRotation="255" shrinkToFit="1"/>
    </xf>
    <xf numFmtId="0" fontId="19" fillId="15" borderId="7" xfId="14" applyFont="1" applyFill="1" applyBorder="1" applyAlignment="1">
      <alignment horizontal="center" vertical="top" textRotation="255" shrinkToFit="1"/>
    </xf>
    <xf numFmtId="0" fontId="17" fillId="15" borderId="118" xfId="14" applyFont="1" applyFill="1" applyBorder="1" applyAlignment="1">
      <alignment horizontal="center" shrinkToFit="1"/>
    </xf>
    <xf numFmtId="0" fontId="17" fillId="15" borderId="119" xfId="14" applyFont="1" applyFill="1" applyBorder="1" applyAlignment="1">
      <alignment horizontal="center" shrinkToFit="1"/>
    </xf>
    <xf numFmtId="0" fontId="19" fillId="8" borderId="17" xfId="14" applyFont="1" applyFill="1" applyBorder="1" applyAlignment="1">
      <alignment horizontal="center" vertical="top" shrinkToFit="1"/>
    </xf>
    <xf numFmtId="0" fontId="19" fillId="8" borderId="0" xfId="14" applyFont="1" applyFill="1" applyAlignment="1">
      <alignment horizontal="center" vertical="top" shrinkToFit="1"/>
    </xf>
    <xf numFmtId="0" fontId="19" fillId="8" borderId="183" xfId="14" applyFont="1" applyFill="1" applyBorder="1" applyAlignment="1">
      <alignment horizontal="center" vertical="top" shrinkToFit="1"/>
    </xf>
    <xf numFmtId="0" fontId="19" fillId="8" borderId="19" xfId="14" applyFont="1" applyFill="1" applyBorder="1" applyAlignment="1">
      <alignment horizontal="center" vertical="top" shrinkToFit="1"/>
    </xf>
    <xf numFmtId="0" fontId="19" fillId="8" borderId="8" xfId="14" applyFont="1" applyFill="1" applyBorder="1" applyAlignment="1">
      <alignment horizontal="center" vertical="top" shrinkToFit="1"/>
    </xf>
    <xf numFmtId="0" fontId="19" fillId="8" borderId="156" xfId="14" applyFont="1" applyFill="1" applyBorder="1" applyAlignment="1">
      <alignment horizontal="center" vertical="top" shrinkToFit="1"/>
    </xf>
    <xf numFmtId="0" fontId="19" fillId="8" borderId="184" xfId="14" applyFont="1" applyFill="1" applyBorder="1" applyAlignment="1">
      <alignment horizontal="center" vertical="top" textRotation="255" shrinkToFit="1"/>
    </xf>
    <xf numFmtId="0" fontId="19" fillId="8" borderId="183" xfId="14" applyFont="1" applyFill="1" applyBorder="1" applyAlignment="1">
      <alignment horizontal="center" vertical="top" textRotation="255" shrinkToFit="1"/>
    </xf>
    <xf numFmtId="0" fontId="19" fillId="8" borderId="160" xfId="14" applyFont="1" applyFill="1" applyBorder="1" applyAlignment="1">
      <alignment horizontal="center" vertical="top" textRotation="255" shrinkToFit="1"/>
    </xf>
    <xf numFmtId="0" fontId="19" fillId="8" borderId="156" xfId="14" applyFont="1" applyFill="1" applyBorder="1" applyAlignment="1">
      <alignment horizontal="center" vertical="top" textRotation="255" shrinkToFit="1"/>
    </xf>
    <xf numFmtId="0" fontId="19" fillId="8" borderId="185" xfId="14" applyFont="1" applyFill="1" applyBorder="1" applyAlignment="1">
      <alignment horizontal="center" vertical="top" textRotation="255" shrinkToFit="1"/>
    </xf>
    <xf numFmtId="0" fontId="19" fillId="8" borderId="194" xfId="14" applyFont="1" applyFill="1" applyBorder="1" applyAlignment="1">
      <alignment horizontal="center" vertical="top" textRotation="255" shrinkToFit="1"/>
    </xf>
    <xf numFmtId="0" fontId="19" fillId="15" borderId="120" xfId="14" applyFont="1" applyFill="1" applyBorder="1" applyAlignment="1">
      <alignment horizontal="center" vertical="top" textRotation="255" wrapText="1" shrinkToFit="1"/>
    </xf>
    <xf numFmtId="0" fontId="19" fillId="15" borderId="121" xfId="14" applyFont="1" applyFill="1" applyBorder="1" applyAlignment="1">
      <alignment horizontal="center" vertical="top" textRotation="255" wrapText="1" shrinkToFit="1"/>
    </xf>
    <xf numFmtId="0" fontId="19" fillId="15" borderId="189" xfId="14" applyFont="1" applyFill="1" applyBorder="1" applyAlignment="1">
      <alignment horizontal="center" vertical="top" textRotation="255" wrapText="1" shrinkToFit="1"/>
    </xf>
    <xf numFmtId="0" fontId="19" fillId="15" borderId="183" xfId="14" applyFont="1" applyFill="1" applyBorder="1" applyAlignment="1">
      <alignment horizontal="center" vertical="top" textRotation="255" wrapText="1" shrinkToFit="1"/>
    </xf>
    <xf numFmtId="0" fontId="19" fillId="15" borderId="190" xfId="14" applyFont="1" applyFill="1" applyBorder="1" applyAlignment="1">
      <alignment horizontal="center" vertical="top" textRotation="255" shrinkToFit="1"/>
    </xf>
    <xf numFmtId="0" fontId="19" fillId="15" borderId="121" xfId="14" applyFont="1" applyFill="1" applyBorder="1" applyAlignment="1">
      <alignment horizontal="center" vertical="top" textRotation="255" shrinkToFit="1"/>
    </xf>
    <xf numFmtId="0" fontId="19" fillId="15" borderId="122" xfId="14" applyFont="1" applyFill="1" applyBorder="1" applyAlignment="1">
      <alignment horizontal="center" vertical="top" textRotation="255" shrinkToFit="1"/>
    </xf>
    <xf numFmtId="0" fontId="19" fillId="15" borderId="7" xfId="14" applyFont="1" applyFill="1" applyBorder="1" applyAlignment="1">
      <alignment horizontal="center" vertical="top" shrinkToFit="1"/>
    </xf>
    <xf numFmtId="0" fontId="19" fillId="15" borderId="8" xfId="14" applyFont="1" applyFill="1" applyBorder="1" applyAlignment="1">
      <alignment horizontal="center" vertical="top" shrinkToFit="1"/>
    </xf>
    <xf numFmtId="0" fontId="19" fillId="15" borderId="9" xfId="14" applyFont="1" applyFill="1" applyBorder="1" applyAlignment="1">
      <alignment horizontal="center" vertical="top" shrinkToFit="1"/>
    </xf>
    <xf numFmtId="0" fontId="19" fillId="15" borderId="6" xfId="14" applyFont="1" applyFill="1" applyBorder="1" applyAlignment="1">
      <alignment horizontal="center" vertical="top" shrinkToFit="1"/>
    </xf>
    <xf numFmtId="0" fontId="19" fillId="15" borderId="0" xfId="14" applyFont="1" applyFill="1" applyAlignment="1">
      <alignment horizontal="center" vertical="top" shrinkToFit="1"/>
    </xf>
    <xf numFmtId="0" fontId="19" fillId="15" borderId="183" xfId="14" applyFont="1" applyFill="1" applyBorder="1" applyAlignment="1">
      <alignment horizontal="center" vertical="top" shrinkToFit="1"/>
    </xf>
    <xf numFmtId="0" fontId="22" fillId="15" borderId="28" xfId="14" applyFont="1" applyFill="1" applyBorder="1" applyAlignment="1">
      <alignment horizontal="center"/>
    </xf>
    <xf numFmtId="0" fontId="22" fillId="15" borderId="10" xfId="14" applyFont="1" applyFill="1" applyBorder="1" applyAlignment="1">
      <alignment horizontal="center"/>
    </xf>
    <xf numFmtId="0" fontId="22" fillId="15" borderId="149" xfId="14" applyFont="1" applyFill="1" applyBorder="1" applyAlignment="1">
      <alignment horizontal="center"/>
    </xf>
    <xf numFmtId="0" fontId="19" fillId="15" borderId="175" xfId="14" applyFont="1" applyFill="1" applyBorder="1" applyAlignment="1">
      <alignment horizontal="center" vertical="top" textRotation="255" shrinkToFit="1"/>
    </xf>
    <xf numFmtId="0" fontId="19" fillId="15" borderId="185" xfId="14" applyFont="1" applyFill="1" applyBorder="1" applyAlignment="1">
      <alignment horizontal="center" vertical="top" textRotation="255" shrinkToFit="1"/>
    </xf>
    <xf numFmtId="0" fontId="19" fillId="15" borderId="194" xfId="14" applyFont="1" applyFill="1" applyBorder="1" applyAlignment="1">
      <alignment horizontal="center" vertical="top" textRotation="255" shrinkToFit="1"/>
    </xf>
    <xf numFmtId="0" fontId="22" fillId="15" borderId="10" xfId="11" applyFont="1" applyFill="1" applyBorder="1" applyAlignment="1">
      <alignment horizontal="center"/>
    </xf>
    <xf numFmtId="0" fontId="22" fillId="15" borderId="149" xfId="11" applyFont="1" applyFill="1" applyBorder="1" applyAlignment="1">
      <alignment horizontal="center"/>
    </xf>
    <xf numFmtId="0" fontId="19" fillId="15" borderId="176" xfId="14" applyFont="1" applyFill="1" applyBorder="1" applyAlignment="1">
      <alignment horizontal="center" vertical="top" shrinkToFit="1"/>
    </xf>
    <xf numFmtId="0" fontId="19" fillId="15" borderId="169" xfId="14" applyFont="1" applyFill="1" applyBorder="1" applyAlignment="1">
      <alignment horizontal="center" vertical="top" shrinkToFit="1"/>
    </xf>
    <xf numFmtId="0" fontId="19" fillId="15" borderId="170" xfId="14" applyFont="1" applyFill="1" applyBorder="1" applyAlignment="1">
      <alignment horizontal="center" vertical="top" shrinkToFit="1"/>
    </xf>
    <xf numFmtId="0" fontId="22" fillId="15" borderId="153" xfId="14" applyFont="1" applyFill="1" applyBorder="1" applyAlignment="1">
      <alignment horizontal="center"/>
    </xf>
    <xf numFmtId="0" fontId="22" fillId="15" borderId="180" xfId="14" applyFont="1" applyFill="1" applyBorder="1" applyAlignment="1">
      <alignment horizontal="center"/>
    </xf>
    <xf numFmtId="0" fontId="22" fillId="15" borderId="152" xfId="14" applyFont="1" applyFill="1" applyBorder="1" applyAlignment="1">
      <alignment horizontal="center"/>
    </xf>
    <xf numFmtId="0" fontId="22" fillId="15" borderId="181" xfId="14" applyFont="1" applyFill="1" applyBorder="1" applyAlignment="1">
      <alignment horizontal="center"/>
    </xf>
    <xf numFmtId="0" fontId="22" fillId="15" borderId="182" xfId="14" applyFont="1" applyFill="1" applyBorder="1" applyAlignment="1">
      <alignment horizontal="center"/>
    </xf>
    <xf numFmtId="0" fontId="22" fillId="15" borderId="28" xfId="14" applyFont="1" applyFill="1" applyBorder="1" applyAlignment="1">
      <alignment horizontal="center" shrinkToFit="1"/>
    </xf>
    <xf numFmtId="0" fontId="22" fillId="15" borderId="10" xfId="14" applyFont="1" applyFill="1" applyBorder="1" applyAlignment="1">
      <alignment horizontal="center" shrinkToFit="1"/>
    </xf>
    <xf numFmtId="0" fontId="22" fillId="15" borderId="149" xfId="14" applyFont="1" applyFill="1" applyBorder="1" applyAlignment="1">
      <alignment horizontal="center" shrinkToFit="1"/>
    </xf>
    <xf numFmtId="0" fontId="3" fillId="15" borderId="10" xfId="11" applyFill="1" applyBorder="1" applyAlignment="1">
      <alignment horizontal="center"/>
    </xf>
    <xf numFmtId="0" fontId="19" fillId="15" borderId="193" xfId="14" applyFont="1" applyFill="1" applyBorder="1" applyAlignment="1">
      <alignment horizontal="center" vertical="top" textRotation="255" shrinkToFit="1"/>
    </xf>
    <xf numFmtId="49" fontId="59" fillId="0" borderId="31" xfId="14" applyNumberFormat="1" applyFont="1" applyFill="1" applyBorder="1" applyAlignment="1" applyProtection="1">
      <alignment horizontal="center" vertical="center" shrinkToFit="1"/>
      <protection locked="0"/>
    </xf>
    <xf numFmtId="49" fontId="59" fillId="0" borderId="33" xfId="14" applyNumberFormat="1" applyFont="1" applyFill="1" applyBorder="1" applyAlignment="1" applyProtection="1">
      <alignment horizontal="center" vertical="center" shrinkToFit="1"/>
      <protection locked="0"/>
    </xf>
    <xf numFmtId="49" fontId="59" fillId="0" borderId="32" xfId="14" applyNumberFormat="1" applyFont="1" applyFill="1" applyBorder="1" applyAlignment="1" applyProtection="1">
      <alignment horizontal="center" vertical="center" shrinkToFit="1"/>
      <protection locked="0"/>
    </xf>
    <xf numFmtId="49" fontId="59" fillId="0" borderId="41" xfId="14" applyNumberFormat="1" applyFont="1" applyFill="1" applyBorder="1" applyAlignment="1" applyProtection="1">
      <alignment horizontal="center" vertical="center" shrinkToFit="1"/>
      <protection locked="0"/>
    </xf>
    <xf numFmtId="49" fontId="59" fillId="0" borderId="197" xfId="14" applyNumberFormat="1" applyFont="1" applyFill="1" applyBorder="1" applyAlignment="1" applyProtection="1">
      <alignment horizontal="center" vertical="center" shrinkToFit="1"/>
      <protection locked="0"/>
    </xf>
    <xf numFmtId="0" fontId="59" fillId="0" borderId="31" xfId="14" applyFont="1" applyFill="1" applyBorder="1" applyAlignment="1" applyProtection="1">
      <alignment horizontal="center" vertical="center" shrinkToFit="1"/>
      <protection locked="0"/>
    </xf>
    <xf numFmtId="0" fontId="59" fillId="0" borderId="32" xfId="14" applyFont="1" applyFill="1" applyBorder="1" applyAlignment="1" applyProtection="1">
      <alignment horizontal="center" vertical="center" shrinkToFit="1"/>
      <protection locked="0"/>
    </xf>
    <xf numFmtId="0" fontId="59" fillId="0" borderId="41" xfId="14" applyFont="1" applyFill="1" applyBorder="1" applyAlignment="1" applyProtection="1">
      <alignment horizontal="center" vertical="center" shrinkToFit="1"/>
      <protection locked="0"/>
    </xf>
    <xf numFmtId="0" fontId="59" fillId="0" borderId="33" xfId="14" applyFont="1" applyFill="1" applyBorder="1" applyAlignment="1" applyProtection="1">
      <alignment horizontal="center" vertical="center" shrinkToFit="1"/>
      <protection locked="0"/>
    </xf>
    <xf numFmtId="0" fontId="59" fillId="0" borderId="32" xfId="14" applyFont="1" applyBorder="1" applyAlignment="1" applyProtection="1">
      <alignment horizontal="center" vertical="center" shrinkToFit="1"/>
      <protection locked="0"/>
    </xf>
    <xf numFmtId="0" fontId="59" fillId="0" borderId="41" xfId="14" applyFont="1" applyBorder="1" applyAlignment="1" applyProtection="1">
      <alignment horizontal="center" vertical="center" shrinkToFit="1"/>
      <protection locked="0"/>
    </xf>
    <xf numFmtId="0" fontId="59" fillId="0" borderId="33" xfId="14" applyFont="1" applyBorder="1" applyAlignment="1" applyProtection="1">
      <alignment horizontal="center" vertical="center" shrinkToFit="1"/>
      <protection locked="0"/>
    </xf>
    <xf numFmtId="0" fontId="59" fillId="0" borderId="197" xfId="14" applyFont="1" applyFill="1" applyBorder="1" applyAlignment="1" applyProtection="1">
      <alignment horizontal="center" vertical="center" shrinkToFit="1"/>
      <protection locked="0"/>
    </xf>
    <xf numFmtId="49" fontId="59" fillId="0" borderId="196" xfId="14" applyNumberFormat="1" applyFont="1" applyFill="1" applyBorder="1" applyAlignment="1" applyProtection="1">
      <alignment horizontal="center" vertical="center" shrinkToFit="1"/>
      <protection locked="0"/>
    </xf>
    <xf numFmtId="0" fontId="35" fillId="6" borderId="0" xfId="19" applyFont="1" applyFill="1" applyAlignment="1" applyProtection="1">
      <alignment horizontal="center" vertical="center" shrinkToFit="1"/>
      <protection locked="0"/>
    </xf>
    <xf numFmtId="0" fontId="35" fillId="19" borderId="0" xfId="19" applyFont="1" applyFill="1" applyAlignment="1">
      <alignment horizontal="center" vertical="center"/>
    </xf>
    <xf numFmtId="49" fontId="35" fillId="0" borderId="0" xfId="19" applyNumberFormat="1" applyFont="1" applyAlignment="1" applyProtection="1">
      <alignment horizontal="center" vertical="center" shrinkToFit="1"/>
      <protection locked="0"/>
    </xf>
    <xf numFmtId="0" fontId="35" fillId="0" borderId="0" xfId="19" applyFont="1" applyAlignment="1" applyProtection="1">
      <alignment vertical="center"/>
      <protection locked="0"/>
    </xf>
    <xf numFmtId="0" fontId="35" fillId="0" borderId="18" xfId="19" applyFont="1" applyBorder="1" applyAlignment="1" applyProtection="1">
      <alignment vertical="center"/>
      <protection locked="0"/>
    </xf>
    <xf numFmtId="0" fontId="35" fillId="6" borderId="0" xfId="19" applyFont="1" applyFill="1" applyAlignment="1" applyProtection="1">
      <alignment horizontal="center" vertical="center"/>
      <protection locked="0"/>
    </xf>
    <xf numFmtId="0" fontId="35" fillId="0" borderId="0" xfId="19" applyFont="1" applyAlignment="1" applyProtection="1">
      <alignment vertical="center" shrinkToFit="1"/>
      <protection locked="0"/>
    </xf>
    <xf numFmtId="0" fontId="35" fillId="0" borderId="18" xfId="19" applyFont="1" applyBorder="1" applyAlignment="1" applyProtection="1">
      <alignment vertical="center" shrinkToFit="1"/>
      <protection locked="0"/>
    </xf>
    <xf numFmtId="190" fontId="35" fillId="0" borderId="0" xfId="19" applyNumberFormat="1" applyFont="1" applyAlignment="1" applyProtection="1">
      <alignment horizontal="center" vertical="center"/>
      <protection locked="0"/>
    </xf>
    <xf numFmtId="0" fontId="35" fillId="0" borderId="0" xfId="19" applyFont="1" applyAlignment="1" applyProtection="1">
      <alignment horizontal="left" vertical="center" shrinkToFit="1"/>
      <protection locked="0"/>
    </xf>
    <xf numFmtId="0" fontId="35" fillId="0" borderId="18" xfId="19" applyFont="1" applyBorder="1" applyAlignment="1" applyProtection="1">
      <alignment horizontal="left" vertical="center" shrinkToFit="1"/>
      <protection locked="0"/>
    </xf>
    <xf numFmtId="49" fontId="35" fillId="0" borderId="0" xfId="19" applyNumberFormat="1" applyFont="1" applyAlignment="1" applyProtection="1">
      <alignment horizontal="left" vertical="center"/>
      <protection locked="0"/>
    </xf>
    <xf numFmtId="49" fontId="35" fillId="0" borderId="18" xfId="19" applyNumberFormat="1" applyFont="1" applyBorder="1" applyAlignment="1" applyProtection="1">
      <alignment horizontal="left" vertical="center"/>
      <protection locked="0"/>
    </xf>
    <xf numFmtId="49" fontId="35" fillId="0" borderId="11" xfId="19" applyNumberFormat="1" applyFont="1" applyBorder="1" applyAlignment="1" applyProtection="1">
      <alignment horizontal="left" vertical="center"/>
      <protection locked="0"/>
    </xf>
    <xf numFmtId="49" fontId="35" fillId="0" borderId="13" xfId="19" applyNumberFormat="1" applyFont="1" applyBorder="1" applyAlignment="1" applyProtection="1">
      <alignment horizontal="left" vertical="center"/>
      <protection locked="0"/>
    </xf>
    <xf numFmtId="0" fontId="35" fillId="19" borderId="0" xfId="19" applyFont="1" applyFill="1" applyAlignment="1">
      <alignment horizontal="right" vertical="center"/>
    </xf>
    <xf numFmtId="49" fontId="35" fillId="19" borderId="21" xfId="19" applyNumberFormat="1" applyFont="1" applyFill="1" applyBorder="1" applyAlignment="1" applyProtection="1">
      <alignment horizontal="left" vertical="center"/>
      <protection locked="0"/>
    </xf>
    <xf numFmtId="49" fontId="35" fillId="19" borderId="23" xfId="19" applyNumberFormat="1" applyFont="1" applyFill="1" applyBorder="1" applyAlignment="1" applyProtection="1">
      <alignment horizontal="left" vertical="center"/>
      <protection locked="0"/>
    </xf>
    <xf numFmtId="0" fontId="9" fillId="4" borderId="0" xfId="2" applyFont="1" applyFill="1" applyAlignment="1">
      <alignment horizontal="center" vertical="center"/>
    </xf>
    <xf numFmtId="0" fontId="11" fillId="4" borderId="0" xfId="2" applyFont="1" applyFill="1" applyAlignment="1" applyProtection="1">
      <alignment horizontal="center" vertical="center" shrinkToFit="1"/>
      <protection hidden="1"/>
    </xf>
    <xf numFmtId="0" fontId="11" fillId="4" borderId="0" xfId="2" applyFont="1" applyFill="1" applyAlignment="1" applyProtection="1">
      <alignment vertical="center" wrapText="1" shrinkToFit="1"/>
      <protection hidden="1"/>
    </xf>
    <xf numFmtId="49" fontId="10" fillId="4" borderId="0" xfId="2" quotePrefix="1" applyNumberFormat="1" applyFont="1" applyFill="1" applyAlignment="1">
      <alignment horizontal="center" vertical="center"/>
    </xf>
    <xf numFmtId="49" fontId="10" fillId="4" borderId="0" xfId="2" applyNumberFormat="1" applyFont="1" applyFill="1" applyAlignment="1">
      <alignment horizontal="center" vertical="center"/>
    </xf>
    <xf numFmtId="0" fontId="11" fillId="2" borderId="0" xfId="2" applyFont="1" applyFill="1" applyAlignment="1" applyProtection="1">
      <alignment horizontal="center" vertical="center"/>
      <protection locked="0"/>
    </xf>
    <xf numFmtId="0" fontId="10" fillId="4" borderId="0" xfId="2" applyFont="1" applyFill="1" applyAlignment="1">
      <alignment horizontal="center" vertical="center"/>
    </xf>
    <xf numFmtId="0" fontId="11" fillId="0" borderId="0" xfId="2" applyFont="1" applyAlignment="1" applyProtection="1">
      <alignment vertical="center" shrinkToFit="1"/>
      <protection locked="0"/>
    </xf>
    <xf numFmtId="0" fontId="11" fillId="4" borderId="0" xfId="2" applyFont="1" applyFill="1" applyAlignment="1" applyProtection="1">
      <alignment vertical="center" wrapText="1" shrinkToFit="1"/>
      <protection locked="0"/>
    </xf>
    <xf numFmtId="0" fontId="11" fillId="0" borderId="0" xfId="2" applyFont="1" applyAlignment="1" applyProtection="1">
      <alignment vertical="top" wrapText="1" shrinkToFit="1"/>
      <protection locked="0"/>
    </xf>
  </cellXfs>
  <cellStyles count="27">
    <cellStyle name="パーセント 2" xfId="17" xr:uid="{DC403937-425B-4333-BE74-582B16CF3605}"/>
    <cellStyle name="ハイパーリンク" xfId="1" builtinId="8"/>
    <cellStyle name="ハイパーリンク 2" xfId="8" xr:uid="{D1FD6AED-4876-4B4D-85AD-A533B4E874DF}"/>
    <cellStyle name="ハイパーリンク 3" xfId="20" xr:uid="{56EDA322-2A0A-4F25-A9F4-E9271BA157B1}"/>
    <cellStyle name="桁区切り 2" xfId="6" xr:uid="{98761736-9E20-40D3-A441-2C4A2CF30B8B}"/>
    <cellStyle name="桁区切り 2 2" xfId="13" xr:uid="{7A84700C-DF6A-4429-A02B-CDE4EFC60BF5}"/>
    <cellStyle name="標準" xfId="0" builtinId="0"/>
    <cellStyle name="標準 2" xfId="5" xr:uid="{8E0EAB87-8317-424E-9D96-C49F6F79B98E}"/>
    <cellStyle name="標準 2 2" xfId="10" xr:uid="{5AE6CE8E-F8F1-4250-8872-4AB6B353803F}"/>
    <cellStyle name="標準 3" xfId="7" xr:uid="{5109BDED-ED33-4A87-A1A5-2BDD769A2555}"/>
    <cellStyle name="標準 3 2" xfId="11" xr:uid="{687249D8-C0B3-4A71-8877-DB7EFDC1142A}"/>
    <cellStyle name="標準 4" xfId="18" xr:uid="{D801141F-96A9-4451-B6A6-5BE9F6FB3D6B}"/>
    <cellStyle name="標準 4 2" xfId="19" xr:uid="{7E079AE8-1027-48CE-8F4D-F36923DCFE78}"/>
    <cellStyle name="標準 5" xfId="22" xr:uid="{693D0B1E-B14E-49F6-997F-DA6C99722C76}"/>
    <cellStyle name="標準 5 2" xfId="26" xr:uid="{27E55188-1303-43EC-AB4B-01F91FE73730}"/>
    <cellStyle name="標準_61" xfId="9" xr:uid="{892824A5-98AF-4771-9689-30DC0C7B064A}"/>
    <cellStyle name="標準_ef0801-1" xfId="2" xr:uid="{00000000-0005-0000-0000-000002000000}"/>
    <cellStyle name="標準_KHPE0001" xfId="25" xr:uid="{D0F2E6E5-A006-4D5F-AA8C-9AC756C02FE9}"/>
    <cellStyle name="標準_建築主１" xfId="24" xr:uid="{78B2E4F8-CF76-4A69-B126-2334D16BDFAF}"/>
    <cellStyle name="標準_建築物データ" xfId="23" xr:uid="{198A0F54-1102-4847-B5C6-423698435F0B}"/>
    <cellStyle name="標準_光視開口率計算書" xfId="15" xr:uid="{7599E4A8-D5E4-437F-903E-2036DD941C0F}"/>
    <cellStyle name="標準_住宅性能評価申請書の受理要件（札幌）" xfId="4" xr:uid="{40448176-E601-4CCD-BA69-DE5848EFEB94}"/>
    <cellStyle name="標準_申請申請_戸建" xfId="3" xr:uid="{00000000-0005-0000-0000-000003000000}"/>
    <cellStyle name="標準_設計住宅性能評価（防犯）" xfId="14" xr:uid="{A6603908-18B9-436F-B6E2-1AE02D72F8EF}"/>
    <cellStyle name="標準_設計住宅性能評価（防犯） 2" xfId="12" xr:uid="{4D28C94F-ADB6-455F-B363-70DC07E4A031}"/>
    <cellStyle name="標準_第二面_1" xfId="21" xr:uid="{894EA910-BAEA-41AD-AA6A-9722EF891E01}"/>
    <cellStyle name="標準_別紙②新基準開口率計算シート" xfId="16" xr:uid="{9CCF0C53-4CD4-4D4A-AEC1-91754A50D0B9}"/>
  </cellStyles>
  <dxfs count="63">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00B050"/>
      </font>
      <fill>
        <patternFill>
          <bgColor theme="9" tint="0.39994506668294322"/>
        </patternFill>
      </fill>
    </dxf>
  </dxfs>
  <tableStyles count="0" defaultTableStyle="TableStyleMedium9" defaultPivotStyle="PivotStyleLight16"/>
  <colors>
    <mruColors>
      <color rgb="FFFFFF00"/>
      <color rgb="FFCCFFCC"/>
      <color rgb="FF99FFCC"/>
      <color rgb="FF00FF00"/>
      <color rgb="FF99FF99"/>
      <color rgb="FFFFCC99"/>
      <color rgb="FF33CC33"/>
      <color rgb="FFCCFFFF"/>
      <color rgb="FF66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C$12" lockText="1" noThreeD="1"/>
</file>

<file path=xl/ctrlProps/ctrlProp134.xml><?xml version="1.0" encoding="utf-8"?>
<formControlPr xmlns="http://schemas.microsoft.com/office/spreadsheetml/2009/9/main" objectType="CheckBox" fmlaLink="$C$17" lockText="1" noThreeD="1"/>
</file>

<file path=xl/ctrlProps/ctrlProp135.xml><?xml version="1.0" encoding="utf-8"?>
<formControlPr xmlns="http://schemas.microsoft.com/office/spreadsheetml/2009/9/main" objectType="CheckBox" fmlaLink="C23" lockText="1" noThreeD="1"/>
</file>

<file path=xl/ctrlProps/ctrlProp136.xml><?xml version="1.0" encoding="utf-8"?>
<formControlPr xmlns="http://schemas.microsoft.com/office/spreadsheetml/2009/9/main" objectType="CheckBox" fmlaLink="C30" lockText="1" noThreeD="1"/>
</file>

<file path=xl/ctrlProps/ctrlProp137.xml><?xml version="1.0" encoding="utf-8"?>
<formControlPr xmlns="http://schemas.microsoft.com/office/spreadsheetml/2009/9/main" objectType="CheckBox" fmlaLink="$C$39" lockText="1" noThreeD="1"/>
</file>

<file path=xl/ctrlProps/ctrlProp138.xml><?xml version="1.0" encoding="utf-8"?>
<formControlPr xmlns="http://schemas.microsoft.com/office/spreadsheetml/2009/9/main" objectType="CheckBox" fmlaLink="$C$47" lockText="1" noThreeD="1"/>
</file>

<file path=xl/ctrlProps/ctrlProp139.xml><?xml version="1.0" encoding="utf-8"?>
<formControlPr xmlns="http://schemas.microsoft.com/office/spreadsheetml/2009/9/main" objectType="CheckBox" fmlaLink="$C$51"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C$55"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fmlaLink="$C$10"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fmlaLink="$C$22"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30003;&#36796;&#26360;!A1"/></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hyperlink" Target="https://www.post.japanpost.jp/service/letterpack/" TargetMode="External"/></Relationships>
</file>

<file path=xl/drawings/drawing1.xml><?xml version="1.0" encoding="utf-8"?>
<xdr:wsDr xmlns:xdr="http://schemas.openxmlformats.org/drawingml/2006/spreadsheetDrawing" xmlns:a="http://schemas.openxmlformats.org/drawingml/2006/main">
  <xdr:twoCellAnchor>
    <xdr:from>
      <xdr:col>29</xdr:col>
      <xdr:colOff>38098</xdr:colOff>
      <xdr:row>2</xdr:row>
      <xdr:rowOff>38099</xdr:rowOff>
    </xdr:from>
    <xdr:to>
      <xdr:col>40</xdr:col>
      <xdr:colOff>0</xdr:colOff>
      <xdr:row>6</xdr:row>
      <xdr:rowOff>85725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7581898" y="419099"/>
          <a:ext cx="7505702" cy="809626"/>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↑電子申請の場合は</a:t>
          </a:r>
          <a:r>
            <a:rPr kumimoji="1" lang="en-US" altLang="ja-JP" sz="2000" b="1">
              <a:solidFill>
                <a:srgbClr val="FF0000"/>
              </a:solidFill>
            </a:rPr>
            <a:t>【</a:t>
          </a:r>
          <a:r>
            <a:rPr kumimoji="1" lang="ja-JP" altLang="en-US" sz="2000" b="1">
              <a:solidFill>
                <a:srgbClr val="FF0000"/>
              </a:solidFill>
            </a:rPr>
            <a:t>有</a:t>
          </a:r>
          <a:r>
            <a:rPr kumimoji="1" lang="en-US" altLang="ja-JP" sz="2000" b="1">
              <a:solidFill>
                <a:srgbClr val="FF0000"/>
              </a:solidFill>
            </a:rPr>
            <a:t>】</a:t>
          </a:r>
          <a:r>
            <a:rPr kumimoji="1" lang="ja-JP" altLang="en-US" sz="2000" b="1">
              <a:solidFill>
                <a:srgbClr val="FF0000"/>
              </a:solidFill>
            </a:rPr>
            <a:t>を選択してください。</a:t>
          </a:r>
          <a:endParaRPr kumimoji="1" lang="en-US" altLang="ja-JP" sz="2000" b="1">
            <a:solidFill>
              <a:srgbClr val="FF0000"/>
            </a:solidFill>
          </a:endParaRPr>
        </a:p>
        <a:p>
          <a:pPr algn="l"/>
          <a:r>
            <a:rPr kumimoji="1" lang="ja-JP" altLang="en-US" sz="2000" b="1">
              <a:solidFill>
                <a:srgbClr val="FF0000"/>
              </a:solidFill>
            </a:rPr>
            <a:t>　</a:t>
          </a:r>
          <a:r>
            <a:rPr kumimoji="1" lang="en-US" altLang="ja-JP" sz="2000" b="1">
              <a:solidFill>
                <a:srgbClr val="FF0000"/>
              </a:solidFill>
            </a:rPr>
            <a:t>【</a:t>
          </a:r>
          <a:r>
            <a:rPr kumimoji="1" lang="ja-JP" altLang="en-US" sz="2000" b="1">
              <a:solidFill>
                <a:srgbClr val="FF0000"/>
              </a:solidFill>
            </a:rPr>
            <a:t>電子申請システム登録申込書</a:t>
          </a:r>
          <a:r>
            <a:rPr kumimoji="1" lang="en-US" altLang="ja-JP" sz="2000" b="1">
              <a:solidFill>
                <a:srgbClr val="FF0000"/>
              </a:solidFill>
            </a:rPr>
            <a:t>】</a:t>
          </a:r>
          <a:r>
            <a:rPr kumimoji="1" lang="ja-JP" altLang="en-US" sz="2000" b="1">
              <a:solidFill>
                <a:srgbClr val="FF0000"/>
              </a:solidFill>
            </a:rPr>
            <a:t>もご記入ください。（リンクします。）</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37</xdr:col>
      <xdr:colOff>0</xdr:colOff>
      <xdr:row>5</xdr:row>
      <xdr:rowOff>0</xdr:rowOff>
    </xdr:from>
    <xdr:ext cx="6343650" cy="2245102"/>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7400925" y="1047750"/>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descr="rId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5550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106</xdr:col>
      <xdr:colOff>4646</xdr:colOff>
      <xdr:row>4</xdr:row>
      <xdr:rowOff>4646</xdr:rowOff>
    </xdr:from>
    <xdr:to>
      <xdr:col>140</xdr:col>
      <xdr:colOff>0</xdr:colOff>
      <xdr:row>11</xdr:row>
      <xdr:rowOff>4646</xdr:rowOff>
    </xdr:to>
    <xdr:cxnSp macro="">
      <xdr:nvCxnSpPr>
        <xdr:cNvPr id="3" name="直線コネクタ 2">
          <a:extLst>
            <a:ext uri="{FF2B5EF4-FFF2-40B4-BE49-F238E27FC236}">
              <a16:creationId xmlns:a16="http://schemas.microsoft.com/office/drawing/2014/main" id="{00000000-0008-0000-1700-000003000000}"/>
            </a:ext>
          </a:extLst>
        </xdr:cNvPr>
        <xdr:cNvCxnSpPr/>
      </xdr:nvCxnSpPr>
      <xdr:spPr>
        <a:xfrm flipV="1">
          <a:off x="22235996" y="861896"/>
          <a:ext cx="7120054" cy="16002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147814</xdr:colOff>
      <xdr:row>0</xdr:row>
      <xdr:rowOff>152399</xdr:rowOff>
    </xdr:from>
    <xdr:to>
      <xdr:col>13</xdr:col>
      <xdr:colOff>353315</xdr:colOff>
      <xdr:row>30</xdr:row>
      <xdr:rowOff>47624</xdr:rowOff>
    </xdr:to>
    <xdr:pic>
      <xdr:nvPicPr>
        <xdr:cNvPr id="2" name="図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814" y="152399"/>
          <a:ext cx="9120901" cy="5038725"/>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133349</xdr:colOff>
      <xdr:row>31</xdr:row>
      <xdr:rowOff>57150</xdr:rowOff>
    </xdr:from>
    <xdr:to>
      <xdr:col>7</xdr:col>
      <xdr:colOff>638174</xdr:colOff>
      <xdr:row>34</xdr:row>
      <xdr:rowOff>155448</xdr:rowOff>
    </xdr:to>
    <xdr:sp macro="" textlink="">
      <xdr:nvSpPr>
        <xdr:cNvPr id="3" name="吹き出し: 折線 2">
          <a:extLst>
            <a:ext uri="{FF2B5EF4-FFF2-40B4-BE49-F238E27FC236}">
              <a16:creationId xmlns:a16="http://schemas.microsoft.com/office/drawing/2014/main" id="{00000000-0008-0000-1800-000003000000}"/>
            </a:ext>
          </a:extLst>
        </xdr:cNvPr>
        <xdr:cNvSpPr/>
      </xdr:nvSpPr>
      <xdr:spPr>
        <a:xfrm>
          <a:off x="4248149" y="5372100"/>
          <a:ext cx="1190625" cy="612648"/>
        </a:xfrm>
        <a:prstGeom prst="borderCallout2">
          <a:avLst>
            <a:gd name="adj1" fmla="val 54508"/>
            <a:gd name="adj2" fmla="val 109267"/>
            <a:gd name="adj3" fmla="val 56064"/>
            <a:gd name="adj4" fmla="val 151333"/>
            <a:gd name="adj5" fmla="val 187126"/>
            <a:gd name="adj6" fmla="val 194699"/>
          </a:avLst>
        </a:prstGeom>
        <a:solidFill>
          <a:srgbClr val="FFFF00"/>
        </a:solidFill>
        <a:ln>
          <a:solidFill>
            <a:srgbClr val="FF0000"/>
          </a:solidFill>
          <a:tailEnd type="stealth"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どれかのシートタブを右クリックをする</a:t>
          </a:r>
        </a:p>
      </xdr:txBody>
    </xdr:sp>
    <xdr:clientData/>
  </xdr:twoCellAnchor>
  <xdr:twoCellAnchor editAs="oneCell">
    <xdr:from>
      <xdr:col>11</xdr:col>
      <xdr:colOff>152400</xdr:colOff>
      <xdr:row>4</xdr:row>
      <xdr:rowOff>28574</xdr:rowOff>
    </xdr:from>
    <xdr:to>
      <xdr:col>22</xdr:col>
      <xdr:colOff>190500</xdr:colOff>
      <xdr:row>34</xdr:row>
      <xdr:rowOff>126713</xdr:rowOff>
    </xdr:to>
    <xdr:pic>
      <xdr:nvPicPr>
        <xdr:cNvPr id="5" name="図 4">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96200" y="714374"/>
          <a:ext cx="7581900" cy="5241639"/>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409575</xdr:colOff>
      <xdr:row>26</xdr:row>
      <xdr:rowOff>161925</xdr:rowOff>
    </xdr:from>
    <xdr:to>
      <xdr:col>8</xdr:col>
      <xdr:colOff>28575</xdr:colOff>
      <xdr:row>28</xdr:row>
      <xdr:rowOff>114300</xdr:rowOff>
    </xdr:to>
    <xdr:sp macro="" textlink="">
      <xdr:nvSpPr>
        <xdr:cNvPr id="6" name="正方形/長方形 5">
          <a:extLst>
            <a:ext uri="{FF2B5EF4-FFF2-40B4-BE49-F238E27FC236}">
              <a16:creationId xmlns:a16="http://schemas.microsoft.com/office/drawing/2014/main" id="{00000000-0008-0000-1800-000006000000}"/>
            </a:ext>
          </a:extLst>
        </xdr:cNvPr>
        <xdr:cNvSpPr/>
      </xdr:nvSpPr>
      <xdr:spPr>
        <a:xfrm>
          <a:off x="3838575" y="4619625"/>
          <a:ext cx="1676400" cy="2952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247650</xdr:colOff>
      <xdr:row>27</xdr:row>
      <xdr:rowOff>161925</xdr:rowOff>
    </xdr:from>
    <xdr:to>
      <xdr:col>17</xdr:col>
      <xdr:colOff>466725</xdr:colOff>
      <xdr:row>30</xdr:row>
      <xdr:rowOff>19050</xdr:rowOff>
    </xdr:to>
    <xdr:cxnSp macro="">
      <xdr:nvCxnSpPr>
        <xdr:cNvPr id="8" name="直線矢印コネクタ 7">
          <a:extLst>
            <a:ext uri="{FF2B5EF4-FFF2-40B4-BE49-F238E27FC236}">
              <a16:creationId xmlns:a16="http://schemas.microsoft.com/office/drawing/2014/main" id="{00000000-0008-0000-1800-000008000000}"/>
            </a:ext>
          </a:extLst>
        </xdr:cNvPr>
        <xdr:cNvCxnSpPr/>
      </xdr:nvCxnSpPr>
      <xdr:spPr>
        <a:xfrm>
          <a:off x="5734050" y="4791075"/>
          <a:ext cx="6391275" cy="37147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542925</xdr:colOff>
      <xdr:row>25</xdr:row>
      <xdr:rowOff>19050</xdr:rowOff>
    </xdr:from>
    <xdr:to>
      <xdr:col>21</xdr:col>
      <xdr:colOff>257175</xdr:colOff>
      <xdr:row>35</xdr:row>
      <xdr:rowOff>95250</xdr:rowOff>
    </xdr:to>
    <xdr:sp macro="" textlink="">
      <xdr:nvSpPr>
        <xdr:cNvPr id="9" name="正方形/長方形 8">
          <a:extLst>
            <a:ext uri="{FF2B5EF4-FFF2-40B4-BE49-F238E27FC236}">
              <a16:creationId xmlns:a16="http://schemas.microsoft.com/office/drawing/2014/main" id="{00000000-0008-0000-1800-000009000000}"/>
            </a:ext>
          </a:extLst>
        </xdr:cNvPr>
        <xdr:cNvSpPr/>
      </xdr:nvSpPr>
      <xdr:spPr>
        <a:xfrm>
          <a:off x="12201525" y="4305300"/>
          <a:ext cx="2457450" cy="1790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9524</xdr:colOff>
      <xdr:row>11</xdr:row>
      <xdr:rowOff>152399</xdr:rowOff>
    </xdr:from>
    <xdr:to>
      <xdr:col>23</xdr:col>
      <xdr:colOff>514349</xdr:colOff>
      <xdr:row>19</xdr:row>
      <xdr:rowOff>161924</xdr:rowOff>
    </xdr:to>
    <xdr:sp macro="" textlink="">
      <xdr:nvSpPr>
        <xdr:cNvPr id="11" name="吹き出し: 折線 10">
          <a:extLst>
            <a:ext uri="{FF2B5EF4-FFF2-40B4-BE49-F238E27FC236}">
              <a16:creationId xmlns:a16="http://schemas.microsoft.com/office/drawing/2014/main" id="{00000000-0008-0000-1800-00000B000000}"/>
            </a:ext>
          </a:extLst>
        </xdr:cNvPr>
        <xdr:cNvSpPr/>
      </xdr:nvSpPr>
      <xdr:spPr>
        <a:xfrm>
          <a:off x="15097124" y="2038349"/>
          <a:ext cx="1190625" cy="1381125"/>
        </a:xfrm>
        <a:prstGeom prst="borderCallout2">
          <a:avLst>
            <a:gd name="adj1" fmla="val 57617"/>
            <a:gd name="adj2" fmla="val -14733"/>
            <a:gd name="adj3" fmla="val 57104"/>
            <a:gd name="adj4" fmla="val -47067"/>
            <a:gd name="adj5" fmla="val 149466"/>
            <a:gd name="adj6" fmla="val -119701"/>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表示させるシートを選択してください。</a:t>
          </a:r>
          <a:r>
            <a:rPr kumimoji="1" lang="en-US" altLang="ja-JP" sz="1100" b="1">
              <a:solidFill>
                <a:schemeClr val="tx1"/>
              </a:solidFill>
            </a:rPr>
            <a:t>【</a:t>
          </a:r>
          <a:r>
            <a:rPr kumimoji="1" lang="ja-JP" altLang="en-US" sz="1100" b="1">
              <a:solidFill>
                <a:schemeClr val="tx1"/>
              </a:solidFill>
            </a:rPr>
            <a:t>ｃｔｒｌ</a:t>
          </a:r>
          <a:r>
            <a:rPr kumimoji="1" lang="en-US" altLang="ja-JP" sz="1100" b="1">
              <a:solidFill>
                <a:schemeClr val="tx1"/>
              </a:solidFill>
            </a:rPr>
            <a:t>】</a:t>
          </a:r>
          <a:r>
            <a:rPr kumimoji="1" lang="ja-JP" altLang="en-US" sz="1100" b="1">
              <a:solidFill>
                <a:schemeClr val="tx1"/>
              </a:solidFill>
            </a:rPr>
            <a:t>を押しながら選択すると複数選択できます。</a:t>
          </a:r>
        </a:p>
      </xdr:txBody>
    </xdr:sp>
    <xdr:clientData/>
  </xdr:twoCellAnchor>
  <xdr:oneCellAnchor>
    <xdr:from>
      <xdr:col>0</xdr:col>
      <xdr:colOff>381000</xdr:colOff>
      <xdr:row>2</xdr:row>
      <xdr:rowOff>123825</xdr:rowOff>
    </xdr:from>
    <xdr:ext cx="5867400" cy="759182"/>
    <xdr:sp macro="" textlink="">
      <xdr:nvSpPr>
        <xdr:cNvPr id="4" name="テキスト ボックス 3">
          <a:extLst>
            <a:ext uri="{FF2B5EF4-FFF2-40B4-BE49-F238E27FC236}">
              <a16:creationId xmlns:a16="http://schemas.microsoft.com/office/drawing/2014/main" id="{00000000-0008-0000-1800-000004000000}"/>
            </a:ext>
          </a:extLst>
        </xdr:cNvPr>
        <xdr:cNvSpPr txBox="1"/>
      </xdr:nvSpPr>
      <xdr:spPr>
        <a:xfrm>
          <a:off x="381000" y="466725"/>
          <a:ext cx="5867400" cy="75918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4000"/>
            <a:t>非表示シートの表示方法</a:t>
          </a:r>
        </a:p>
      </xdr:txBody>
    </xdr:sp>
    <xdr:clientData/>
  </xdr:one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9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9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9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6</xdr:row>
          <xdr:rowOff>0</xdr:rowOff>
        </xdr:from>
        <xdr:to>
          <xdr:col>20</xdr:col>
          <xdr:colOff>95250</xdr:colOff>
          <xdr:row>7</xdr:row>
          <xdr:rowOff>9525</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9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8</xdr:row>
          <xdr:rowOff>0</xdr:rowOff>
        </xdr:from>
        <xdr:to>
          <xdr:col>20</xdr:col>
          <xdr:colOff>95250</xdr:colOff>
          <xdr:row>9</xdr:row>
          <xdr:rowOff>9525</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9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11</xdr:row>
          <xdr:rowOff>0</xdr:rowOff>
        </xdr:from>
        <xdr:to>
          <xdr:col>20</xdr:col>
          <xdr:colOff>95250</xdr:colOff>
          <xdr:row>12</xdr:row>
          <xdr:rowOff>9525</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9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9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9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9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13</xdr:row>
          <xdr:rowOff>0</xdr:rowOff>
        </xdr:from>
        <xdr:to>
          <xdr:col>25</xdr:col>
          <xdr:colOff>95250</xdr:colOff>
          <xdr:row>14</xdr:row>
          <xdr:rowOff>9525</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9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14</xdr:row>
          <xdr:rowOff>0</xdr:rowOff>
        </xdr:from>
        <xdr:to>
          <xdr:col>25</xdr:col>
          <xdr:colOff>95250</xdr:colOff>
          <xdr:row>15</xdr:row>
          <xdr:rowOff>9525</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9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15</xdr:row>
          <xdr:rowOff>0</xdr:rowOff>
        </xdr:from>
        <xdr:to>
          <xdr:col>25</xdr:col>
          <xdr:colOff>95250</xdr:colOff>
          <xdr:row>16</xdr:row>
          <xdr:rowOff>9525</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9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16</xdr:row>
          <xdr:rowOff>0</xdr:rowOff>
        </xdr:from>
        <xdr:to>
          <xdr:col>25</xdr:col>
          <xdr:colOff>95250</xdr:colOff>
          <xdr:row>17</xdr:row>
          <xdr:rowOff>9525</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9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13</xdr:row>
          <xdr:rowOff>0</xdr:rowOff>
        </xdr:from>
        <xdr:to>
          <xdr:col>31</xdr:col>
          <xdr:colOff>95250</xdr:colOff>
          <xdr:row>14</xdr:row>
          <xdr:rowOff>9525</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9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14</xdr:row>
          <xdr:rowOff>0</xdr:rowOff>
        </xdr:from>
        <xdr:to>
          <xdr:col>31</xdr:col>
          <xdr:colOff>95250</xdr:colOff>
          <xdr:row>15</xdr:row>
          <xdr:rowOff>9525</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9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15</xdr:row>
          <xdr:rowOff>0</xdr:rowOff>
        </xdr:from>
        <xdr:to>
          <xdr:col>31</xdr:col>
          <xdr:colOff>95250</xdr:colOff>
          <xdr:row>16</xdr:row>
          <xdr:rowOff>9525</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9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16</xdr:row>
          <xdr:rowOff>0</xdr:rowOff>
        </xdr:from>
        <xdr:to>
          <xdr:col>31</xdr:col>
          <xdr:colOff>95250</xdr:colOff>
          <xdr:row>17</xdr:row>
          <xdr:rowOff>9525</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9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12</xdr:row>
          <xdr:rowOff>0</xdr:rowOff>
        </xdr:from>
        <xdr:to>
          <xdr:col>36</xdr:col>
          <xdr:colOff>95250</xdr:colOff>
          <xdr:row>13</xdr:row>
          <xdr:rowOff>9525</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9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13</xdr:row>
          <xdr:rowOff>0</xdr:rowOff>
        </xdr:from>
        <xdr:to>
          <xdr:col>36</xdr:col>
          <xdr:colOff>95250</xdr:colOff>
          <xdr:row>14</xdr:row>
          <xdr:rowOff>9525</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9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14</xdr:row>
          <xdr:rowOff>0</xdr:rowOff>
        </xdr:from>
        <xdr:to>
          <xdr:col>36</xdr:col>
          <xdr:colOff>95250</xdr:colOff>
          <xdr:row>15</xdr:row>
          <xdr:rowOff>9525</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9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9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9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9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18</xdr:row>
          <xdr:rowOff>0</xdr:rowOff>
        </xdr:from>
        <xdr:to>
          <xdr:col>36</xdr:col>
          <xdr:colOff>95250</xdr:colOff>
          <xdr:row>19</xdr:row>
          <xdr:rowOff>9525</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9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19</xdr:row>
          <xdr:rowOff>0</xdr:rowOff>
        </xdr:from>
        <xdr:to>
          <xdr:col>36</xdr:col>
          <xdr:colOff>95250</xdr:colOff>
          <xdr:row>20</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9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20</xdr:row>
          <xdr:rowOff>0</xdr:rowOff>
        </xdr:from>
        <xdr:to>
          <xdr:col>36</xdr:col>
          <xdr:colOff>95250</xdr:colOff>
          <xdr:row>21</xdr:row>
          <xdr:rowOff>9525</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19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180975</xdr:rowOff>
        </xdr:from>
        <xdr:to>
          <xdr:col>3</xdr:col>
          <xdr:colOff>95250</xdr:colOff>
          <xdr:row>23</xdr:row>
          <xdr:rowOff>190500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19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19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19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21</xdr:row>
          <xdr:rowOff>0</xdr:rowOff>
        </xdr:from>
        <xdr:to>
          <xdr:col>7</xdr:col>
          <xdr:colOff>95250</xdr:colOff>
          <xdr:row>22</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9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24</xdr:row>
          <xdr:rowOff>0</xdr:rowOff>
        </xdr:from>
        <xdr:to>
          <xdr:col>36</xdr:col>
          <xdr:colOff>95250</xdr:colOff>
          <xdr:row>25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9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26</xdr:row>
          <xdr:rowOff>0</xdr:rowOff>
        </xdr:from>
        <xdr:to>
          <xdr:col>36</xdr:col>
          <xdr:colOff>95250</xdr:colOff>
          <xdr:row>27</xdr:row>
          <xdr:rowOff>9525</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9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25</xdr:row>
          <xdr:rowOff>0</xdr:rowOff>
        </xdr:from>
        <xdr:to>
          <xdr:col>36</xdr:col>
          <xdr:colOff>95250</xdr:colOff>
          <xdr:row>26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9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25</xdr:row>
          <xdr:rowOff>0</xdr:rowOff>
        </xdr:from>
        <xdr:to>
          <xdr:col>7</xdr:col>
          <xdr:colOff>95250</xdr:colOff>
          <xdr:row>26</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19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19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19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19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171450</xdr:rowOff>
        </xdr:from>
        <xdr:to>
          <xdr:col>3</xdr:col>
          <xdr:colOff>95250</xdr:colOff>
          <xdr:row>30</xdr:row>
          <xdr:rowOff>180975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19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19</xdr:row>
          <xdr:rowOff>0</xdr:rowOff>
        </xdr:from>
        <xdr:to>
          <xdr:col>26</xdr:col>
          <xdr:colOff>95250</xdr:colOff>
          <xdr:row>20</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19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19</xdr:row>
          <xdr:rowOff>0</xdr:rowOff>
        </xdr:from>
        <xdr:to>
          <xdr:col>31</xdr:col>
          <xdr:colOff>95250</xdr:colOff>
          <xdr:row>20</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19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20</xdr:row>
          <xdr:rowOff>0</xdr:rowOff>
        </xdr:from>
        <xdr:to>
          <xdr:col>31</xdr:col>
          <xdr:colOff>95250</xdr:colOff>
          <xdr:row>21</xdr:row>
          <xdr:rowOff>9525</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19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24</xdr:row>
          <xdr:rowOff>0</xdr:rowOff>
        </xdr:from>
        <xdr:to>
          <xdr:col>26</xdr:col>
          <xdr:colOff>95250</xdr:colOff>
          <xdr:row>25</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19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25</xdr:row>
          <xdr:rowOff>0</xdr:rowOff>
        </xdr:from>
        <xdr:to>
          <xdr:col>26</xdr:col>
          <xdr:colOff>95250</xdr:colOff>
          <xdr:row>26</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19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24</xdr:row>
          <xdr:rowOff>0</xdr:rowOff>
        </xdr:from>
        <xdr:to>
          <xdr:col>31</xdr:col>
          <xdr:colOff>95250</xdr:colOff>
          <xdr:row>25</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9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25</xdr:row>
          <xdr:rowOff>0</xdr:rowOff>
        </xdr:from>
        <xdr:to>
          <xdr:col>31</xdr:col>
          <xdr:colOff>95250</xdr:colOff>
          <xdr:row>26</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9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26</xdr:row>
          <xdr:rowOff>0</xdr:rowOff>
        </xdr:from>
        <xdr:to>
          <xdr:col>26</xdr:col>
          <xdr:colOff>95250</xdr:colOff>
          <xdr:row>27</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9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27</xdr:row>
          <xdr:rowOff>0</xdr:rowOff>
        </xdr:from>
        <xdr:to>
          <xdr:col>26</xdr:col>
          <xdr:colOff>95250</xdr:colOff>
          <xdr:row>28</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9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9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1793" name="Check Box 49" hidden="1">
              <a:extLst>
                <a:ext uri="{63B3BB69-23CF-44E3-9099-C40C66FF867C}">
                  <a14:compatExt spid="_x0000_s31793"/>
                </a:ext>
                <a:ext uri="{FF2B5EF4-FFF2-40B4-BE49-F238E27FC236}">
                  <a16:creationId xmlns:a16="http://schemas.microsoft.com/office/drawing/2014/main" id="{00000000-0008-0000-19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19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9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9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19</xdr:row>
          <xdr:rowOff>0</xdr:rowOff>
        </xdr:from>
        <xdr:to>
          <xdr:col>9</xdr:col>
          <xdr:colOff>95250</xdr:colOff>
          <xdr:row>20</xdr:row>
          <xdr:rowOff>9525</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9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20</xdr:row>
          <xdr:rowOff>0</xdr:rowOff>
        </xdr:from>
        <xdr:to>
          <xdr:col>9</xdr:col>
          <xdr:colOff>95250</xdr:colOff>
          <xdr:row>21</xdr:row>
          <xdr:rowOff>9525</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9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21</xdr:row>
          <xdr:rowOff>0</xdr:rowOff>
        </xdr:from>
        <xdr:to>
          <xdr:col>9</xdr:col>
          <xdr:colOff>95250</xdr:colOff>
          <xdr:row>22</xdr:row>
          <xdr:rowOff>9525</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9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25</xdr:row>
          <xdr:rowOff>0</xdr:rowOff>
        </xdr:from>
        <xdr:to>
          <xdr:col>9</xdr:col>
          <xdr:colOff>95250</xdr:colOff>
          <xdr:row>26</xdr:row>
          <xdr:rowOff>9525</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9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26</xdr:row>
          <xdr:rowOff>0</xdr:rowOff>
        </xdr:from>
        <xdr:to>
          <xdr:col>9</xdr:col>
          <xdr:colOff>95250</xdr:colOff>
          <xdr:row>27</xdr:row>
          <xdr:rowOff>9525</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9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27</xdr:row>
          <xdr:rowOff>0</xdr:rowOff>
        </xdr:from>
        <xdr:to>
          <xdr:col>9</xdr:col>
          <xdr:colOff>95250</xdr:colOff>
          <xdr:row>28</xdr:row>
          <xdr:rowOff>9525</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9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28</xdr:row>
          <xdr:rowOff>0</xdr:rowOff>
        </xdr:from>
        <xdr:to>
          <xdr:col>9</xdr:col>
          <xdr:colOff>95250</xdr:colOff>
          <xdr:row>29</xdr:row>
          <xdr:rowOff>9525</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9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13</xdr:row>
          <xdr:rowOff>0</xdr:rowOff>
        </xdr:from>
        <xdr:to>
          <xdr:col>9</xdr:col>
          <xdr:colOff>95250</xdr:colOff>
          <xdr:row>14</xdr:row>
          <xdr:rowOff>9525</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9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14</xdr:row>
          <xdr:rowOff>0</xdr:rowOff>
        </xdr:from>
        <xdr:to>
          <xdr:col>9</xdr:col>
          <xdr:colOff>95250</xdr:colOff>
          <xdr:row>15</xdr:row>
          <xdr:rowOff>9525</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9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15</xdr:row>
          <xdr:rowOff>0</xdr:rowOff>
        </xdr:from>
        <xdr:to>
          <xdr:col>9</xdr:col>
          <xdr:colOff>95250</xdr:colOff>
          <xdr:row>16</xdr:row>
          <xdr:rowOff>9525</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9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16</xdr:row>
          <xdr:rowOff>0</xdr:rowOff>
        </xdr:from>
        <xdr:to>
          <xdr:col>9</xdr:col>
          <xdr:colOff>95250</xdr:colOff>
          <xdr:row>17</xdr:row>
          <xdr:rowOff>9525</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9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22</xdr:row>
          <xdr:rowOff>0</xdr:rowOff>
        </xdr:from>
        <xdr:to>
          <xdr:col>9</xdr:col>
          <xdr:colOff>95250</xdr:colOff>
          <xdr:row>23</xdr:row>
          <xdr:rowOff>9525</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9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xdr:row>
          <xdr:rowOff>0</xdr:rowOff>
        </xdr:from>
        <xdr:to>
          <xdr:col>24</xdr:col>
          <xdr:colOff>95250</xdr:colOff>
          <xdr:row>7</xdr:row>
          <xdr:rowOff>9525</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9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6</xdr:row>
          <xdr:rowOff>0</xdr:rowOff>
        </xdr:from>
        <xdr:to>
          <xdr:col>28</xdr:col>
          <xdr:colOff>95250</xdr:colOff>
          <xdr:row>7</xdr:row>
          <xdr:rowOff>9525</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9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190500</xdr:colOff>
          <xdr:row>6</xdr:row>
          <xdr:rowOff>0</xdr:rowOff>
        </xdr:from>
        <xdr:to>
          <xdr:col>32</xdr:col>
          <xdr:colOff>95250</xdr:colOff>
          <xdr:row>7</xdr:row>
          <xdr:rowOff>9525</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9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8</xdr:row>
          <xdr:rowOff>0</xdr:rowOff>
        </xdr:from>
        <xdr:to>
          <xdr:col>31</xdr:col>
          <xdr:colOff>95250</xdr:colOff>
          <xdr:row>9</xdr:row>
          <xdr:rowOff>9525</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9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0</xdr:rowOff>
        </xdr:from>
        <xdr:to>
          <xdr:col>19</xdr:col>
          <xdr:colOff>95250</xdr:colOff>
          <xdr:row>13</xdr:row>
          <xdr:rowOff>9525</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9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190500</xdr:rowOff>
        </xdr:from>
        <xdr:to>
          <xdr:col>19</xdr:col>
          <xdr:colOff>95250</xdr:colOff>
          <xdr:row>23</xdr:row>
          <xdr:rowOff>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9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27</xdr:row>
          <xdr:rowOff>190500</xdr:rowOff>
        </xdr:from>
        <xdr:to>
          <xdr:col>19</xdr:col>
          <xdr:colOff>95250</xdr:colOff>
          <xdr:row>29</xdr:row>
          <xdr:rowOff>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9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9</xdr:row>
          <xdr:rowOff>0</xdr:rowOff>
        </xdr:from>
        <xdr:to>
          <xdr:col>31</xdr:col>
          <xdr:colOff>95250</xdr:colOff>
          <xdr:row>10</xdr:row>
          <xdr:rowOff>9525</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9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9</xdr:row>
          <xdr:rowOff>0</xdr:rowOff>
        </xdr:from>
        <xdr:to>
          <xdr:col>20</xdr:col>
          <xdr:colOff>95250</xdr:colOff>
          <xdr:row>10</xdr:row>
          <xdr:rowOff>9525</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9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10</xdr:row>
          <xdr:rowOff>0</xdr:rowOff>
        </xdr:from>
        <xdr:to>
          <xdr:col>20</xdr:col>
          <xdr:colOff>95250</xdr:colOff>
          <xdr:row>11</xdr:row>
          <xdr:rowOff>9525</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9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9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10</xdr:row>
          <xdr:rowOff>0</xdr:rowOff>
        </xdr:from>
        <xdr:to>
          <xdr:col>31</xdr:col>
          <xdr:colOff>95250</xdr:colOff>
          <xdr:row>11</xdr:row>
          <xdr:rowOff>9525</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9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190500</xdr:rowOff>
        </xdr:from>
        <xdr:to>
          <xdr:col>7</xdr:col>
          <xdr:colOff>95250</xdr:colOff>
          <xdr:row>10</xdr:row>
          <xdr:rowOff>0</xdr:rowOff>
        </xdr:to>
        <xdr:sp macro="" textlink="">
          <xdr:nvSpPr>
            <xdr:cNvPr id="31821" name="Check Box 77" hidden="1">
              <a:extLst>
                <a:ext uri="{63B3BB69-23CF-44E3-9099-C40C66FF867C}">
                  <a14:compatExt spid="_x0000_s31821"/>
                </a:ext>
                <a:ext uri="{FF2B5EF4-FFF2-40B4-BE49-F238E27FC236}">
                  <a16:creationId xmlns:a16="http://schemas.microsoft.com/office/drawing/2014/main" id="{00000000-0008-0000-19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1822" name="Check Box 78" hidden="1">
              <a:extLst>
                <a:ext uri="{63B3BB69-23CF-44E3-9099-C40C66FF867C}">
                  <a14:compatExt spid="_x0000_s31822"/>
                </a:ext>
                <a:ext uri="{FF2B5EF4-FFF2-40B4-BE49-F238E27FC236}">
                  <a16:creationId xmlns:a16="http://schemas.microsoft.com/office/drawing/2014/main" id="{00000000-0008-0000-19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31</xdr:row>
          <xdr:rowOff>0</xdr:rowOff>
        </xdr:from>
        <xdr:to>
          <xdr:col>36</xdr:col>
          <xdr:colOff>95250</xdr:colOff>
          <xdr:row>32</xdr:row>
          <xdr:rowOff>9525</xdr:rowOff>
        </xdr:to>
        <xdr:sp macro="" textlink="">
          <xdr:nvSpPr>
            <xdr:cNvPr id="31823" name="Check Box 79" hidden="1">
              <a:extLst>
                <a:ext uri="{63B3BB69-23CF-44E3-9099-C40C66FF867C}">
                  <a14:compatExt spid="_x0000_s31823"/>
                </a:ext>
                <a:ext uri="{FF2B5EF4-FFF2-40B4-BE49-F238E27FC236}">
                  <a16:creationId xmlns:a16="http://schemas.microsoft.com/office/drawing/2014/main" id="{00000000-0008-0000-19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32</xdr:row>
          <xdr:rowOff>0</xdr:rowOff>
        </xdr:from>
        <xdr:to>
          <xdr:col>36</xdr:col>
          <xdr:colOff>95250</xdr:colOff>
          <xdr:row>33</xdr:row>
          <xdr:rowOff>9525</xdr:rowOff>
        </xdr:to>
        <xdr:sp macro="" textlink="">
          <xdr:nvSpPr>
            <xdr:cNvPr id="31824" name="Check Box 80" hidden="1">
              <a:extLst>
                <a:ext uri="{63B3BB69-23CF-44E3-9099-C40C66FF867C}">
                  <a14:compatExt spid="_x0000_s31824"/>
                </a:ext>
                <a:ext uri="{FF2B5EF4-FFF2-40B4-BE49-F238E27FC236}">
                  <a16:creationId xmlns:a16="http://schemas.microsoft.com/office/drawing/2014/main" id="{00000000-0008-0000-19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33</xdr:row>
          <xdr:rowOff>0</xdr:rowOff>
        </xdr:from>
        <xdr:to>
          <xdr:col>36</xdr:col>
          <xdr:colOff>95250</xdr:colOff>
          <xdr:row>34</xdr:row>
          <xdr:rowOff>9525</xdr:rowOff>
        </xdr:to>
        <xdr:sp macro="" textlink="">
          <xdr:nvSpPr>
            <xdr:cNvPr id="31825" name="Check Box 81" hidden="1">
              <a:extLst>
                <a:ext uri="{63B3BB69-23CF-44E3-9099-C40C66FF867C}">
                  <a14:compatExt spid="_x0000_s31825"/>
                </a:ext>
                <a:ext uri="{FF2B5EF4-FFF2-40B4-BE49-F238E27FC236}">
                  <a16:creationId xmlns:a16="http://schemas.microsoft.com/office/drawing/2014/main" id="{00000000-0008-0000-19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0</xdr:rowOff>
        </xdr:from>
        <xdr:to>
          <xdr:col>25</xdr:col>
          <xdr:colOff>95250</xdr:colOff>
          <xdr:row>32</xdr:row>
          <xdr:rowOff>9525</xdr:rowOff>
        </xdr:to>
        <xdr:sp macro="" textlink="">
          <xdr:nvSpPr>
            <xdr:cNvPr id="31826" name="Check Box 82" hidden="1">
              <a:extLst>
                <a:ext uri="{63B3BB69-23CF-44E3-9099-C40C66FF867C}">
                  <a14:compatExt spid="_x0000_s31826"/>
                </a:ext>
                <a:ext uri="{FF2B5EF4-FFF2-40B4-BE49-F238E27FC236}">
                  <a16:creationId xmlns:a16="http://schemas.microsoft.com/office/drawing/2014/main" id="{00000000-0008-0000-19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31</xdr:row>
          <xdr:rowOff>0</xdr:rowOff>
        </xdr:from>
        <xdr:to>
          <xdr:col>30</xdr:col>
          <xdr:colOff>95250</xdr:colOff>
          <xdr:row>32</xdr:row>
          <xdr:rowOff>9525</xdr:rowOff>
        </xdr:to>
        <xdr:sp macro="" textlink="">
          <xdr:nvSpPr>
            <xdr:cNvPr id="31827" name="Check Box 83" hidden="1">
              <a:extLst>
                <a:ext uri="{63B3BB69-23CF-44E3-9099-C40C66FF867C}">
                  <a14:compatExt spid="_x0000_s31827"/>
                </a:ext>
                <a:ext uri="{FF2B5EF4-FFF2-40B4-BE49-F238E27FC236}">
                  <a16:creationId xmlns:a16="http://schemas.microsoft.com/office/drawing/2014/main" id="{00000000-0008-0000-1900-00005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31</xdr:row>
          <xdr:rowOff>0</xdr:rowOff>
        </xdr:from>
        <xdr:to>
          <xdr:col>20</xdr:col>
          <xdr:colOff>104775</xdr:colOff>
          <xdr:row>32</xdr:row>
          <xdr:rowOff>9525</xdr:rowOff>
        </xdr:to>
        <xdr:sp macro="" textlink="">
          <xdr:nvSpPr>
            <xdr:cNvPr id="31828" name="Check Box 84" hidden="1">
              <a:extLst>
                <a:ext uri="{63B3BB69-23CF-44E3-9099-C40C66FF867C}">
                  <a14:compatExt spid="_x0000_s31828"/>
                </a:ext>
                <a:ext uri="{FF2B5EF4-FFF2-40B4-BE49-F238E27FC236}">
                  <a16:creationId xmlns:a16="http://schemas.microsoft.com/office/drawing/2014/main" id="{00000000-0008-0000-1900-00005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35</xdr:row>
          <xdr:rowOff>9525</xdr:rowOff>
        </xdr:from>
        <xdr:to>
          <xdr:col>30</xdr:col>
          <xdr:colOff>95250</xdr:colOff>
          <xdr:row>35</xdr:row>
          <xdr:rowOff>171450</xdr:rowOff>
        </xdr:to>
        <xdr:sp macro="" textlink="">
          <xdr:nvSpPr>
            <xdr:cNvPr id="31829" name="Check Box 85" hidden="1">
              <a:extLst>
                <a:ext uri="{63B3BB69-23CF-44E3-9099-C40C66FF867C}">
                  <a14:compatExt spid="_x0000_s31829"/>
                </a:ext>
                <a:ext uri="{FF2B5EF4-FFF2-40B4-BE49-F238E27FC236}">
                  <a16:creationId xmlns:a16="http://schemas.microsoft.com/office/drawing/2014/main" id="{00000000-0008-0000-1900-00005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35</xdr:row>
          <xdr:rowOff>9525</xdr:rowOff>
        </xdr:from>
        <xdr:to>
          <xdr:col>20</xdr:col>
          <xdr:colOff>95250</xdr:colOff>
          <xdr:row>35</xdr:row>
          <xdr:rowOff>171450</xdr:rowOff>
        </xdr:to>
        <xdr:sp macro="" textlink="">
          <xdr:nvSpPr>
            <xdr:cNvPr id="31830" name="Check Box 86" hidden="1">
              <a:extLst>
                <a:ext uri="{63B3BB69-23CF-44E3-9099-C40C66FF867C}">
                  <a14:compatExt spid="_x0000_s31830"/>
                </a:ext>
                <a:ext uri="{FF2B5EF4-FFF2-40B4-BE49-F238E27FC236}">
                  <a16:creationId xmlns:a16="http://schemas.microsoft.com/office/drawing/2014/main" id="{00000000-0008-0000-1900-00005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40</xdr:row>
          <xdr:rowOff>0</xdr:rowOff>
        </xdr:from>
        <xdr:to>
          <xdr:col>20</xdr:col>
          <xdr:colOff>95250</xdr:colOff>
          <xdr:row>41</xdr:row>
          <xdr:rowOff>9525</xdr:rowOff>
        </xdr:to>
        <xdr:sp macro="" textlink="">
          <xdr:nvSpPr>
            <xdr:cNvPr id="31831" name="Check Box 87" hidden="1">
              <a:extLst>
                <a:ext uri="{63B3BB69-23CF-44E3-9099-C40C66FF867C}">
                  <a14:compatExt spid="_x0000_s31831"/>
                </a:ext>
                <a:ext uri="{FF2B5EF4-FFF2-40B4-BE49-F238E27FC236}">
                  <a16:creationId xmlns:a16="http://schemas.microsoft.com/office/drawing/2014/main" id="{00000000-0008-0000-1900-00005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40</xdr:row>
          <xdr:rowOff>0</xdr:rowOff>
        </xdr:from>
        <xdr:to>
          <xdr:col>25</xdr:col>
          <xdr:colOff>95250</xdr:colOff>
          <xdr:row>41</xdr:row>
          <xdr:rowOff>9525</xdr:rowOff>
        </xdr:to>
        <xdr:sp macro="" textlink="">
          <xdr:nvSpPr>
            <xdr:cNvPr id="31832" name="Check Box 88" hidden="1">
              <a:extLst>
                <a:ext uri="{63B3BB69-23CF-44E3-9099-C40C66FF867C}">
                  <a14:compatExt spid="_x0000_s31832"/>
                </a:ext>
                <a:ext uri="{FF2B5EF4-FFF2-40B4-BE49-F238E27FC236}">
                  <a16:creationId xmlns:a16="http://schemas.microsoft.com/office/drawing/2014/main" id="{00000000-0008-0000-1900-00005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40</xdr:row>
          <xdr:rowOff>0</xdr:rowOff>
        </xdr:from>
        <xdr:to>
          <xdr:col>36</xdr:col>
          <xdr:colOff>95250</xdr:colOff>
          <xdr:row>41</xdr:row>
          <xdr:rowOff>9525</xdr:rowOff>
        </xdr:to>
        <xdr:sp macro="" textlink="">
          <xdr:nvSpPr>
            <xdr:cNvPr id="31833" name="Check Box 89" hidden="1">
              <a:extLst>
                <a:ext uri="{63B3BB69-23CF-44E3-9099-C40C66FF867C}">
                  <a14:compatExt spid="_x0000_s31833"/>
                </a:ext>
                <a:ext uri="{FF2B5EF4-FFF2-40B4-BE49-F238E27FC236}">
                  <a16:creationId xmlns:a16="http://schemas.microsoft.com/office/drawing/2014/main" id="{00000000-0008-0000-1900-00005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41</xdr:row>
          <xdr:rowOff>0</xdr:rowOff>
        </xdr:from>
        <xdr:to>
          <xdr:col>36</xdr:col>
          <xdr:colOff>95250</xdr:colOff>
          <xdr:row>42</xdr:row>
          <xdr:rowOff>9525</xdr:rowOff>
        </xdr:to>
        <xdr:sp macro="" textlink="">
          <xdr:nvSpPr>
            <xdr:cNvPr id="31834" name="Check Box 90" hidden="1">
              <a:extLst>
                <a:ext uri="{63B3BB69-23CF-44E3-9099-C40C66FF867C}">
                  <a14:compatExt spid="_x0000_s31834"/>
                </a:ext>
                <a:ext uri="{FF2B5EF4-FFF2-40B4-BE49-F238E27FC236}">
                  <a16:creationId xmlns:a16="http://schemas.microsoft.com/office/drawing/2014/main" id="{00000000-0008-0000-1900-00005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42</xdr:row>
          <xdr:rowOff>0</xdr:rowOff>
        </xdr:from>
        <xdr:to>
          <xdr:col>33</xdr:col>
          <xdr:colOff>95250</xdr:colOff>
          <xdr:row>43</xdr:row>
          <xdr:rowOff>9525</xdr:rowOff>
        </xdr:to>
        <xdr:sp macro="" textlink="">
          <xdr:nvSpPr>
            <xdr:cNvPr id="31835" name="Check Box 91" hidden="1">
              <a:extLst>
                <a:ext uri="{63B3BB69-23CF-44E3-9099-C40C66FF867C}">
                  <a14:compatExt spid="_x0000_s31835"/>
                </a:ext>
                <a:ext uri="{FF2B5EF4-FFF2-40B4-BE49-F238E27FC236}">
                  <a16:creationId xmlns:a16="http://schemas.microsoft.com/office/drawing/2014/main" id="{00000000-0008-0000-1900-00005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42</xdr:row>
          <xdr:rowOff>0</xdr:rowOff>
        </xdr:from>
        <xdr:to>
          <xdr:col>30</xdr:col>
          <xdr:colOff>95250</xdr:colOff>
          <xdr:row>43</xdr:row>
          <xdr:rowOff>9525</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9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43</xdr:row>
          <xdr:rowOff>0</xdr:rowOff>
        </xdr:from>
        <xdr:to>
          <xdr:col>33</xdr:col>
          <xdr:colOff>95250</xdr:colOff>
          <xdr:row>44</xdr:row>
          <xdr:rowOff>9525</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9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43</xdr:row>
          <xdr:rowOff>0</xdr:rowOff>
        </xdr:from>
        <xdr:to>
          <xdr:col>30</xdr:col>
          <xdr:colOff>95250</xdr:colOff>
          <xdr:row>44</xdr:row>
          <xdr:rowOff>9525</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9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44</xdr:row>
          <xdr:rowOff>0</xdr:rowOff>
        </xdr:from>
        <xdr:to>
          <xdr:col>33</xdr:col>
          <xdr:colOff>95250</xdr:colOff>
          <xdr:row>45</xdr:row>
          <xdr:rowOff>9525</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9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44</xdr:row>
          <xdr:rowOff>0</xdr:rowOff>
        </xdr:from>
        <xdr:to>
          <xdr:col>30</xdr:col>
          <xdr:colOff>95250</xdr:colOff>
          <xdr:row>45</xdr:row>
          <xdr:rowOff>9525</xdr:rowOff>
        </xdr:to>
        <xdr:sp macro="" textlink="">
          <xdr:nvSpPr>
            <xdr:cNvPr id="31840" name="Check Box 96" hidden="1">
              <a:extLst>
                <a:ext uri="{63B3BB69-23CF-44E3-9099-C40C66FF867C}">
                  <a14:compatExt spid="_x0000_s31840"/>
                </a:ext>
                <a:ext uri="{FF2B5EF4-FFF2-40B4-BE49-F238E27FC236}">
                  <a16:creationId xmlns:a16="http://schemas.microsoft.com/office/drawing/2014/main" id="{00000000-0008-0000-19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45</xdr:row>
          <xdr:rowOff>0</xdr:rowOff>
        </xdr:from>
        <xdr:to>
          <xdr:col>33</xdr:col>
          <xdr:colOff>95250</xdr:colOff>
          <xdr:row>46</xdr:row>
          <xdr:rowOff>9525</xdr:rowOff>
        </xdr:to>
        <xdr:sp macro="" textlink="">
          <xdr:nvSpPr>
            <xdr:cNvPr id="31841" name="Check Box 97" hidden="1">
              <a:extLst>
                <a:ext uri="{63B3BB69-23CF-44E3-9099-C40C66FF867C}">
                  <a14:compatExt spid="_x0000_s31841"/>
                </a:ext>
                <a:ext uri="{FF2B5EF4-FFF2-40B4-BE49-F238E27FC236}">
                  <a16:creationId xmlns:a16="http://schemas.microsoft.com/office/drawing/2014/main" id="{00000000-0008-0000-19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45</xdr:row>
          <xdr:rowOff>0</xdr:rowOff>
        </xdr:from>
        <xdr:to>
          <xdr:col>30</xdr:col>
          <xdr:colOff>95250</xdr:colOff>
          <xdr:row>46</xdr:row>
          <xdr:rowOff>9525</xdr:rowOff>
        </xdr:to>
        <xdr:sp macro="" textlink="">
          <xdr:nvSpPr>
            <xdr:cNvPr id="31842" name="Check Box 98" hidden="1">
              <a:extLst>
                <a:ext uri="{63B3BB69-23CF-44E3-9099-C40C66FF867C}">
                  <a14:compatExt spid="_x0000_s31842"/>
                </a:ext>
                <a:ext uri="{FF2B5EF4-FFF2-40B4-BE49-F238E27FC236}">
                  <a16:creationId xmlns:a16="http://schemas.microsoft.com/office/drawing/2014/main" id="{00000000-0008-0000-19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46</xdr:row>
          <xdr:rowOff>0</xdr:rowOff>
        </xdr:from>
        <xdr:to>
          <xdr:col>33</xdr:col>
          <xdr:colOff>95250</xdr:colOff>
          <xdr:row>47</xdr:row>
          <xdr:rowOff>9525</xdr:rowOff>
        </xdr:to>
        <xdr:sp macro="" textlink="">
          <xdr:nvSpPr>
            <xdr:cNvPr id="31843" name="Check Box 99" hidden="1">
              <a:extLst>
                <a:ext uri="{63B3BB69-23CF-44E3-9099-C40C66FF867C}">
                  <a14:compatExt spid="_x0000_s31843"/>
                </a:ext>
                <a:ext uri="{FF2B5EF4-FFF2-40B4-BE49-F238E27FC236}">
                  <a16:creationId xmlns:a16="http://schemas.microsoft.com/office/drawing/2014/main" id="{00000000-0008-0000-1900-00006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0</xdr:rowOff>
        </xdr:from>
        <xdr:to>
          <xdr:col>30</xdr:col>
          <xdr:colOff>95250</xdr:colOff>
          <xdr:row>47</xdr:row>
          <xdr:rowOff>9525</xdr:rowOff>
        </xdr:to>
        <xdr:sp macro="" textlink="">
          <xdr:nvSpPr>
            <xdr:cNvPr id="31844" name="Check Box 100" hidden="1">
              <a:extLst>
                <a:ext uri="{63B3BB69-23CF-44E3-9099-C40C66FF867C}">
                  <a14:compatExt spid="_x0000_s31844"/>
                </a:ext>
                <a:ext uri="{FF2B5EF4-FFF2-40B4-BE49-F238E27FC236}">
                  <a16:creationId xmlns:a16="http://schemas.microsoft.com/office/drawing/2014/main" id="{00000000-0008-0000-1900-00006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47</xdr:row>
          <xdr:rowOff>0</xdr:rowOff>
        </xdr:from>
        <xdr:to>
          <xdr:col>33</xdr:col>
          <xdr:colOff>95250</xdr:colOff>
          <xdr:row>48</xdr:row>
          <xdr:rowOff>9525</xdr:rowOff>
        </xdr:to>
        <xdr:sp macro="" textlink="">
          <xdr:nvSpPr>
            <xdr:cNvPr id="31845" name="Check Box 101" hidden="1">
              <a:extLst>
                <a:ext uri="{63B3BB69-23CF-44E3-9099-C40C66FF867C}">
                  <a14:compatExt spid="_x0000_s31845"/>
                </a:ext>
                <a:ext uri="{FF2B5EF4-FFF2-40B4-BE49-F238E27FC236}">
                  <a16:creationId xmlns:a16="http://schemas.microsoft.com/office/drawing/2014/main" id="{00000000-0008-0000-1900-00006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47</xdr:row>
          <xdr:rowOff>0</xdr:rowOff>
        </xdr:from>
        <xdr:to>
          <xdr:col>30</xdr:col>
          <xdr:colOff>95250</xdr:colOff>
          <xdr:row>48</xdr:row>
          <xdr:rowOff>9525</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19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42</xdr:row>
          <xdr:rowOff>0</xdr:rowOff>
        </xdr:from>
        <xdr:to>
          <xdr:col>36</xdr:col>
          <xdr:colOff>95250</xdr:colOff>
          <xdr:row>43</xdr:row>
          <xdr:rowOff>9525</xdr:rowOff>
        </xdr:to>
        <xdr:sp macro="" textlink="">
          <xdr:nvSpPr>
            <xdr:cNvPr id="31847" name="Check Box 103" hidden="1">
              <a:extLst>
                <a:ext uri="{63B3BB69-23CF-44E3-9099-C40C66FF867C}">
                  <a14:compatExt spid="_x0000_s31847"/>
                </a:ext>
                <a:ext uri="{FF2B5EF4-FFF2-40B4-BE49-F238E27FC236}">
                  <a16:creationId xmlns:a16="http://schemas.microsoft.com/office/drawing/2014/main" id="{00000000-0008-0000-1900-00006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43</xdr:row>
          <xdr:rowOff>0</xdr:rowOff>
        </xdr:from>
        <xdr:to>
          <xdr:col>36</xdr:col>
          <xdr:colOff>95250</xdr:colOff>
          <xdr:row>44</xdr:row>
          <xdr:rowOff>9525</xdr:rowOff>
        </xdr:to>
        <xdr:sp macro="" textlink="">
          <xdr:nvSpPr>
            <xdr:cNvPr id="31848" name="Check Box 104" hidden="1">
              <a:extLst>
                <a:ext uri="{63B3BB69-23CF-44E3-9099-C40C66FF867C}">
                  <a14:compatExt spid="_x0000_s31848"/>
                </a:ext>
                <a:ext uri="{FF2B5EF4-FFF2-40B4-BE49-F238E27FC236}">
                  <a16:creationId xmlns:a16="http://schemas.microsoft.com/office/drawing/2014/main" id="{00000000-0008-0000-1900-00006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33</xdr:row>
          <xdr:rowOff>0</xdr:rowOff>
        </xdr:from>
        <xdr:to>
          <xdr:col>20</xdr:col>
          <xdr:colOff>95250</xdr:colOff>
          <xdr:row>34</xdr:row>
          <xdr:rowOff>9525</xdr:rowOff>
        </xdr:to>
        <xdr:sp macro="" textlink="">
          <xdr:nvSpPr>
            <xdr:cNvPr id="31849" name="Check Box 105" hidden="1">
              <a:extLst>
                <a:ext uri="{63B3BB69-23CF-44E3-9099-C40C66FF867C}">
                  <a14:compatExt spid="_x0000_s31849"/>
                </a:ext>
                <a:ext uri="{FF2B5EF4-FFF2-40B4-BE49-F238E27FC236}">
                  <a16:creationId xmlns:a16="http://schemas.microsoft.com/office/drawing/2014/main" id="{00000000-0008-0000-1900-00006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33</xdr:row>
          <xdr:rowOff>0</xdr:rowOff>
        </xdr:from>
        <xdr:to>
          <xdr:col>25</xdr:col>
          <xdr:colOff>95250</xdr:colOff>
          <xdr:row>34</xdr:row>
          <xdr:rowOff>9525</xdr:rowOff>
        </xdr:to>
        <xdr:sp macro="" textlink="">
          <xdr:nvSpPr>
            <xdr:cNvPr id="31850" name="Check Box 106" hidden="1">
              <a:extLst>
                <a:ext uri="{63B3BB69-23CF-44E3-9099-C40C66FF867C}">
                  <a14:compatExt spid="_x0000_s31850"/>
                </a:ext>
                <a:ext uri="{FF2B5EF4-FFF2-40B4-BE49-F238E27FC236}">
                  <a16:creationId xmlns:a16="http://schemas.microsoft.com/office/drawing/2014/main" id="{00000000-0008-0000-1900-00006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33</xdr:row>
          <xdr:rowOff>0</xdr:rowOff>
        </xdr:from>
        <xdr:to>
          <xdr:col>30</xdr:col>
          <xdr:colOff>95250</xdr:colOff>
          <xdr:row>34</xdr:row>
          <xdr:rowOff>9525</xdr:rowOff>
        </xdr:to>
        <xdr:sp macro="" textlink="">
          <xdr:nvSpPr>
            <xdr:cNvPr id="31851" name="Check Box 107" hidden="1">
              <a:extLst>
                <a:ext uri="{63B3BB69-23CF-44E3-9099-C40C66FF867C}">
                  <a14:compatExt spid="_x0000_s31851"/>
                </a:ext>
                <a:ext uri="{FF2B5EF4-FFF2-40B4-BE49-F238E27FC236}">
                  <a16:creationId xmlns:a16="http://schemas.microsoft.com/office/drawing/2014/main" id="{00000000-0008-0000-1900-00006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36</xdr:row>
          <xdr:rowOff>0</xdr:rowOff>
        </xdr:from>
        <xdr:to>
          <xdr:col>25</xdr:col>
          <xdr:colOff>95250</xdr:colOff>
          <xdr:row>37</xdr:row>
          <xdr:rowOff>9525</xdr:rowOff>
        </xdr:to>
        <xdr:sp macro="" textlink="">
          <xdr:nvSpPr>
            <xdr:cNvPr id="31852" name="Check Box 108" hidden="1">
              <a:extLst>
                <a:ext uri="{63B3BB69-23CF-44E3-9099-C40C66FF867C}">
                  <a14:compatExt spid="_x0000_s31852"/>
                </a:ext>
                <a:ext uri="{FF2B5EF4-FFF2-40B4-BE49-F238E27FC236}">
                  <a16:creationId xmlns:a16="http://schemas.microsoft.com/office/drawing/2014/main" id="{00000000-0008-0000-1900-00006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36</xdr:row>
          <xdr:rowOff>0</xdr:rowOff>
        </xdr:from>
        <xdr:to>
          <xdr:col>30</xdr:col>
          <xdr:colOff>95250</xdr:colOff>
          <xdr:row>37</xdr:row>
          <xdr:rowOff>9525</xdr:rowOff>
        </xdr:to>
        <xdr:sp macro="" textlink="">
          <xdr:nvSpPr>
            <xdr:cNvPr id="31853" name="Check Box 109" hidden="1">
              <a:extLst>
                <a:ext uri="{63B3BB69-23CF-44E3-9099-C40C66FF867C}">
                  <a14:compatExt spid="_x0000_s31853"/>
                </a:ext>
                <a:ext uri="{FF2B5EF4-FFF2-40B4-BE49-F238E27FC236}">
                  <a16:creationId xmlns:a16="http://schemas.microsoft.com/office/drawing/2014/main" id="{00000000-0008-0000-1900-00006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36</xdr:row>
          <xdr:rowOff>0</xdr:rowOff>
        </xdr:from>
        <xdr:to>
          <xdr:col>20</xdr:col>
          <xdr:colOff>95250</xdr:colOff>
          <xdr:row>37</xdr:row>
          <xdr:rowOff>9525</xdr:rowOff>
        </xdr:to>
        <xdr:sp macro="" textlink="">
          <xdr:nvSpPr>
            <xdr:cNvPr id="31854" name="Check Box 110" hidden="1">
              <a:extLst>
                <a:ext uri="{63B3BB69-23CF-44E3-9099-C40C66FF867C}">
                  <a14:compatExt spid="_x0000_s31854"/>
                </a:ext>
                <a:ext uri="{FF2B5EF4-FFF2-40B4-BE49-F238E27FC236}">
                  <a16:creationId xmlns:a16="http://schemas.microsoft.com/office/drawing/2014/main" id="{00000000-0008-0000-1900-00006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38</xdr:row>
          <xdr:rowOff>0</xdr:rowOff>
        </xdr:from>
        <xdr:to>
          <xdr:col>20</xdr:col>
          <xdr:colOff>95250</xdr:colOff>
          <xdr:row>39</xdr:row>
          <xdr:rowOff>9525</xdr:rowOff>
        </xdr:to>
        <xdr:sp macro="" textlink="">
          <xdr:nvSpPr>
            <xdr:cNvPr id="31855" name="Check Box 111" hidden="1">
              <a:extLst>
                <a:ext uri="{63B3BB69-23CF-44E3-9099-C40C66FF867C}">
                  <a14:compatExt spid="_x0000_s31855"/>
                </a:ext>
                <a:ext uri="{FF2B5EF4-FFF2-40B4-BE49-F238E27FC236}">
                  <a16:creationId xmlns:a16="http://schemas.microsoft.com/office/drawing/2014/main" id="{00000000-0008-0000-1900-00006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38</xdr:row>
          <xdr:rowOff>0</xdr:rowOff>
        </xdr:from>
        <xdr:to>
          <xdr:col>25</xdr:col>
          <xdr:colOff>95250</xdr:colOff>
          <xdr:row>39</xdr:row>
          <xdr:rowOff>9525</xdr:rowOff>
        </xdr:to>
        <xdr:sp macro="" textlink="">
          <xdr:nvSpPr>
            <xdr:cNvPr id="31856" name="Check Box 112" hidden="1">
              <a:extLst>
                <a:ext uri="{63B3BB69-23CF-44E3-9099-C40C66FF867C}">
                  <a14:compatExt spid="_x0000_s31856"/>
                </a:ext>
                <a:ext uri="{FF2B5EF4-FFF2-40B4-BE49-F238E27FC236}">
                  <a16:creationId xmlns:a16="http://schemas.microsoft.com/office/drawing/2014/main" id="{00000000-0008-0000-1900-00007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48</xdr:row>
          <xdr:rowOff>0</xdr:rowOff>
        </xdr:from>
        <xdr:to>
          <xdr:col>36</xdr:col>
          <xdr:colOff>95250</xdr:colOff>
          <xdr:row>49</xdr:row>
          <xdr:rowOff>9525</xdr:rowOff>
        </xdr:to>
        <xdr:sp macro="" textlink="">
          <xdr:nvSpPr>
            <xdr:cNvPr id="31857" name="Check Box 113" hidden="1">
              <a:extLst>
                <a:ext uri="{63B3BB69-23CF-44E3-9099-C40C66FF867C}">
                  <a14:compatExt spid="_x0000_s31857"/>
                </a:ext>
                <a:ext uri="{FF2B5EF4-FFF2-40B4-BE49-F238E27FC236}">
                  <a16:creationId xmlns:a16="http://schemas.microsoft.com/office/drawing/2014/main" id="{00000000-0008-0000-1900-00007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49</xdr:row>
          <xdr:rowOff>0</xdr:rowOff>
        </xdr:from>
        <xdr:to>
          <xdr:col>36</xdr:col>
          <xdr:colOff>95250</xdr:colOff>
          <xdr:row>50</xdr:row>
          <xdr:rowOff>9525</xdr:rowOff>
        </xdr:to>
        <xdr:sp macro="" textlink="">
          <xdr:nvSpPr>
            <xdr:cNvPr id="31858" name="Check Box 114" hidden="1">
              <a:extLst>
                <a:ext uri="{63B3BB69-23CF-44E3-9099-C40C66FF867C}">
                  <a14:compatExt spid="_x0000_s31858"/>
                </a:ext>
                <a:ext uri="{FF2B5EF4-FFF2-40B4-BE49-F238E27FC236}">
                  <a16:creationId xmlns:a16="http://schemas.microsoft.com/office/drawing/2014/main" id="{00000000-0008-0000-1900-00007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50</xdr:row>
          <xdr:rowOff>0</xdr:rowOff>
        </xdr:from>
        <xdr:to>
          <xdr:col>36</xdr:col>
          <xdr:colOff>95250</xdr:colOff>
          <xdr:row>51</xdr:row>
          <xdr:rowOff>9525</xdr:rowOff>
        </xdr:to>
        <xdr:sp macro="" textlink="">
          <xdr:nvSpPr>
            <xdr:cNvPr id="31859" name="Check Box 115" hidden="1">
              <a:extLst>
                <a:ext uri="{63B3BB69-23CF-44E3-9099-C40C66FF867C}">
                  <a14:compatExt spid="_x0000_s31859"/>
                </a:ext>
                <a:ext uri="{FF2B5EF4-FFF2-40B4-BE49-F238E27FC236}">
                  <a16:creationId xmlns:a16="http://schemas.microsoft.com/office/drawing/2014/main" id="{00000000-0008-0000-1900-00007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32</xdr:row>
          <xdr:rowOff>0</xdr:rowOff>
        </xdr:from>
        <xdr:to>
          <xdr:col>9</xdr:col>
          <xdr:colOff>95250</xdr:colOff>
          <xdr:row>33</xdr:row>
          <xdr:rowOff>9525</xdr:rowOff>
        </xdr:to>
        <xdr:sp macro="" textlink="">
          <xdr:nvSpPr>
            <xdr:cNvPr id="31860" name="Check Box 116" hidden="1">
              <a:extLst>
                <a:ext uri="{63B3BB69-23CF-44E3-9099-C40C66FF867C}">
                  <a14:compatExt spid="_x0000_s31860"/>
                </a:ext>
                <a:ext uri="{FF2B5EF4-FFF2-40B4-BE49-F238E27FC236}">
                  <a16:creationId xmlns:a16="http://schemas.microsoft.com/office/drawing/2014/main" id="{00000000-0008-0000-1900-00007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33</xdr:row>
          <xdr:rowOff>0</xdr:rowOff>
        </xdr:from>
        <xdr:to>
          <xdr:col>9</xdr:col>
          <xdr:colOff>95250</xdr:colOff>
          <xdr:row>34</xdr:row>
          <xdr:rowOff>9525</xdr:rowOff>
        </xdr:to>
        <xdr:sp macro="" textlink="">
          <xdr:nvSpPr>
            <xdr:cNvPr id="31861" name="Check Box 117" hidden="1">
              <a:extLst>
                <a:ext uri="{63B3BB69-23CF-44E3-9099-C40C66FF867C}">
                  <a14:compatExt spid="_x0000_s31861"/>
                </a:ext>
                <a:ext uri="{FF2B5EF4-FFF2-40B4-BE49-F238E27FC236}">
                  <a16:creationId xmlns:a16="http://schemas.microsoft.com/office/drawing/2014/main" id="{00000000-0008-0000-1900-00007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34</xdr:row>
          <xdr:rowOff>0</xdr:rowOff>
        </xdr:from>
        <xdr:to>
          <xdr:col>9</xdr:col>
          <xdr:colOff>95250</xdr:colOff>
          <xdr:row>35</xdr:row>
          <xdr:rowOff>9525</xdr:rowOff>
        </xdr:to>
        <xdr:sp macro="" textlink="">
          <xdr:nvSpPr>
            <xdr:cNvPr id="31862" name="Check Box 118" hidden="1">
              <a:extLst>
                <a:ext uri="{63B3BB69-23CF-44E3-9099-C40C66FF867C}">
                  <a14:compatExt spid="_x0000_s31862"/>
                </a:ext>
                <a:ext uri="{FF2B5EF4-FFF2-40B4-BE49-F238E27FC236}">
                  <a16:creationId xmlns:a16="http://schemas.microsoft.com/office/drawing/2014/main" id="{00000000-0008-0000-1900-00007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35</xdr:row>
          <xdr:rowOff>0</xdr:rowOff>
        </xdr:from>
        <xdr:to>
          <xdr:col>9</xdr:col>
          <xdr:colOff>95250</xdr:colOff>
          <xdr:row>36</xdr:row>
          <xdr:rowOff>9525</xdr:rowOff>
        </xdr:to>
        <xdr:sp macro="" textlink="">
          <xdr:nvSpPr>
            <xdr:cNvPr id="31863" name="Check Box 119" hidden="1">
              <a:extLst>
                <a:ext uri="{63B3BB69-23CF-44E3-9099-C40C66FF867C}">
                  <a14:compatExt spid="_x0000_s31863"/>
                </a:ext>
                <a:ext uri="{FF2B5EF4-FFF2-40B4-BE49-F238E27FC236}">
                  <a16:creationId xmlns:a16="http://schemas.microsoft.com/office/drawing/2014/main" id="{00000000-0008-0000-1900-00007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41</xdr:row>
          <xdr:rowOff>0</xdr:rowOff>
        </xdr:from>
        <xdr:to>
          <xdr:col>9</xdr:col>
          <xdr:colOff>95250</xdr:colOff>
          <xdr:row>42</xdr:row>
          <xdr:rowOff>9525</xdr:rowOff>
        </xdr:to>
        <xdr:sp macro="" textlink="">
          <xdr:nvSpPr>
            <xdr:cNvPr id="31864" name="Check Box 120" hidden="1">
              <a:extLst>
                <a:ext uri="{63B3BB69-23CF-44E3-9099-C40C66FF867C}">
                  <a14:compatExt spid="_x0000_s31864"/>
                </a:ext>
                <a:ext uri="{FF2B5EF4-FFF2-40B4-BE49-F238E27FC236}">
                  <a16:creationId xmlns:a16="http://schemas.microsoft.com/office/drawing/2014/main" id="{00000000-0008-0000-1900-00007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42</xdr:row>
          <xdr:rowOff>0</xdr:rowOff>
        </xdr:from>
        <xdr:to>
          <xdr:col>9</xdr:col>
          <xdr:colOff>95250</xdr:colOff>
          <xdr:row>43</xdr:row>
          <xdr:rowOff>9525</xdr:rowOff>
        </xdr:to>
        <xdr:sp macro="" textlink="">
          <xdr:nvSpPr>
            <xdr:cNvPr id="31865" name="Check Box 121" hidden="1">
              <a:extLst>
                <a:ext uri="{63B3BB69-23CF-44E3-9099-C40C66FF867C}">
                  <a14:compatExt spid="_x0000_s31865"/>
                </a:ext>
                <a:ext uri="{FF2B5EF4-FFF2-40B4-BE49-F238E27FC236}">
                  <a16:creationId xmlns:a16="http://schemas.microsoft.com/office/drawing/2014/main" id="{00000000-0008-0000-1900-00007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43</xdr:row>
          <xdr:rowOff>0</xdr:rowOff>
        </xdr:from>
        <xdr:to>
          <xdr:col>9</xdr:col>
          <xdr:colOff>95250</xdr:colOff>
          <xdr:row>44</xdr:row>
          <xdr:rowOff>9525</xdr:rowOff>
        </xdr:to>
        <xdr:sp macro="" textlink="">
          <xdr:nvSpPr>
            <xdr:cNvPr id="31866" name="Check Box 122" hidden="1">
              <a:extLst>
                <a:ext uri="{63B3BB69-23CF-44E3-9099-C40C66FF867C}">
                  <a14:compatExt spid="_x0000_s31866"/>
                </a:ext>
                <a:ext uri="{FF2B5EF4-FFF2-40B4-BE49-F238E27FC236}">
                  <a16:creationId xmlns:a16="http://schemas.microsoft.com/office/drawing/2014/main" id="{00000000-0008-0000-1900-00007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44</xdr:row>
          <xdr:rowOff>0</xdr:rowOff>
        </xdr:from>
        <xdr:to>
          <xdr:col>9</xdr:col>
          <xdr:colOff>95250</xdr:colOff>
          <xdr:row>45</xdr:row>
          <xdr:rowOff>9525</xdr:rowOff>
        </xdr:to>
        <xdr:sp macro="" textlink="">
          <xdr:nvSpPr>
            <xdr:cNvPr id="31867" name="Check Box 123" hidden="1">
              <a:extLst>
                <a:ext uri="{63B3BB69-23CF-44E3-9099-C40C66FF867C}">
                  <a14:compatExt spid="_x0000_s31867"/>
                </a:ext>
                <a:ext uri="{FF2B5EF4-FFF2-40B4-BE49-F238E27FC236}">
                  <a16:creationId xmlns:a16="http://schemas.microsoft.com/office/drawing/2014/main" id="{00000000-0008-0000-1900-00007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49</xdr:row>
          <xdr:rowOff>0</xdr:rowOff>
        </xdr:from>
        <xdr:to>
          <xdr:col>9</xdr:col>
          <xdr:colOff>95250</xdr:colOff>
          <xdr:row>50</xdr:row>
          <xdr:rowOff>9525</xdr:rowOff>
        </xdr:to>
        <xdr:sp macro="" textlink="">
          <xdr:nvSpPr>
            <xdr:cNvPr id="31868" name="Check Box 124" hidden="1">
              <a:extLst>
                <a:ext uri="{63B3BB69-23CF-44E3-9099-C40C66FF867C}">
                  <a14:compatExt spid="_x0000_s31868"/>
                </a:ext>
                <a:ext uri="{FF2B5EF4-FFF2-40B4-BE49-F238E27FC236}">
                  <a16:creationId xmlns:a16="http://schemas.microsoft.com/office/drawing/2014/main" id="{00000000-0008-0000-1900-00007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51</xdr:row>
          <xdr:rowOff>0</xdr:rowOff>
        </xdr:from>
        <xdr:to>
          <xdr:col>9</xdr:col>
          <xdr:colOff>95250</xdr:colOff>
          <xdr:row>52</xdr:row>
          <xdr:rowOff>9525</xdr:rowOff>
        </xdr:to>
        <xdr:sp macro="" textlink="">
          <xdr:nvSpPr>
            <xdr:cNvPr id="31869" name="Check Box 125" hidden="1">
              <a:extLst>
                <a:ext uri="{63B3BB69-23CF-44E3-9099-C40C66FF867C}">
                  <a14:compatExt spid="_x0000_s31869"/>
                </a:ext>
                <a:ext uri="{FF2B5EF4-FFF2-40B4-BE49-F238E27FC236}">
                  <a16:creationId xmlns:a16="http://schemas.microsoft.com/office/drawing/2014/main" id="{00000000-0008-0000-1900-00007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52</xdr:row>
          <xdr:rowOff>0</xdr:rowOff>
        </xdr:from>
        <xdr:to>
          <xdr:col>9</xdr:col>
          <xdr:colOff>95250</xdr:colOff>
          <xdr:row>53</xdr:row>
          <xdr:rowOff>9525</xdr:rowOff>
        </xdr:to>
        <xdr:sp macro="" textlink="">
          <xdr:nvSpPr>
            <xdr:cNvPr id="31870" name="Check Box 126" hidden="1">
              <a:extLst>
                <a:ext uri="{63B3BB69-23CF-44E3-9099-C40C66FF867C}">
                  <a14:compatExt spid="_x0000_s31870"/>
                </a:ext>
                <a:ext uri="{FF2B5EF4-FFF2-40B4-BE49-F238E27FC236}">
                  <a16:creationId xmlns:a16="http://schemas.microsoft.com/office/drawing/2014/main" id="{00000000-0008-0000-1900-00007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53</xdr:row>
          <xdr:rowOff>0</xdr:rowOff>
        </xdr:from>
        <xdr:to>
          <xdr:col>9</xdr:col>
          <xdr:colOff>95250</xdr:colOff>
          <xdr:row>54</xdr:row>
          <xdr:rowOff>9525</xdr:rowOff>
        </xdr:to>
        <xdr:sp macro="" textlink="">
          <xdr:nvSpPr>
            <xdr:cNvPr id="31871" name="Check Box 127" hidden="1">
              <a:extLst>
                <a:ext uri="{63B3BB69-23CF-44E3-9099-C40C66FF867C}">
                  <a14:compatExt spid="_x0000_s31871"/>
                </a:ext>
                <a:ext uri="{FF2B5EF4-FFF2-40B4-BE49-F238E27FC236}">
                  <a16:creationId xmlns:a16="http://schemas.microsoft.com/office/drawing/2014/main" id="{00000000-0008-0000-1900-00007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43</xdr:row>
          <xdr:rowOff>0</xdr:rowOff>
        </xdr:from>
        <xdr:to>
          <xdr:col>15</xdr:col>
          <xdr:colOff>95250</xdr:colOff>
          <xdr:row>44</xdr:row>
          <xdr:rowOff>9525</xdr:rowOff>
        </xdr:to>
        <xdr:sp macro="" textlink="">
          <xdr:nvSpPr>
            <xdr:cNvPr id="31872" name="Check Box 128" hidden="1">
              <a:extLst>
                <a:ext uri="{63B3BB69-23CF-44E3-9099-C40C66FF867C}">
                  <a14:compatExt spid="_x0000_s31872"/>
                </a:ext>
                <a:ext uri="{FF2B5EF4-FFF2-40B4-BE49-F238E27FC236}">
                  <a16:creationId xmlns:a16="http://schemas.microsoft.com/office/drawing/2014/main" id="{00000000-0008-0000-1900-00008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45</xdr:row>
          <xdr:rowOff>0</xdr:rowOff>
        </xdr:from>
        <xdr:to>
          <xdr:col>15</xdr:col>
          <xdr:colOff>95250</xdr:colOff>
          <xdr:row>46</xdr:row>
          <xdr:rowOff>9525</xdr:rowOff>
        </xdr:to>
        <xdr:sp macro="" textlink="">
          <xdr:nvSpPr>
            <xdr:cNvPr id="31873" name="Check Box 129" hidden="1">
              <a:extLst>
                <a:ext uri="{63B3BB69-23CF-44E3-9099-C40C66FF867C}">
                  <a14:compatExt spid="_x0000_s31873"/>
                </a:ext>
                <a:ext uri="{FF2B5EF4-FFF2-40B4-BE49-F238E27FC236}">
                  <a16:creationId xmlns:a16="http://schemas.microsoft.com/office/drawing/2014/main" id="{00000000-0008-0000-1900-00008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0</xdr:rowOff>
        </xdr:from>
        <xdr:to>
          <xdr:col>15</xdr:col>
          <xdr:colOff>95250</xdr:colOff>
          <xdr:row>48</xdr:row>
          <xdr:rowOff>9525</xdr:rowOff>
        </xdr:to>
        <xdr:sp macro="" textlink="">
          <xdr:nvSpPr>
            <xdr:cNvPr id="31874" name="Check Box 130" hidden="1">
              <a:extLst>
                <a:ext uri="{63B3BB69-23CF-44E3-9099-C40C66FF867C}">
                  <a14:compatExt spid="_x0000_s31874"/>
                </a:ext>
                <a:ext uri="{FF2B5EF4-FFF2-40B4-BE49-F238E27FC236}">
                  <a16:creationId xmlns:a16="http://schemas.microsoft.com/office/drawing/2014/main" id="{00000000-0008-0000-1900-00008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1875" name="Check Box 131" hidden="1">
              <a:extLst>
                <a:ext uri="{63B3BB69-23CF-44E3-9099-C40C66FF867C}">
                  <a14:compatExt spid="_x0000_s31875"/>
                </a:ext>
                <a:ext uri="{FF2B5EF4-FFF2-40B4-BE49-F238E27FC236}">
                  <a16:creationId xmlns:a16="http://schemas.microsoft.com/office/drawing/2014/main" id="{00000000-0008-0000-1900-00008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39</xdr:row>
          <xdr:rowOff>0</xdr:rowOff>
        </xdr:from>
        <xdr:to>
          <xdr:col>15</xdr:col>
          <xdr:colOff>95250</xdr:colOff>
          <xdr:row>40</xdr:row>
          <xdr:rowOff>9525</xdr:rowOff>
        </xdr:to>
        <xdr:sp macro="" textlink="">
          <xdr:nvSpPr>
            <xdr:cNvPr id="31876" name="Check Box 132" hidden="1">
              <a:extLst>
                <a:ext uri="{63B3BB69-23CF-44E3-9099-C40C66FF867C}">
                  <a14:compatExt spid="_x0000_s31876"/>
                </a:ext>
                <a:ext uri="{FF2B5EF4-FFF2-40B4-BE49-F238E27FC236}">
                  <a16:creationId xmlns:a16="http://schemas.microsoft.com/office/drawing/2014/main" id="{00000000-0008-0000-1900-00008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0</xdr:rowOff>
        </xdr:from>
        <xdr:to>
          <xdr:col>3</xdr:col>
          <xdr:colOff>95250</xdr:colOff>
          <xdr:row>12</xdr:row>
          <xdr:rowOff>9525</xdr:rowOff>
        </xdr:to>
        <xdr:sp macro="" textlink="">
          <xdr:nvSpPr>
            <xdr:cNvPr id="31877" name="Check Box 133" hidden="1">
              <a:extLst>
                <a:ext uri="{63B3BB69-23CF-44E3-9099-C40C66FF867C}">
                  <a14:compatExt spid="_x0000_s31877"/>
                </a:ext>
                <a:ext uri="{FF2B5EF4-FFF2-40B4-BE49-F238E27FC236}">
                  <a16:creationId xmlns:a16="http://schemas.microsoft.com/office/drawing/2014/main" id="{00000000-0008-0000-1900-00008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1878" name="Check Box 134" hidden="1">
              <a:extLst>
                <a:ext uri="{63B3BB69-23CF-44E3-9099-C40C66FF867C}">
                  <a14:compatExt spid="_x0000_s31878"/>
                </a:ext>
                <a:ext uri="{FF2B5EF4-FFF2-40B4-BE49-F238E27FC236}">
                  <a16:creationId xmlns:a16="http://schemas.microsoft.com/office/drawing/2014/main" id="{00000000-0008-0000-1900-00008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9525</xdr:rowOff>
        </xdr:from>
        <xdr:to>
          <xdr:col>3</xdr:col>
          <xdr:colOff>95250</xdr:colOff>
          <xdr:row>23</xdr:row>
          <xdr:rowOff>19050</xdr:rowOff>
        </xdr:to>
        <xdr:sp macro="" textlink="">
          <xdr:nvSpPr>
            <xdr:cNvPr id="31879" name="Check Box 135" hidden="1">
              <a:extLst>
                <a:ext uri="{63B3BB69-23CF-44E3-9099-C40C66FF867C}">
                  <a14:compatExt spid="_x0000_s31879"/>
                </a:ext>
                <a:ext uri="{FF2B5EF4-FFF2-40B4-BE49-F238E27FC236}">
                  <a16:creationId xmlns:a16="http://schemas.microsoft.com/office/drawing/2014/main" id="{00000000-0008-0000-1900-00008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0</xdr:rowOff>
        </xdr:from>
        <xdr:to>
          <xdr:col>3</xdr:col>
          <xdr:colOff>95250</xdr:colOff>
          <xdr:row>30</xdr:row>
          <xdr:rowOff>9525</xdr:rowOff>
        </xdr:to>
        <xdr:sp macro="" textlink="">
          <xdr:nvSpPr>
            <xdr:cNvPr id="31880" name="Check Box 136" hidden="1">
              <a:extLst>
                <a:ext uri="{63B3BB69-23CF-44E3-9099-C40C66FF867C}">
                  <a14:compatExt spid="_x0000_s31880"/>
                </a:ext>
                <a:ext uri="{FF2B5EF4-FFF2-40B4-BE49-F238E27FC236}">
                  <a16:creationId xmlns:a16="http://schemas.microsoft.com/office/drawing/2014/main" id="{00000000-0008-0000-1900-00008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38</xdr:row>
          <xdr:rowOff>0</xdr:rowOff>
        </xdr:from>
        <xdr:to>
          <xdr:col>3</xdr:col>
          <xdr:colOff>95250</xdr:colOff>
          <xdr:row>39</xdr:row>
          <xdr:rowOff>9525</xdr:rowOff>
        </xdr:to>
        <xdr:sp macro="" textlink="">
          <xdr:nvSpPr>
            <xdr:cNvPr id="31881" name="Check Box 137" hidden="1">
              <a:extLst>
                <a:ext uri="{63B3BB69-23CF-44E3-9099-C40C66FF867C}">
                  <a14:compatExt spid="_x0000_s31881"/>
                </a:ext>
                <a:ext uri="{FF2B5EF4-FFF2-40B4-BE49-F238E27FC236}">
                  <a16:creationId xmlns:a16="http://schemas.microsoft.com/office/drawing/2014/main" id="{00000000-0008-0000-1900-00008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9525</xdr:rowOff>
        </xdr:from>
        <xdr:to>
          <xdr:col>3</xdr:col>
          <xdr:colOff>95250</xdr:colOff>
          <xdr:row>47</xdr:row>
          <xdr:rowOff>19050</xdr:rowOff>
        </xdr:to>
        <xdr:sp macro="" textlink="">
          <xdr:nvSpPr>
            <xdr:cNvPr id="31882" name="Check Box 138" hidden="1">
              <a:extLst>
                <a:ext uri="{63B3BB69-23CF-44E3-9099-C40C66FF867C}">
                  <a14:compatExt spid="_x0000_s31882"/>
                </a:ext>
                <a:ext uri="{FF2B5EF4-FFF2-40B4-BE49-F238E27FC236}">
                  <a16:creationId xmlns:a16="http://schemas.microsoft.com/office/drawing/2014/main" id="{00000000-0008-0000-1900-00008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50</xdr:row>
          <xdr:rowOff>0</xdr:rowOff>
        </xdr:from>
        <xdr:to>
          <xdr:col>3</xdr:col>
          <xdr:colOff>95250</xdr:colOff>
          <xdr:row>51</xdr:row>
          <xdr:rowOff>9525</xdr:rowOff>
        </xdr:to>
        <xdr:sp macro="" textlink="">
          <xdr:nvSpPr>
            <xdr:cNvPr id="31883" name="Check Box 139" hidden="1">
              <a:extLst>
                <a:ext uri="{63B3BB69-23CF-44E3-9099-C40C66FF867C}">
                  <a14:compatExt spid="_x0000_s31883"/>
                </a:ext>
                <a:ext uri="{FF2B5EF4-FFF2-40B4-BE49-F238E27FC236}">
                  <a16:creationId xmlns:a16="http://schemas.microsoft.com/office/drawing/2014/main" id="{00000000-0008-0000-1900-00008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53</xdr:row>
          <xdr:rowOff>190500</xdr:rowOff>
        </xdr:from>
        <xdr:to>
          <xdr:col>3</xdr:col>
          <xdr:colOff>104775</xdr:colOff>
          <xdr:row>55</xdr:row>
          <xdr:rowOff>0</xdr:rowOff>
        </xdr:to>
        <xdr:sp macro="" textlink="">
          <xdr:nvSpPr>
            <xdr:cNvPr id="31884" name="Check Box 140" hidden="1">
              <a:extLst>
                <a:ext uri="{63B3BB69-23CF-44E3-9099-C40C66FF867C}">
                  <a14:compatExt spid="_x0000_s31884"/>
                </a:ext>
                <a:ext uri="{FF2B5EF4-FFF2-40B4-BE49-F238E27FC236}">
                  <a16:creationId xmlns:a16="http://schemas.microsoft.com/office/drawing/2014/main" id="{00000000-0008-0000-1900-00008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2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2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2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2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2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2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2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21</xdr:row>
          <xdr:rowOff>0</xdr:rowOff>
        </xdr:from>
        <xdr:to>
          <xdr:col>22</xdr:col>
          <xdr:colOff>95250</xdr:colOff>
          <xdr:row>22</xdr:row>
          <xdr:rowOff>9525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2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21</xdr:row>
          <xdr:rowOff>0</xdr:rowOff>
        </xdr:from>
        <xdr:to>
          <xdr:col>30</xdr:col>
          <xdr:colOff>95250</xdr:colOff>
          <xdr:row>22</xdr:row>
          <xdr:rowOff>9525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2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22</xdr:row>
          <xdr:rowOff>0</xdr:rowOff>
        </xdr:from>
        <xdr:to>
          <xdr:col>22</xdr:col>
          <xdr:colOff>95250</xdr:colOff>
          <xdr:row>23</xdr:row>
          <xdr:rowOff>9525</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2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22</xdr:row>
          <xdr:rowOff>0</xdr:rowOff>
        </xdr:from>
        <xdr:to>
          <xdr:col>26</xdr:col>
          <xdr:colOff>95250</xdr:colOff>
          <xdr:row>23</xdr:row>
          <xdr:rowOff>9525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2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11</xdr:row>
          <xdr:rowOff>0</xdr:rowOff>
        </xdr:from>
        <xdr:to>
          <xdr:col>12</xdr:col>
          <xdr:colOff>95250</xdr:colOff>
          <xdr:row>12</xdr:row>
          <xdr:rowOff>9525</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21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17</xdr:row>
          <xdr:rowOff>0</xdr:rowOff>
        </xdr:from>
        <xdr:to>
          <xdr:col>12</xdr:col>
          <xdr:colOff>95250</xdr:colOff>
          <xdr:row>18</xdr:row>
          <xdr:rowOff>9525</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21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21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26</xdr:row>
          <xdr:rowOff>0</xdr:rowOff>
        </xdr:from>
        <xdr:to>
          <xdr:col>11</xdr:col>
          <xdr:colOff>95250</xdr:colOff>
          <xdr:row>27</xdr:row>
          <xdr:rowOff>9525</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21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26</xdr:row>
          <xdr:rowOff>0</xdr:rowOff>
        </xdr:from>
        <xdr:to>
          <xdr:col>15</xdr:col>
          <xdr:colOff>95250</xdr:colOff>
          <xdr:row>27</xdr:row>
          <xdr:rowOff>9525</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21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21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0</xdr:rowOff>
        </xdr:from>
        <xdr:to>
          <xdr:col>11</xdr:col>
          <xdr:colOff>95250</xdr:colOff>
          <xdr:row>28</xdr:row>
          <xdr:rowOff>9525</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21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27</xdr:row>
          <xdr:rowOff>0</xdr:rowOff>
        </xdr:from>
        <xdr:to>
          <xdr:col>15</xdr:col>
          <xdr:colOff>95250</xdr:colOff>
          <xdr:row>28</xdr:row>
          <xdr:rowOff>9525</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21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21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28</xdr:row>
          <xdr:rowOff>0</xdr:rowOff>
        </xdr:from>
        <xdr:to>
          <xdr:col>11</xdr:col>
          <xdr:colOff>95250</xdr:colOff>
          <xdr:row>29</xdr:row>
          <xdr:rowOff>9525</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21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28</xdr:row>
          <xdr:rowOff>0</xdr:rowOff>
        </xdr:from>
        <xdr:to>
          <xdr:col>15</xdr:col>
          <xdr:colOff>95250</xdr:colOff>
          <xdr:row>29</xdr:row>
          <xdr:rowOff>9525</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21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29</xdr:row>
          <xdr:rowOff>0</xdr:rowOff>
        </xdr:from>
        <xdr:to>
          <xdr:col>7</xdr:col>
          <xdr:colOff>95250</xdr:colOff>
          <xdr:row>30</xdr:row>
          <xdr:rowOff>9525</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21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29</xdr:row>
          <xdr:rowOff>0</xdr:rowOff>
        </xdr:from>
        <xdr:to>
          <xdr:col>11</xdr:col>
          <xdr:colOff>95250</xdr:colOff>
          <xdr:row>30</xdr:row>
          <xdr:rowOff>9525</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21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0</xdr:rowOff>
        </xdr:from>
        <xdr:to>
          <xdr:col>15</xdr:col>
          <xdr:colOff>95250</xdr:colOff>
          <xdr:row>30</xdr:row>
          <xdr:rowOff>9525</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21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30</xdr:row>
          <xdr:rowOff>0</xdr:rowOff>
        </xdr:from>
        <xdr:to>
          <xdr:col>7</xdr:col>
          <xdr:colOff>95250</xdr:colOff>
          <xdr:row>31</xdr:row>
          <xdr:rowOff>9525</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21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30</xdr:row>
          <xdr:rowOff>0</xdr:rowOff>
        </xdr:from>
        <xdr:to>
          <xdr:col>11</xdr:col>
          <xdr:colOff>95250</xdr:colOff>
          <xdr:row>31</xdr:row>
          <xdr:rowOff>9525</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21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30</xdr:row>
          <xdr:rowOff>0</xdr:rowOff>
        </xdr:from>
        <xdr:to>
          <xdr:col>15</xdr:col>
          <xdr:colOff>95250</xdr:colOff>
          <xdr:row>31</xdr:row>
          <xdr:rowOff>9525</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21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31</xdr:row>
          <xdr:rowOff>0</xdr:rowOff>
        </xdr:from>
        <xdr:to>
          <xdr:col>7</xdr:col>
          <xdr:colOff>95250</xdr:colOff>
          <xdr:row>32</xdr:row>
          <xdr:rowOff>9525</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21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31</xdr:row>
          <xdr:rowOff>0</xdr:rowOff>
        </xdr:from>
        <xdr:to>
          <xdr:col>11</xdr:col>
          <xdr:colOff>95250</xdr:colOff>
          <xdr:row>32</xdr:row>
          <xdr:rowOff>9525</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21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31</xdr:row>
          <xdr:rowOff>0</xdr:rowOff>
        </xdr:from>
        <xdr:to>
          <xdr:col>15</xdr:col>
          <xdr:colOff>95250</xdr:colOff>
          <xdr:row>32</xdr:row>
          <xdr:rowOff>9525</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21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32</xdr:row>
          <xdr:rowOff>0</xdr:rowOff>
        </xdr:from>
        <xdr:to>
          <xdr:col>7</xdr:col>
          <xdr:colOff>95250</xdr:colOff>
          <xdr:row>33</xdr:row>
          <xdr:rowOff>9525</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21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32</xdr:row>
          <xdr:rowOff>0</xdr:rowOff>
        </xdr:from>
        <xdr:to>
          <xdr:col>11</xdr:col>
          <xdr:colOff>95250</xdr:colOff>
          <xdr:row>33</xdr:row>
          <xdr:rowOff>9525</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21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32</xdr:row>
          <xdr:rowOff>0</xdr:rowOff>
        </xdr:from>
        <xdr:to>
          <xdr:col>15</xdr:col>
          <xdr:colOff>95250</xdr:colOff>
          <xdr:row>33</xdr:row>
          <xdr:rowOff>9525</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21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33</xdr:row>
          <xdr:rowOff>0</xdr:rowOff>
        </xdr:from>
        <xdr:to>
          <xdr:col>7</xdr:col>
          <xdr:colOff>95250</xdr:colOff>
          <xdr:row>34</xdr:row>
          <xdr:rowOff>9525</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21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33</xdr:row>
          <xdr:rowOff>0</xdr:rowOff>
        </xdr:from>
        <xdr:to>
          <xdr:col>11</xdr:col>
          <xdr:colOff>95250</xdr:colOff>
          <xdr:row>34</xdr:row>
          <xdr:rowOff>9525</xdr:rowOff>
        </xdr:to>
        <xdr:sp macro="" textlink="">
          <xdr:nvSpPr>
            <xdr:cNvPr id="32804" name="Check Box 36" hidden="1">
              <a:extLst>
                <a:ext uri="{63B3BB69-23CF-44E3-9099-C40C66FF867C}">
                  <a14:compatExt spid="_x0000_s32804"/>
                </a:ext>
                <a:ext uri="{FF2B5EF4-FFF2-40B4-BE49-F238E27FC236}">
                  <a16:creationId xmlns:a16="http://schemas.microsoft.com/office/drawing/2014/main" id="{00000000-0008-0000-21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33</xdr:row>
          <xdr:rowOff>0</xdr:rowOff>
        </xdr:from>
        <xdr:to>
          <xdr:col>15</xdr:col>
          <xdr:colOff>95250</xdr:colOff>
          <xdr:row>34</xdr:row>
          <xdr:rowOff>9525</xdr:rowOff>
        </xdr:to>
        <xdr:sp macro="" textlink="">
          <xdr:nvSpPr>
            <xdr:cNvPr id="32805" name="Check Box 37" hidden="1">
              <a:extLst>
                <a:ext uri="{63B3BB69-23CF-44E3-9099-C40C66FF867C}">
                  <a14:compatExt spid="_x0000_s32805"/>
                </a:ext>
                <a:ext uri="{FF2B5EF4-FFF2-40B4-BE49-F238E27FC236}">
                  <a16:creationId xmlns:a16="http://schemas.microsoft.com/office/drawing/2014/main" id="{00000000-0008-0000-21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34</xdr:row>
          <xdr:rowOff>0</xdr:rowOff>
        </xdr:from>
        <xdr:to>
          <xdr:col>7</xdr:col>
          <xdr:colOff>95250</xdr:colOff>
          <xdr:row>35</xdr:row>
          <xdr:rowOff>9525</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21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34</xdr:row>
          <xdr:rowOff>0</xdr:rowOff>
        </xdr:from>
        <xdr:to>
          <xdr:col>11</xdr:col>
          <xdr:colOff>95250</xdr:colOff>
          <xdr:row>35</xdr:row>
          <xdr:rowOff>9525</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21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2808" name="Check Box 40" hidden="1">
              <a:extLst>
                <a:ext uri="{63B3BB69-23CF-44E3-9099-C40C66FF867C}">
                  <a14:compatExt spid="_x0000_s32808"/>
                </a:ext>
                <a:ext uri="{FF2B5EF4-FFF2-40B4-BE49-F238E27FC236}">
                  <a16:creationId xmlns:a16="http://schemas.microsoft.com/office/drawing/2014/main" id="{00000000-0008-0000-21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35</xdr:row>
          <xdr:rowOff>0</xdr:rowOff>
        </xdr:from>
        <xdr:to>
          <xdr:col>7</xdr:col>
          <xdr:colOff>95250</xdr:colOff>
          <xdr:row>36</xdr:row>
          <xdr:rowOff>9525</xdr:rowOff>
        </xdr:to>
        <xdr:sp macro="" textlink="">
          <xdr:nvSpPr>
            <xdr:cNvPr id="32809" name="Check Box 41" hidden="1">
              <a:extLst>
                <a:ext uri="{63B3BB69-23CF-44E3-9099-C40C66FF867C}">
                  <a14:compatExt spid="_x0000_s32809"/>
                </a:ext>
                <a:ext uri="{FF2B5EF4-FFF2-40B4-BE49-F238E27FC236}">
                  <a16:creationId xmlns:a16="http://schemas.microsoft.com/office/drawing/2014/main" id="{00000000-0008-0000-21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35</xdr:row>
          <xdr:rowOff>0</xdr:rowOff>
        </xdr:from>
        <xdr:to>
          <xdr:col>11</xdr:col>
          <xdr:colOff>95250</xdr:colOff>
          <xdr:row>36</xdr:row>
          <xdr:rowOff>9525</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21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35</xdr:row>
          <xdr:rowOff>0</xdr:rowOff>
        </xdr:from>
        <xdr:to>
          <xdr:col>15</xdr:col>
          <xdr:colOff>95250</xdr:colOff>
          <xdr:row>36</xdr:row>
          <xdr:rowOff>9525</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21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36</xdr:row>
          <xdr:rowOff>0</xdr:rowOff>
        </xdr:from>
        <xdr:to>
          <xdr:col>7</xdr:col>
          <xdr:colOff>95250</xdr:colOff>
          <xdr:row>37</xdr:row>
          <xdr:rowOff>9525</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21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36</xdr:row>
          <xdr:rowOff>0</xdr:rowOff>
        </xdr:from>
        <xdr:to>
          <xdr:col>11</xdr:col>
          <xdr:colOff>95250</xdr:colOff>
          <xdr:row>37</xdr:row>
          <xdr:rowOff>9525</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21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36</xdr:row>
          <xdr:rowOff>0</xdr:rowOff>
        </xdr:from>
        <xdr:to>
          <xdr:col>15</xdr:col>
          <xdr:colOff>95250</xdr:colOff>
          <xdr:row>37</xdr:row>
          <xdr:rowOff>9525</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21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21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21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21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21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21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21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38</xdr:row>
          <xdr:rowOff>0</xdr:rowOff>
        </xdr:from>
        <xdr:to>
          <xdr:col>7</xdr:col>
          <xdr:colOff>95250</xdr:colOff>
          <xdr:row>39</xdr:row>
          <xdr:rowOff>9525</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21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38</xdr:row>
          <xdr:rowOff>0</xdr:rowOff>
        </xdr:from>
        <xdr:to>
          <xdr:col>11</xdr:col>
          <xdr:colOff>95250</xdr:colOff>
          <xdr:row>39</xdr:row>
          <xdr:rowOff>9525</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21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38</xdr:row>
          <xdr:rowOff>0</xdr:rowOff>
        </xdr:from>
        <xdr:to>
          <xdr:col>15</xdr:col>
          <xdr:colOff>95250</xdr:colOff>
          <xdr:row>39</xdr:row>
          <xdr:rowOff>9525</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21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17</xdr:row>
          <xdr:rowOff>0</xdr:rowOff>
        </xdr:from>
        <xdr:to>
          <xdr:col>22</xdr:col>
          <xdr:colOff>95250</xdr:colOff>
          <xdr:row>18</xdr:row>
          <xdr:rowOff>9525</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21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17</xdr:row>
          <xdr:rowOff>0</xdr:rowOff>
        </xdr:from>
        <xdr:to>
          <xdr:col>30</xdr:col>
          <xdr:colOff>95250</xdr:colOff>
          <xdr:row>18</xdr:row>
          <xdr:rowOff>9525</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21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18</xdr:row>
          <xdr:rowOff>0</xdr:rowOff>
        </xdr:from>
        <xdr:to>
          <xdr:col>22</xdr:col>
          <xdr:colOff>95250</xdr:colOff>
          <xdr:row>19</xdr:row>
          <xdr:rowOff>9525</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21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18</xdr:row>
          <xdr:rowOff>0</xdr:rowOff>
        </xdr:from>
        <xdr:to>
          <xdr:col>26</xdr:col>
          <xdr:colOff>95250</xdr:colOff>
          <xdr:row>19</xdr:row>
          <xdr:rowOff>9525</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21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19</xdr:row>
          <xdr:rowOff>0</xdr:rowOff>
        </xdr:from>
        <xdr:to>
          <xdr:col>22</xdr:col>
          <xdr:colOff>95250</xdr:colOff>
          <xdr:row>20</xdr:row>
          <xdr:rowOff>9525</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21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19</xdr:row>
          <xdr:rowOff>0</xdr:rowOff>
        </xdr:from>
        <xdr:to>
          <xdr:col>30</xdr:col>
          <xdr:colOff>95250</xdr:colOff>
          <xdr:row>20</xdr:row>
          <xdr:rowOff>9525</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21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20</xdr:row>
          <xdr:rowOff>0</xdr:rowOff>
        </xdr:from>
        <xdr:to>
          <xdr:col>22</xdr:col>
          <xdr:colOff>95250</xdr:colOff>
          <xdr:row>21</xdr:row>
          <xdr:rowOff>9525</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21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20</xdr:row>
          <xdr:rowOff>0</xdr:rowOff>
        </xdr:from>
        <xdr:to>
          <xdr:col>26</xdr:col>
          <xdr:colOff>95250</xdr:colOff>
          <xdr:row>21</xdr:row>
          <xdr:rowOff>9525</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21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xdr:row>
          <xdr:rowOff>0</xdr:rowOff>
        </xdr:from>
        <xdr:to>
          <xdr:col>22</xdr:col>
          <xdr:colOff>95250</xdr:colOff>
          <xdr:row>16</xdr:row>
          <xdr:rowOff>9525</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21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15</xdr:row>
          <xdr:rowOff>0</xdr:rowOff>
        </xdr:from>
        <xdr:to>
          <xdr:col>30</xdr:col>
          <xdr:colOff>95250</xdr:colOff>
          <xdr:row>16</xdr:row>
          <xdr:rowOff>9525</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21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16</xdr:row>
          <xdr:rowOff>0</xdr:rowOff>
        </xdr:from>
        <xdr:to>
          <xdr:col>22</xdr:col>
          <xdr:colOff>95250</xdr:colOff>
          <xdr:row>17</xdr:row>
          <xdr:rowOff>9525</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21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16</xdr:row>
          <xdr:rowOff>0</xdr:rowOff>
        </xdr:from>
        <xdr:to>
          <xdr:col>26</xdr:col>
          <xdr:colOff>95250</xdr:colOff>
          <xdr:row>17</xdr:row>
          <xdr:rowOff>9525</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21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11</xdr:row>
          <xdr:rowOff>0</xdr:rowOff>
        </xdr:from>
        <xdr:to>
          <xdr:col>22</xdr:col>
          <xdr:colOff>95250</xdr:colOff>
          <xdr:row>12</xdr:row>
          <xdr:rowOff>9525</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21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11</xdr:row>
          <xdr:rowOff>0</xdr:rowOff>
        </xdr:from>
        <xdr:to>
          <xdr:col>30</xdr:col>
          <xdr:colOff>95250</xdr:colOff>
          <xdr:row>12</xdr:row>
          <xdr:rowOff>9525</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21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12</xdr:row>
          <xdr:rowOff>0</xdr:rowOff>
        </xdr:from>
        <xdr:to>
          <xdr:col>22</xdr:col>
          <xdr:colOff>95250</xdr:colOff>
          <xdr:row>13</xdr:row>
          <xdr:rowOff>9525</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21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12</xdr:row>
          <xdr:rowOff>0</xdr:rowOff>
        </xdr:from>
        <xdr:to>
          <xdr:col>26</xdr:col>
          <xdr:colOff>95250</xdr:colOff>
          <xdr:row>13</xdr:row>
          <xdr:rowOff>9525</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21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13</xdr:row>
          <xdr:rowOff>0</xdr:rowOff>
        </xdr:from>
        <xdr:to>
          <xdr:col>22</xdr:col>
          <xdr:colOff>95250</xdr:colOff>
          <xdr:row>14</xdr:row>
          <xdr:rowOff>9525</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21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xdr:row>
          <xdr:rowOff>0</xdr:rowOff>
        </xdr:from>
        <xdr:to>
          <xdr:col>30</xdr:col>
          <xdr:colOff>95250</xdr:colOff>
          <xdr:row>14</xdr:row>
          <xdr:rowOff>9525</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21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14</xdr:row>
          <xdr:rowOff>0</xdr:rowOff>
        </xdr:from>
        <xdr:to>
          <xdr:col>22</xdr:col>
          <xdr:colOff>95250</xdr:colOff>
          <xdr:row>15</xdr:row>
          <xdr:rowOff>9525</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21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14</xdr:row>
          <xdr:rowOff>0</xdr:rowOff>
        </xdr:from>
        <xdr:to>
          <xdr:col>26</xdr:col>
          <xdr:colOff>95250</xdr:colOff>
          <xdr:row>15</xdr:row>
          <xdr:rowOff>9525</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21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9</xdr:row>
          <xdr:rowOff>0</xdr:rowOff>
        </xdr:from>
        <xdr:to>
          <xdr:col>22</xdr:col>
          <xdr:colOff>95250</xdr:colOff>
          <xdr:row>10</xdr:row>
          <xdr:rowOff>9525</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21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9</xdr:row>
          <xdr:rowOff>0</xdr:rowOff>
        </xdr:from>
        <xdr:to>
          <xdr:col>30</xdr:col>
          <xdr:colOff>95250</xdr:colOff>
          <xdr:row>10</xdr:row>
          <xdr:rowOff>9525</xdr:rowOff>
        </xdr:to>
        <xdr:sp macro="" textlink="">
          <xdr:nvSpPr>
            <xdr:cNvPr id="32845" name="Check Box 77" hidden="1">
              <a:extLst>
                <a:ext uri="{63B3BB69-23CF-44E3-9099-C40C66FF867C}">
                  <a14:compatExt spid="_x0000_s32845"/>
                </a:ext>
                <a:ext uri="{FF2B5EF4-FFF2-40B4-BE49-F238E27FC236}">
                  <a16:creationId xmlns:a16="http://schemas.microsoft.com/office/drawing/2014/main" id="{00000000-0008-0000-21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10</xdr:row>
          <xdr:rowOff>0</xdr:rowOff>
        </xdr:from>
        <xdr:to>
          <xdr:col>22</xdr:col>
          <xdr:colOff>95250</xdr:colOff>
          <xdr:row>11</xdr:row>
          <xdr:rowOff>9525</xdr:rowOff>
        </xdr:to>
        <xdr:sp macro="" textlink="">
          <xdr:nvSpPr>
            <xdr:cNvPr id="32846" name="Check Box 78" hidden="1">
              <a:extLst>
                <a:ext uri="{63B3BB69-23CF-44E3-9099-C40C66FF867C}">
                  <a14:compatExt spid="_x0000_s32846"/>
                </a:ext>
                <a:ext uri="{FF2B5EF4-FFF2-40B4-BE49-F238E27FC236}">
                  <a16:creationId xmlns:a16="http://schemas.microsoft.com/office/drawing/2014/main" id="{00000000-0008-0000-21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2847" name="Check Box 79" hidden="1">
              <a:extLst>
                <a:ext uri="{63B3BB69-23CF-44E3-9099-C40C66FF867C}">
                  <a14:compatExt spid="_x0000_s32847"/>
                </a:ext>
                <a:ext uri="{FF2B5EF4-FFF2-40B4-BE49-F238E27FC236}">
                  <a16:creationId xmlns:a16="http://schemas.microsoft.com/office/drawing/2014/main" id="{00000000-0008-0000-21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5</xdr:row>
          <xdr:rowOff>0</xdr:rowOff>
        </xdr:from>
        <xdr:to>
          <xdr:col>22</xdr:col>
          <xdr:colOff>95250</xdr:colOff>
          <xdr:row>6</xdr:row>
          <xdr:rowOff>9525</xdr:rowOff>
        </xdr:to>
        <xdr:sp macro="" textlink="">
          <xdr:nvSpPr>
            <xdr:cNvPr id="32848" name="Check Box 80" hidden="1">
              <a:extLst>
                <a:ext uri="{63B3BB69-23CF-44E3-9099-C40C66FF867C}">
                  <a14:compatExt spid="_x0000_s32848"/>
                </a:ext>
                <a:ext uri="{FF2B5EF4-FFF2-40B4-BE49-F238E27FC236}">
                  <a16:creationId xmlns:a16="http://schemas.microsoft.com/office/drawing/2014/main" id="{00000000-0008-0000-21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xdr:row>
          <xdr:rowOff>0</xdr:rowOff>
        </xdr:from>
        <xdr:to>
          <xdr:col>30</xdr:col>
          <xdr:colOff>95250</xdr:colOff>
          <xdr:row>6</xdr:row>
          <xdr:rowOff>9525</xdr:rowOff>
        </xdr:to>
        <xdr:sp macro="" textlink="">
          <xdr:nvSpPr>
            <xdr:cNvPr id="32849" name="Check Box 81" hidden="1">
              <a:extLst>
                <a:ext uri="{63B3BB69-23CF-44E3-9099-C40C66FF867C}">
                  <a14:compatExt spid="_x0000_s32849"/>
                </a:ext>
                <a:ext uri="{FF2B5EF4-FFF2-40B4-BE49-F238E27FC236}">
                  <a16:creationId xmlns:a16="http://schemas.microsoft.com/office/drawing/2014/main" id="{00000000-0008-0000-21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6</xdr:row>
          <xdr:rowOff>0</xdr:rowOff>
        </xdr:from>
        <xdr:to>
          <xdr:col>22</xdr:col>
          <xdr:colOff>95250</xdr:colOff>
          <xdr:row>7</xdr:row>
          <xdr:rowOff>9525</xdr:rowOff>
        </xdr:to>
        <xdr:sp macro="" textlink="">
          <xdr:nvSpPr>
            <xdr:cNvPr id="32850" name="Check Box 82" hidden="1">
              <a:extLst>
                <a:ext uri="{63B3BB69-23CF-44E3-9099-C40C66FF867C}">
                  <a14:compatExt spid="_x0000_s32850"/>
                </a:ext>
                <a:ext uri="{FF2B5EF4-FFF2-40B4-BE49-F238E27FC236}">
                  <a16:creationId xmlns:a16="http://schemas.microsoft.com/office/drawing/2014/main" id="{00000000-0008-0000-21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6</xdr:row>
          <xdr:rowOff>0</xdr:rowOff>
        </xdr:from>
        <xdr:to>
          <xdr:col>26</xdr:col>
          <xdr:colOff>95250</xdr:colOff>
          <xdr:row>7</xdr:row>
          <xdr:rowOff>9525</xdr:rowOff>
        </xdr:to>
        <xdr:sp macro="" textlink="">
          <xdr:nvSpPr>
            <xdr:cNvPr id="32851" name="Check Box 83" hidden="1">
              <a:extLst>
                <a:ext uri="{63B3BB69-23CF-44E3-9099-C40C66FF867C}">
                  <a14:compatExt spid="_x0000_s32851"/>
                </a:ext>
                <a:ext uri="{FF2B5EF4-FFF2-40B4-BE49-F238E27FC236}">
                  <a16:creationId xmlns:a16="http://schemas.microsoft.com/office/drawing/2014/main" id="{00000000-0008-0000-2100-00005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7</xdr:row>
          <xdr:rowOff>0</xdr:rowOff>
        </xdr:from>
        <xdr:to>
          <xdr:col>22</xdr:col>
          <xdr:colOff>95250</xdr:colOff>
          <xdr:row>8</xdr:row>
          <xdr:rowOff>9525</xdr:rowOff>
        </xdr:to>
        <xdr:sp macro="" textlink="">
          <xdr:nvSpPr>
            <xdr:cNvPr id="32852" name="Check Box 84" hidden="1">
              <a:extLst>
                <a:ext uri="{63B3BB69-23CF-44E3-9099-C40C66FF867C}">
                  <a14:compatExt spid="_x0000_s32852"/>
                </a:ext>
                <a:ext uri="{FF2B5EF4-FFF2-40B4-BE49-F238E27FC236}">
                  <a16:creationId xmlns:a16="http://schemas.microsoft.com/office/drawing/2014/main" id="{00000000-0008-0000-2100-00005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xdr:row>
          <xdr:rowOff>0</xdr:rowOff>
        </xdr:from>
        <xdr:to>
          <xdr:col>30</xdr:col>
          <xdr:colOff>95250</xdr:colOff>
          <xdr:row>8</xdr:row>
          <xdr:rowOff>9525</xdr:rowOff>
        </xdr:to>
        <xdr:sp macro="" textlink="">
          <xdr:nvSpPr>
            <xdr:cNvPr id="32853" name="Check Box 85" hidden="1">
              <a:extLst>
                <a:ext uri="{63B3BB69-23CF-44E3-9099-C40C66FF867C}">
                  <a14:compatExt spid="_x0000_s32853"/>
                </a:ext>
                <a:ext uri="{FF2B5EF4-FFF2-40B4-BE49-F238E27FC236}">
                  <a16:creationId xmlns:a16="http://schemas.microsoft.com/office/drawing/2014/main" id="{00000000-0008-0000-2100-00005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8</xdr:row>
          <xdr:rowOff>0</xdr:rowOff>
        </xdr:from>
        <xdr:to>
          <xdr:col>22</xdr:col>
          <xdr:colOff>95250</xdr:colOff>
          <xdr:row>9</xdr:row>
          <xdr:rowOff>9525</xdr:rowOff>
        </xdr:to>
        <xdr:sp macro="" textlink="">
          <xdr:nvSpPr>
            <xdr:cNvPr id="32854" name="Check Box 86" hidden="1">
              <a:extLst>
                <a:ext uri="{63B3BB69-23CF-44E3-9099-C40C66FF867C}">
                  <a14:compatExt spid="_x0000_s32854"/>
                </a:ext>
                <a:ext uri="{FF2B5EF4-FFF2-40B4-BE49-F238E27FC236}">
                  <a16:creationId xmlns:a16="http://schemas.microsoft.com/office/drawing/2014/main" id="{00000000-0008-0000-2100-00005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8</xdr:row>
          <xdr:rowOff>0</xdr:rowOff>
        </xdr:from>
        <xdr:to>
          <xdr:col>26</xdr:col>
          <xdr:colOff>95250</xdr:colOff>
          <xdr:row>9</xdr:row>
          <xdr:rowOff>9525</xdr:rowOff>
        </xdr:to>
        <xdr:sp macro="" textlink="">
          <xdr:nvSpPr>
            <xdr:cNvPr id="32855" name="Check Box 87" hidden="1">
              <a:extLst>
                <a:ext uri="{63B3BB69-23CF-44E3-9099-C40C66FF867C}">
                  <a14:compatExt spid="_x0000_s32855"/>
                </a:ext>
                <a:ext uri="{FF2B5EF4-FFF2-40B4-BE49-F238E27FC236}">
                  <a16:creationId xmlns:a16="http://schemas.microsoft.com/office/drawing/2014/main" id="{00000000-0008-0000-2100-00005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2856" name="Check Box 88" hidden="1">
              <a:extLst>
                <a:ext uri="{63B3BB69-23CF-44E3-9099-C40C66FF867C}">
                  <a14:compatExt spid="_x0000_s32856"/>
                </a:ext>
                <a:ext uri="{FF2B5EF4-FFF2-40B4-BE49-F238E27FC236}">
                  <a16:creationId xmlns:a16="http://schemas.microsoft.com/office/drawing/2014/main" id="{00000000-0008-0000-2100-00005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2857" name="Check Box 89" hidden="1">
              <a:extLst>
                <a:ext uri="{63B3BB69-23CF-44E3-9099-C40C66FF867C}">
                  <a14:compatExt spid="_x0000_s32857"/>
                </a:ext>
                <a:ext uri="{FF2B5EF4-FFF2-40B4-BE49-F238E27FC236}">
                  <a16:creationId xmlns:a16="http://schemas.microsoft.com/office/drawing/2014/main" id="{00000000-0008-0000-2100-00005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28</xdr:row>
          <xdr:rowOff>0</xdr:rowOff>
        </xdr:from>
        <xdr:to>
          <xdr:col>31</xdr:col>
          <xdr:colOff>95250</xdr:colOff>
          <xdr:row>29</xdr:row>
          <xdr:rowOff>9525</xdr:rowOff>
        </xdr:to>
        <xdr:sp macro="" textlink="">
          <xdr:nvSpPr>
            <xdr:cNvPr id="32858" name="Check Box 90" hidden="1">
              <a:extLst>
                <a:ext uri="{63B3BB69-23CF-44E3-9099-C40C66FF867C}">
                  <a14:compatExt spid="_x0000_s32858"/>
                </a:ext>
                <a:ext uri="{FF2B5EF4-FFF2-40B4-BE49-F238E27FC236}">
                  <a16:creationId xmlns:a16="http://schemas.microsoft.com/office/drawing/2014/main" id="{00000000-0008-0000-2100-00005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29</xdr:row>
          <xdr:rowOff>0</xdr:rowOff>
        </xdr:from>
        <xdr:to>
          <xdr:col>31</xdr:col>
          <xdr:colOff>95250</xdr:colOff>
          <xdr:row>30</xdr:row>
          <xdr:rowOff>9525</xdr:rowOff>
        </xdr:to>
        <xdr:sp macro="" textlink="">
          <xdr:nvSpPr>
            <xdr:cNvPr id="32859" name="Check Box 91" hidden="1">
              <a:extLst>
                <a:ext uri="{63B3BB69-23CF-44E3-9099-C40C66FF867C}">
                  <a14:compatExt spid="_x0000_s32859"/>
                </a:ext>
                <a:ext uri="{FF2B5EF4-FFF2-40B4-BE49-F238E27FC236}">
                  <a16:creationId xmlns:a16="http://schemas.microsoft.com/office/drawing/2014/main" id="{00000000-0008-0000-2100-00005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30</xdr:row>
          <xdr:rowOff>0</xdr:rowOff>
        </xdr:from>
        <xdr:to>
          <xdr:col>31</xdr:col>
          <xdr:colOff>95250</xdr:colOff>
          <xdr:row>31</xdr:row>
          <xdr:rowOff>9525</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21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31</xdr:row>
          <xdr:rowOff>0</xdr:rowOff>
        </xdr:from>
        <xdr:to>
          <xdr:col>31</xdr:col>
          <xdr:colOff>95250</xdr:colOff>
          <xdr:row>32</xdr:row>
          <xdr:rowOff>9525</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21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32</xdr:row>
          <xdr:rowOff>0</xdr:rowOff>
        </xdr:from>
        <xdr:to>
          <xdr:col>31</xdr:col>
          <xdr:colOff>95250</xdr:colOff>
          <xdr:row>33</xdr:row>
          <xdr:rowOff>9525</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21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33</xdr:row>
          <xdr:rowOff>0</xdr:rowOff>
        </xdr:from>
        <xdr:to>
          <xdr:col>31</xdr:col>
          <xdr:colOff>95250</xdr:colOff>
          <xdr:row>34</xdr:row>
          <xdr:rowOff>9525</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21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34</xdr:row>
          <xdr:rowOff>0</xdr:rowOff>
        </xdr:from>
        <xdr:to>
          <xdr:col>31</xdr:col>
          <xdr:colOff>95250</xdr:colOff>
          <xdr:row>35</xdr:row>
          <xdr:rowOff>9525</xdr:rowOff>
        </xdr:to>
        <xdr:sp macro="" textlink="">
          <xdr:nvSpPr>
            <xdr:cNvPr id="32864" name="Check Box 96" hidden="1">
              <a:extLst>
                <a:ext uri="{63B3BB69-23CF-44E3-9099-C40C66FF867C}">
                  <a14:compatExt spid="_x0000_s32864"/>
                </a:ext>
                <a:ext uri="{FF2B5EF4-FFF2-40B4-BE49-F238E27FC236}">
                  <a16:creationId xmlns:a16="http://schemas.microsoft.com/office/drawing/2014/main" id="{00000000-0008-0000-21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35</xdr:row>
          <xdr:rowOff>0</xdr:rowOff>
        </xdr:from>
        <xdr:to>
          <xdr:col>31</xdr:col>
          <xdr:colOff>95250</xdr:colOff>
          <xdr:row>36</xdr:row>
          <xdr:rowOff>9525</xdr:rowOff>
        </xdr:to>
        <xdr:sp macro="" textlink="">
          <xdr:nvSpPr>
            <xdr:cNvPr id="32865" name="Check Box 97" hidden="1">
              <a:extLst>
                <a:ext uri="{63B3BB69-23CF-44E3-9099-C40C66FF867C}">
                  <a14:compatExt spid="_x0000_s32865"/>
                </a:ext>
                <a:ext uri="{FF2B5EF4-FFF2-40B4-BE49-F238E27FC236}">
                  <a16:creationId xmlns:a16="http://schemas.microsoft.com/office/drawing/2014/main" id="{00000000-0008-0000-21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36</xdr:row>
          <xdr:rowOff>0</xdr:rowOff>
        </xdr:from>
        <xdr:to>
          <xdr:col>31</xdr:col>
          <xdr:colOff>95250</xdr:colOff>
          <xdr:row>37</xdr:row>
          <xdr:rowOff>9525</xdr:rowOff>
        </xdr:to>
        <xdr:sp macro="" textlink="">
          <xdr:nvSpPr>
            <xdr:cNvPr id="32866" name="Check Box 98" hidden="1">
              <a:extLst>
                <a:ext uri="{63B3BB69-23CF-44E3-9099-C40C66FF867C}">
                  <a14:compatExt spid="_x0000_s32866"/>
                </a:ext>
                <a:ext uri="{FF2B5EF4-FFF2-40B4-BE49-F238E27FC236}">
                  <a16:creationId xmlns:a16="http://schemas.microsoft.com/office/drawing/2014/main" id="{00000000-0008-0000-21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7" name="Check Box 99" hidden="1">
              <a:extLst>
                <a:ext uri="{63B3BB69-23CF-44E3-9099-C40C66FF867C}">
                  <a14:compatExt spid="_x0000_s32867"/>
                </a:ext>
                <a:ext uri="{FF2B5EF4-FFF2-40B4-BE49-F238E27FC236}">
                  <a16:creationId xmlns:a16="http://schemas.microsoft.com/office/drawing/2014/main" id="{00000000-0008-0000-2100-00006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8" name="Check Box 100" hidden="1">
              <a:extLst>
                <a:ext uri="{63B3BB69-23CF-44E3-9099-C40C66FF867C}">
                  <a14:compatExt spid="_x0000_s32868"/>
                </a:ext>
                <a:ext uri="{FF2B5EF4-FFF2-40B4-BE49-F238E27FC236}">
                  <a16:creationId xmlns:a16="http://schemas.microsoft.com/office/drawing/2014/main" id="{00000000-0008-0000-2100-00006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38</xdr:row>
          <xdr:rowOff>0</xdr:rowOff>
        </xdr:from>
        <xdr:to>
          <xdr:col>31</xdr:col>
          <xdr:colOff>95250</xdr:colOff>
          <xdr:row>39</xdr:row>
          <xdr:rowOff>9525</xdr:rowOff>
        </xdr:to>
        <xdr:sp macro="" textlink="">
          <xdr:nvSpPr>
            <xdr:cNvPr id="32869" name="Check Box 101" hidden="1">
              <a:extLst>
                <a:ext uri="{63B3BB69-23CF-44E3-9099-C40C66FF867C}">
                  <a14:compatExt spid="_x0000_s32869"/>
                </a:ext>
                <a:ext uri="{FF2B5EF4-FFF2-40B4-BE49-F238E27FC236}">
                  <a16:creationId xmlns:a16="http://schemas.microsoft.com/office/drawing/2014/main" id="{00000000-0008-0000-2100-00006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26</xdr:row>
          <xdr:rowOff>0</xdr:rowOff>
        </xdr:from>
        <xdr:to>
          <xdr:col>35</xdr:col>
          <xdr:colOff>95250</xdr:colOff>
          <xdr:row>27</xdr:row>
          <xdr:rowOff>9525</xdr:rowOff>
        </xdr:to>
        <xdr:sp macro="" textlink="">
          <xdr:nvSpPr>
            <xdr:cNvPr id="32870" name="Check Box 102" hidden="1">
              <a:extLst>
                <a:ext uri="{63B3BB69-23CF-44E3-9099-C40C66FF867C}">
                  <a14:compatExt spid="_x0000_s32870"/>
                </a:ext>
                <a:ext uri="{FF2B5EF4-FFF2-40B4-BE49-F238E27FC236}">
                  <a16:creationId xmlns:a16="http://schemas.microsoft.com/office/drawing/2014/main" id="{00000000-0008-0000-2100-00006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27</xdr:row>
          <xdr:rowOff>0</xdr:rowOff>
        </xdr:from>
        <xdr:to>
          <xdr:col>35</xdr:col>
          <xdr:colOff>95250</xdr:colOff>
          <xdr:row>28</xdr:row>
          <xdr:rowOff>9525</xdr:rowOff>
        </xdr:to>
        <xdr:sp macro="" textlink="">
          <xdr:nvSpPr>
            <xdr:cNvPr id="32871" name="Check Box 103" hidden="1">
              <a:extLst>
                <a:ext uri="{63B3BB69-23CF-44E3-9099-C40C66FF867C}">
                  <a14:compatExt spid="_x0000_s32871"/>
                </a:ext>
                <a:ext uri="{FF2B5EF4-FFF2-40B4-BE49-F238E27FC236}">
                  <a16:creationId xmlns:a16="http://schemas.microsoft.com/office/drawing/2014/main" id="{00000000-0008-0000-2100-00006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28</xdr:row>
          <xdr:rowOff>0</xdr:rowOff>
        </xdr:from>
        <xdr:to>
          <xdr:col>35</xdr:col>
          <xdr:colOff>95250</xdr:colOff>
          <xdr:row>29</xdr:row>
          <xdr:rowOff>9525</xdr:rowOff>
        </xdr:to>
        <xdr:sp macro="" textlink="">
          <xdr:nvSpPr>
            <xdr:cNvPr id="32872" name="Check Box 104" hidden="1">
              <a:extLst>
                <a:ext uri="{63B3BB69-23CF-44E3-9099-C40C66FF867C}">
                  <a14:compatExt spid="_x0000_s32872"/>
                </a:ext>
                <a:ext uri="{FF2B5EF4-FFF2-40B4-BE49-F238E27FC236}">
                  <a16:creationId xmlns:a16="http://schemas.microsoft.com/office/drawing/2014/main" id="{00000000-0008-0000-2100-00006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29</xdr:row>
          <xdr:rowOff>0</xdr:rowOff>
        </xdr:from>
        <xdr:to>
          <xdr:col>35</xdr:col>
          <xdr:colOff>95250</xdr:colOff>
          <xdr:row>30</xdr:row>
          <xdr:rowOff>9525</xdr:rowOff>
        </xdr:to>
        <xdr:sp macro="" textlink="">
          <xdr:nvSpPr>
            <xdr:cNvPr id="32873" name="Check Box 105" hidden="1">
              <a:extLst>
                <a:ext uri="{63B3BB69-23CF-44E3-9099-C40C66FF867C}">
                  <a14:compatExt spid="_x0000_s32873"/>
                </a:ext>
                <a:ext uri="{FF2B5EF4-FFF2-40B4-BE49-F238E27FC236}">
                  <a16:creationId xmlns:a16="http://schemas.microsoft.com/office/drawing/2014/main" id="{00000000-0008-0000-2100-00006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30</xdr:row>
          <xdr:rowOff>0</xdr:rowOff>
        </xdr:from>
        <xdr:to>
          <xdr:col>35</xdr:col>
          <xdr:colOff>95250</xdr:colOff>
          <xdr:row>31</xdr:row>
          <xdr:rowOff>9525</xdr:rowOff>
        </xdr:to>
        <xdr:sp macro="" textlink="">
          <xdr:nvSpPr>
            <xdr:cNvPr id="32874" name="Check Box 106" hidden="1">
              <a:extLst>
                <a:ext uri="{63B3BB69-23CF-44E3-9099-C40C66FF867C}">
                  <a14:compatExt spid="_x0000_s32874"/>
                </a:ext>
                <a:ext uri="{FF2B5EF4-FFF2-40B4-BE49-F238E27FC236}">
                  <a16:creationId xmlns:a16="http://schemas.microsoft.com/office/drawing/2014/main" id="{00000000-0008-0000-2100-00006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31</xdr:row>
          <xdr:rowOff>0</xdr:rowOff>
        </xdr:from>
        <xdr:to>
          <xdr:col>35</xdr:col>
          <xdr:colOff>95250</xdr:colOff>
          <xdr:row>32</xdr:row>
          <xdr:rowOff>9525</xdr:rowOff>
        </xdr:to>
        <xdr:sp macro="" textlink="">
          <xdr:nvSpPr>
            <xdr:cNvPr id="32875" name="Check Box 107" hidden="1">
              <a:extLst>
                <a:ext uri="{63B3BB69-23CF-44E3-9099-C40C66FF867C}">
                  <a14:compatExt spid="_x0000_s32875"/>
                </a:ext>
                <a:ext uri="{FF2B5EF4-FFF2-40B4-BE49-F238E27FC236}">
                  <a16:creationId xmlns:a16="http://schemas.microsoft.com/office/drawing/2014/main" id="{00000000-0008-0000-2100-00006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32</xdr:row>
          <xdr:rowOff>0</xdr:rowOff>
        </xdr:from>
        <xdr:to>
          <xdr:col>35</xdr:col>
          <xdr:colOff>95250</xdr:colOff>
          <xdr:row>33</xdr:row>
          <xdr:rowOff>9525</xdr:rowOff>
        </xdr:to>
        <xdr:sp macro="" textlink="">
          <xdr:nvSpPr>
            <xdr:cNvPr id="32876" name="Check Box 108" hidden="1">
              <a:extLst>
                <a:ext uri="{63B3BB69-23CF-44E3-9099-C40C66FF867C}">
                  <a14:compatExt spid="_x0000_s32876"/>
                </a:ext>
                <a:ext uri="{FF2B5EF4-FFF2-40B4-BE49-F238E27FC236}">
                  <a16:creationId xmlns:a16="http://schemas.microsoft.com/office/drawing/2014/main" id="{00000000-0008-0000-2100-00006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33</xdr:row>
          <xdr:rowOff>0</xdr:rowOff>
        </xdr:from>
        <xdr:to>
          <xdr:col>35</xdr:col>
          <xdr:colOff>95250</xdr:colOff>
          <xdr:row>34</xdr:row>
          <xdr:rowOff>9525</xdr:rowOff>
        </xdr:to>
        <xdr:sp macro="" textlink="">
          <xdr:nvSpPr>
            <xdr:cNvPr id="32877" name="Check Box 109" hidden="1">
              <a:extLst>
                <a:ext uri="{63B3BB69-23CF-44E3-9099-C40C66FF867C}">
                  <a14:compatExt spid="_x0000_s32877"/>
                </a:ext>
                <a:ext uri="{FF2B5EF4-FFF2-40B4-BE49-F238E27FC236}">
                  <a16:creationId xmlns:a16="http://schemas.microsoft.com/office/drawing/2014/main" id="{00000000-0008-0000-2100-00006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34</xdr:row>
          <xdr:rowOff>0</xdr:rowOff>
        </xdr:from>
        <xdr:to>
          <xdr:col>35</xdr:col>
          <xdr:colOff>95250</xdr:colOff>
          <xdr:row>35</xdr:row>
          <xdr:rowOff>9525</xdr:rowOff>
        </xdr:to>
        <xdr:sp macro="" textlink="">
          <xdr:nvSpPr>
            <xdr:cNvPr id="32878" name="Check Box 110" hidden="1">
              <a:extLst>
                <a:ext uri="{63B3BB69-23CF-44E3-9099-C40C66FF867C}">
                  <a14:compatExt spid="_x0000_s32878"/>
                </a:ext>
                <a:ext uri="{FF2B5EF4-FFF2-40B4-BE49-F238E27FC236}">
                  <a16:creationId xmlns:a16="http://schemas.microsoft.com/office/drawing/2014/main" id="{00000000-0008-0000-2100-00006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35</xdr:row>
          <xdr:rowOff>0</xdr:rowOff>
        </xdr:from>
        <xdr:to>
          <xdr:col>35</xdr:col>
          <xdr:colOff>95250</xdr:colOff>
          <xdr:row>36</xdr:row>
          <xdr:rowOff>9525</xdr:rowOff>
        </xdr:to>
        <xdr:sp macro="" textlink="">
          <xdr:nvSpPr>
            <xdr:cNvPr id="32879" name="Check Box 111" hidden="1">
              <a:extLst>
                <a:ext uri="{63B3BB69-23CF-44E3-9099-C40C66FF867C}">
                  <a14:compatExt spid="_x0000_s32879"/>
                </a:ext>
                <a:ext uri="{FF2B5EF4-FFF2-40B4-BE49-F238E27FC236}">
                  <a16:creationId xmlns:a16="http://schemas.microsoft.com/office/drawing/2014/main" id="{00000000-0008-0000-2100-00006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36</xdr:row>
          <xdr:rowOff>0</xdr:rowOff>
        </xdr:from>
        <xdr:to>
          <xdr:col>35</xdr:col>
          <xdr:colOff>95250</xdr:colOff>
          <xdr:row>37</xdr:row>
          <xdr:rowOff>9525</xdr:rowOff>
        </xdr:to>
        <xdr:sp macro="" textlink="">
          <xdr:nvSpPr>
            <xdr:cNvPr id="32880" name="Check Box 112" hidden="1">
              <a:extLst>
                <a:ext uri="{63B3BB69-23CF-44E3-9099-C40C66FF867C}">
                  <a14:compatExt spid="_x0000_s32880"/>
                </a:ext>
                <a:ext uri="{FF2B5EF4-FFF2-40B4-BE49-F238E27FC236}">
                  <a16:creationId xmlns:a16="http://schemas.microsoft.com/office/drawing/2014/main" id="{00000000-0008-0000-2100-00007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1" name="Check Box 113" hidden="1">
              <a:extLst>
                <a:ext uri="{63B3BB69-23CF-44E3-9099-C40C66FF867C}">
                  <a14:compatExt spid="_x0000_s32881"/>
                </a:ext>
                <a:ext uri="{FF2B5EF4-FFF2-40B4-BE49-F238E27FC236}">
                  <a16:creationId xmlns:a16="http://schemas.microsoft.com/office/drawing/2014/main" id="{00000000-0008-0000-2100-00007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2" name="Check Box 114" hidden="1">
              <a:extLst>
                <a:ext uri="{63B3BB69-23CF-44E3-9099-C40C66FF867C}">
                  <a14:compatExt spid="_x0000_s32882"/>
                </a:ext>
                <a:ext uri="{FF2B5EF4-FFF2-40B4-BE49-F238E27FC236}">
                  <a16:creationId xmlns:a16="http://schemas.microsoft.com/office/drawing/2014/main" id="{00000000-0008-0000-2100-00007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38</xdr:row>
          <xdr:rowOff>0</xdr:rowOff>
        </xdr:from>
        <xdr:to>
          <xdr:col>35</xdr:col>
          <xdr:colOff>95250</xdr:colOff>
          <xdr:row>39</xdr:row>
          <xdr:rowOff>9525</xdr:rowOff>
        </xdr:to>
        <xdr:sp macro="" textlink="">
          <xdr:nvSpPr>
            <xdr:cNvPr id="32883" name="Check Box 115" hidden="1">
              <a:extLst>
                <a:ext uri="{63B3BB69-23CF-44E3-9099-C40C66FF867C}">
                  <a14:compatExt spid="_x0000_s32883"/>
                </a:ext>
                <a:ext uri="{FF2B5EF4-FFF2-40B4-BE49-F238E27FC236}">
                  <a16:creationId xmlns:a16="http://schemas.microsoft.com/office/drawing/2014/main" id="{00000000-0008-0000-2100-00007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4" name="Check Box 116" hidden="1">
              <a:extLst>
                <a:ext uri="{63B3BB69-23CF-44E3-9099-C40C66FF867C}">
                  <a14:compatExt spid="_x0000_s32884"/>
                </a:ext>
                <a:ext uri="{FF2B5EF4-FFF2-40B4-BE49-F238E27FC236}">
                  <a16:creationId xmlns:a16="http://schemas.microsoft.com/office/drawing/2014/main" id="{00000000-0008-0000-2100-00007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5" name="Check Box 117" hidden="1">
              <a:extLst>
                <a:ext uri="{63B3BB69-23CF-44E3-9099-C40C66FF867C}">
                  <a14:compatExt spid="_x0000_s32885"/>
                </a:ext>
                <a:ext uri="{FF2B5EF4-FFF2-40B4-BE49-F238E27FC236}">
                  <a16:creationId xmlns:a16="http://schemas.microsoft.com/office/drawing/2014/main" id="{00000000-0008-0000-2100-00007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6" name="Check Box 118" hidden="1">
              <a:extLst>
                <a:ext uri="{63B3BB69-23CF-44E3-9099-C40C66FF867C}">
                  <a14:compatExt spid="_x0000_s32886"/>
                </a:ext>
                <a:ext uri="{FF2B5EF4-FFF2-40B4-BE49-F238E27FC236}">
                  <a16:creationId xmlns:a16="http://schemas.microsoft.com/office/drawing/2014/main" id="{00000000-0008-0000-2100-00007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7" name="Check Box 119" hidden="1">
              <a:extLst>
                <a:ext uri="{63B3BB69-23CF-44E3-9099-C40C66FF867C}">
                  <a14:compatExt spid="_x0000_s32887"/>
                </a:ext>
                <a:ext uri="{FF2B5EF4-FFF2-40B4-BE49-F238E27FC236}">
                  <a16:creationId xmlns:a16="http://schemas.microsoft.com/office/drawing/2014/main" id="{00000000-0008-0000-2100-00007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8" name="Check Box 120" hidden="1">
              <a:extLst>
                <a:ext uri="{63B3BB69-23CF-44E3-9099-C40C66FF867C}">
                  <a14:compatExt spid="_x0000_s32888"/>
                </a:ext>
                <a:ext uri="{FF2B5EF4-FFF2-40B4-BE49-F238E27FC236}">
                  <a16:creationId xmlns:a16="http://schemas.microsoft.com/office/drawing/2014/main" id="{00000000-0008-0000-2100-00007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9" name="Check Box 121" hidden="1">
              <a:extLst>
                <a:ext uri="{63B3BB69-23CF-44E3-9099-C40C66FF867C}">
                  <a14:compatExt spid="_x0000_s32889"/>
                </a:ext>
                <a:ext uri="{FF2B5EF4-FFF2-40B4-BE49-F238E27FC236}">
                  <a16:creationId xmlns:a16="http://schemas.microsoft.com/office/drawing/2014/main" id="{00000000-0008-0000-2100-00007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0" name="Check Box 122" hidden="1">
              <a:extLst>
                <a:ext uri="{63B3BB69-23CF-44E3-9099-C40C66FF867C}">
                  <a14:compatExt spid="_x0000_s32890"/>
                </a:ext>
                <a:ext uri="{FF2B5EF4-FFF2-40B4-BE49-F238E27FC236}">
                  <a16:creationId xmlns:a16="http://schemas.microsoft.com/office/drawing/2014/main" id="{00000000-0008-0000-2100-00007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1" name="Check Box 123" hidden="1">
              <a:extLst>
                <a:ext uri="{63B3BB69-23CF-44E3-9099-C40C66FF867C}">
                  <a14:compatExt spid="_x0000_s32891"/>
                </a:ext>
                <a:ext uri="{FF2B5EF4-FFF2-40B4-BE49-F238E27FC236}">
                  <a16:creationId xmlns:a16="http://schemas.microsoft.com/office/drawing/2014/main" id="{00000000-0008-0000-2100-00007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2" name="Check Box 124" hidden="1">
              <a:extLst>
                <a:ext uri="{63B3BB69-23CF-44E3-9099-C40C66FF867C}">
                  <a14:compatExt spid="_x0000_s32892"/>
                </a:ext>
                <a:ext uri="{FF2B5EF4-FFF2-40B4-BE49-F238E27FC236}">
                  <a16:creationId xmlns:a16="http://schemas.microsoft.com/office/drawing/2014/main" id="{00000000-0008-0000-2100-00007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3" name="Check Box 125" hidden="1">
              <a:extLst>
                <a:ext uri="{63B3BB69-23CF-44E3-9099-C40C66FF867C}">
                  <a14:compatExt spid="_x0000_s32893"/>
                </a:ext>
                <a:ext uri="{FF2B5EF4-FFF2-40B4-BE49-F238E27FC236}">
                  <a16:creationId xmlns:a16="http://schemas.microsoft.com/office/drawing/2014/main" id="{00000000-0008-0000-2100-00007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4" name="Check Box 126" hidden="1">
              <a:extLst>
                <a:ext uri="{63B3BB69-23CF-44E3-9099-C40C66FF867C}">
                  <a14:compatExt spid="_x0000_s32894"/>
                </a:ext>
                <a:ext uri="{FF2B5EF4-FFF2-40B4-BE49-F238E27FC236}">
                  <a16:creationId xmlns:a16="http://schemas.microsoft.com/office/drawing/2014/main" id="{00000000-0008-0000-2100-00007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5" name="Check Box 127" hidden="1">
              <a:extLst>
                <a:ext uri="{63B3BB69-23CF-44E3-9099-C40C66FF867C}">
                  <a14:compatExt spid="_x0000_s32895"/>
                </a:ext>
                <a:ext uri="{FF2B5EF4-FFF2-40B4-BE49-F238E27FC236}">
                  <a16:creationId xmlns:a16="http://schemas.microsoft.com/office/drawing/2014/main" id="{00000000-0008-0000-2100-00007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0</xdr:rowOff>
        </xdr:from>
        <xdr:to>
          <xdr:col>3</xdr:col>
          <xdr:colOff>95250</xdr:colOff>
          <xdr:row>10</xdr:row>
          <xdr:rowOff>9525</xdr:rowOff>
        </xdr:to>
        <xdr:sp macro="" textlink="">
          <xdr:nvSpPr>
            <xdr:cNvPr id="32896" name="Check Box 128" hidden="1">
              <a:extLst>
                <a:ext uri="{63B3BB69-23CF-44E3-9099-C40C66FF867C}">
                  <a14:compatExt spid="_x0000_s32896"/>
                </a:ext>
                <a:ext uri="{FF2B5EF4-FFF2-40B4-BE49-F238E27FC236}">
                  <a16:creationId xmlns:a16="http://schemas.microsoft.com/office/drawing/2014/main" id="{00000000-0008-0000-2100-00008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22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22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22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5</xdr:row>
          <xdr:rowOff>0</xdr:rowOff>
        </xdr:from>
        <xdr:to>
          <xdr:col>19</xdr:col>
          <xdr:colOff>95250</xdr:colOff>
          <xdr:row>6</xdr:row>
          <xdr:rowOff>9525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22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6</xdr:row>
          <xdr:rowOff>0</xdr:rowOff>
        </xdr:from>
        <xdr:to>
          <xdr:col>19</xdr:col>
          <xdr:colOff>95250</xdr:colOff>
          <xdr:row>7</xdr:row>
          <xdr:rowOff>9525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22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0</xdr:rowOff>
        </xdr:from>
        <xdr:to>
          <xdr:col>19</xdr:col>
          <xdr:colOff>95250</xdr:colOff>
          <xdr:row>10</xdr:row>
          <xdr:rowOff>9525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22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0</xdr:rowOff>
        </xdr:from>
        <xdr:to>
          <xdr:col>19</xdr:col>
          <xdr:colOff>95250</xdr:colOff>
          <xdr:row>11</xdr:row>
          <xdr:rowOff>9525</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22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22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0</xdr:rowOff>
        </xdr:from>
        <xdr:to>
          <xdr:col>19</xdr:col>
          <xdr:colOff>95250</xdr:colOff>
          <xdr:row>15</xdr:row>
          <xdr:rowOff>9525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22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22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0</xdr:rowOff>
        </xdr:from>
        <xdr:to>
          <xdr:col>19</xdr:col>
          <xdr:colOff>95250</xdr:colOff>
          <xdr:row>19</xdr:row>
          <xdr:rowOff>9525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22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0</xdr:rowOff>
        </xdr:from>
        <xdr:to>
          <xdr:col>3</xdr:col>
          <xdr:colOff>95250</xdr:colOff>
          <xdr:row>20</xdr:row>
          <xdr:rowOff>9525</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22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22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22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0</xdr:rowOff>
        </xdr:from>
        <xdr:to>
          <xdr:col>3</xdr:col>
          <xdr:colOff>95250</xdr:colOff>
          <xdr:row>19</xdr:row>
          <xdr:rowOff>9525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22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22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22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22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xdr:row>
          <xdr:rowOff>0</xdr:rowOff>
        </xdr:from>
        <xdr:to>
          <xdr:col>7</xdr:col>
          <xdr:colOff>95250</xdr:colOff>
          <xdr:row>11</xdr:row>
          <xdr:rowOff>9525</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22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xdr:row>
          <xdr:rowOff>0</xdr:rowOff>
        </xdr:from>
        <xdr:to>
          <xdr:col>7</xdr:col>
          <xdr:colOff>95250</xdr:colOff>
          <xdr:row>12</xdr:row>
          <xdr:rowOff>9525</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22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0</xdr:rowOff>
        </xdr:from>
        <xdr:to>
          <xdr:col>7</xdr:col>
          <xdr:colOff>95250</xdr:colOff>
          <xdr:row>13</xdr:row>
          <xdr:rowOff>9525</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22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14</xdr:row>
          <xdr:rowOff>0</xdr:rowOff>
        </xdr:from>
        <xdr:to>
          <xdr:col>7</xdr:col>
          <xdr:colOff>95250</xdr:colOff>
          <xdr:row>15</xdr:row>
          <xdr:rowOff>9525</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22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15</xdr:row>
          <xdr:rowOff>0</xdr:rowOff>
        </xdr:from>
        <xdr:to>
          <xdr:col>7</xdr:col>
          <xdr:colOff>95250</xdr:colOff>
          <xdr:row>16</xdr:row>
          <xdr:rowOff>9525</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22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16</xdr:row>
          <xdr:rowOff>0</xdr:rowOff>
        </xdr:from>
        <xdr:to>
          <xdr:col>7</xdr:col>
          <xdr:colOff>95250</xdr:colOff>
          <xdr:row>17</xdr:row>
          <xdr:rowOff>9525</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22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18</xdr:row>
          <xdr:rowOff>0</xdr:rowOff>
        </xdr:from>
        <xdr:to>
          <xdr:col>7</xdr:col>
          <xdr:colOff>95250</xdr:colOff>
          <xdr:row>19</xdr:row>
          <xdr:rowOff>9525</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22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2200-00001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2200-00001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2200-00001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3821" name="Check Box 29" hidden="1">
              <a:extLst>
                <a:ext uri="{63B3BB69-23CF-44E3-9099-C40C66FF867C}">
                  <a14:compatExt spid="_x0000_s33821"/>
                </a:ext>
                <a:ext uri="{FF2B5EF4-FFF2-40B4-BE49-F238E27FC236}">
                  <a16:creationId xmlns:a16="http://schemas.microsoft.com/office/drawing/2014/main" id="{00000000-0008-0000-22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3822" name="Check Box 30" hidden="1">
              <a:extLst>
                <a:ext uri="{63B3BB69-23CF-44E3-9099-C40C66FF867C}">
                  <a14:compatExt spid="_x0000_s33822"/>
                </a:ext>
                <a:ext uri="{FF2B5EF4-FFF2-40B4-BE49-F238E27FC236}">
                  <a16:creationId xmlns:a16="http://schemas.microsoft.com/office/drawing/2014/main" id="{00000000-0008-0000-22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3823" name="Check Box 31" hidden="1">
              <a:extLst>
                <a:ext uri="{63B3BB69-23CF-44E3-9099-C40C66FF867C}">
                  <a14:compatExt spid="_x0000_s33823"/>
                </a:ext>
                <a:ext uri="{FF2B5EF4-FFF2-40B4-BE49-F238E27FC236}">
                  <a16:creationId xmlns:a16="http://schemas.microsoft.com/office/drawing/2014/main" id="{00000000-0008-0000-22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190500</xdr:rowOff>
        </xdr:from>
        <xdr:to>
          <xdr:col>19</xdr:col>
          <xdr:colOff>95250</xdr:colOff>
          <xdr:row>22</xdr:row>
          <xdr:rowOff>0</xdr:rowOff>
        </xdr:to>
        <xdr:sp macro="" textlink="">
          <xdr:nvSpPr>
            <xdr:cNvPr id="33824" name="Check Box 32" hidden="1">
              <a:extLst>
                <a:ext uri="{63B3BB69-23CF-44E3-9099-C40C66FF867C}">
                  <a14:compatExt spid="_x0000_s33824"/>
                </a:ext>
                <a:ext uri="{FF2B5EF4-FFF2-40B4-BE49-F238E27FC236}">
                  <a16:creationId xmlns:a16="http://schemas.microsoft.com/office/drawing/2014/main" id="{00000000-0008-0000-22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20</xdr:row>
          <xdr:rowOff>190500</xdr:rowOff>
        </xdr:from>
        <xdr:to>
          <xdr:col>3</xdr:col>
          <xdr:colOff>95250</xdr:colOff>
          <xdr:row>22</xdr:row>
          <xdr:rowOff>0</xdr:rowOff>
        </xdr:to>
        <xdr:sp macro="" textlink="">
          <xdr:nvSpPr>
            <xdr:cNvPr id="33825" name="Check Box 33" hidden="1">
              <a:extLst>
                <a:ext uri="{63B3BB69-23CF-44E3-9099-C40C66FF867C}">
                  <a14:compatExt spid="_x0000_s33825"/>
                </a:ext>
                <a:ext uri="{FF2B5EF4-FFF2-40B4-BE49-F238E27FC236}">
                  <a16:creationId xmlns:a16="http://schemas.microsoft.com/office/drawing/2014/main" id="{00000000-0008-0000-2200-00002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3645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33</xdr:col>
      <xdr:colOff>628650</xdr:colOff>
      <xdr:row>0</xdr:row>
      <xdr:rowOff>171449</xdr:rowOff>
    </xdr:from>
    <xdr:to>
      <xdr:col>38</xdr:col>
      <xdr:colOff>28575</xdr:colOff>
      <xdr:row>8</xdr:row>
      <xdr:rowOff>104774</xdr:rowOff>
    </xdr:to>
    <xdr:sp macro="" textlink="">
      <xdr:nvSpPr>
        <xdr:cNvPr id="2" name="吹き出し: 四角形 1">
          <a:extLst>
            <a:ext uri="{FF2B5EF4-FFF2-40B4-BE49-F238E27FC236}">
              <a16:creationId xmlns:a16="http://schemas.microsoft.com/office/drawing/2014/main" id="{00000000-0008-0000-2D00-000002000000}"/>
            </a:ext>
          </a:extLst>
        </xdr:cNvPr>
        <xdr:cNvSpPr/>
      </xdr:nvSpPr>
      <xdr:spPr bwMode="auto">
        <a:xfrm>
          <a:off x="8553450"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638175</xdr:colOff>
      <xdr:row>9</xdr:row>
      <xdr:rowOff>9525</xdr:rowOff>
    </xdr:from>
    <xdr:to>
      <xdr:col>38</xdr:col>
      <xdr:colOff>38100</xdr:colOff>
      <xdr:row>13</xdr:row>
      <xdr:rowOff>38100</xdr:rowOff>
    </xdr:to>
    <xdr:sp macro="" textlink="">
      <xdr:nvSpPr>
        <xdr:cNvPr id="3" name="吹き出し: 四角形 2">
          <a:extLst>
            <a:ext uri="{FF2B5EF4-FFF2-40B4-BE49-F238E27FC236}">
              <a16:creationId xmlns:a16="http://schemas.microsoft.com/office/drawing/2014/main" id="{00000000-0008-0000-2D00-000003000000}"/>
            </a:ext>
          </a:extLst>
        </xdr:cNvPr>
        <xdr:cNvSpPr/>
      </xdr:nvSpPr>
      <xdr:spPr bwMode="auto">
        <a:xfrm>
          <a:off x="8562975"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352424</xdr:colOff>
      <xdr:row>9</xdr:row>
      <xdr:rowOff>95250</xdr:rowOff>
    </xdr:from>
    <xdr:to>
      <xdr:col>42</xdr:col>
      <xdr:colOff>628649</xdr:colOff>
      <xdr:row>15</xdr:row>
      <xdr:rowOff>76200</xdr:rowOff>
    </xdr:to>
    <xdr:sp macro="" textlink="">
      <xdr:nvSpPr>
        <xdr:cNvPr id="4" name="吹き出し: 四角形 3">
          <a:extLst>
            <a:ext uri="{FF2B5EF4-FFF2-40B4-BE49-F238E27FC236}">
              <a16:creationId xmlns:a16="http://schemas.microsoft.com/office/drawing/2014/main" id="{00000000-0008-0000-2D00-000004000000}"/>
            </a:ext>
          </a:extLst>
        </xdr:cNvPr>
        <xdr:cNvSpPr/>
      </xdr:nvSpPr>
      <xdr:spPr bwMode="auto">
        <a:xfrm>
          <a:off x="11706224" y="18954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342900</xdr:colOff>
      <xdr:row>0</xdr:row>
      <xdr:rowOff>104775</xdr:rowOff>
    </xdr:from>
    <xdr:to>
      <xdr:col>42</xdr:col>
      <xdr:colOff>638175</xdr:colOff>
      <xdr:row>9</xdr:row>
      <xdr:rowOff>9525</xdr:rowOff>
    </xdr:to>
    <xdr:sp macro="" textlink="">
      <xdr:nvSpPr>
        <xdr:cNvPr id="5" name="吹き出し: 四角形 4">
          <a:extLst>
            <a:ext uri="{FF2B5EF4-FFF2-40B4-BE49-F238E27FC236}">
              <a16:creationId xmlns:a16="http://schemas.microsoft.com/office/drawing/2014/main" id="{00000000-0008-0000-2D00-000005000000}"/>
            </a:ext>
          </a:extLst>
        </xdr:cNvPr>
        <xdr:cNvSpPr/>
      </xdr:nvSpPr>
      <xdr:spPr bwMode="auto">
        <a:xfrm>
          <a:off x="11696700" y="1047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62</xdr:col>
      <xdr:colOff>57150</xdr:colOff>
      <xdr:row>10</xdr:row>
      <xdr:rowOff>85725</xdr:rowOff>
    </xdr:from>
    <xdr:ext cx="6343650" cy="2245102"/>
    <xdr:sp macro="" textlink="">
      <xdr:nvSpPr>
        <xdr:cNvPr id="2" name="テキスト ボックス 1">
          <a:extLst>
            <a:ext uri="{FF2B5EF4-FFF2-40B4-BE49-F238E27FC236}">
              <a16:creationId xmlns:a16="http://schemas.microsoft.com/office/drawing/2014/main" id="{00000000-0008-0000-2E00-000002000000}"/>
            </a:ext>
          </a:extLst>
        </xdr:cNvPr>
        <xdr:cNvSpPr txBox="1"/>
      </xdr:nvSpPr>
      <xdr:spPr>
        <a:xfrm>
          <a:off x="7734300" y="1800225"/>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twoCellAnchor>
    <xdr:from>
      <xdr:col>78</xdr:col>
      <xdr:colOff>47625</xdr:colOff>
      <xdr:row>42</xdr:row>
      <xdr:rowOff>114300</xdr:rowOff>
    </xdr:from>
    <xdr:to>
      <xdr:col>88</xdr:col>
      <xdr:colOff>95250</xdr:colOff>
      <xdr:row>53</xdr:row>
      <xdr:rowOff>66675</xdr:rowOff>
    </xdr:to>
    <xdr:sp macro="" textlink="">
      <xdr:nvSpPr>
        <xdr:cNvPr id="3" name="吹き出し: 線 2">
          <a:extLst>
            <a:ext uri="{FF2B5EF4-FFF2-40B4-BE49-F238E27FC236}">
              <a16:creationId xmlns:a16="http://schemas.microsoft.com/office/drawing/2014/main" id="{00000000-0008-0000-2E00-000003000000}"/>
            </a:ext>
          </a:extLst>
        </xdr:cNvPr>
        <xdr:cNvSpPr/>
      </xdr:nvSpPr>
      <xdr:spPr bwMode="auto">
        <a:xfrm>
          <a:off x="9705975" y="7315200"/>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180975</xdr:colOff>
      <xdr:row>5</xdr:row>
      <xdr:rowOff>238125</xdr:rowOff>
    </xdr:from>
    <xdr:to>
      <xdr:col>32</xdr:col>
      <xdr:colOff>95250</xdr:colOff>
      <xdr:row>13</xdr:row>
      <xdr:rowOff>228600</xdr:rowOff>
    </xdr:to>
    <xdr:sp macro="" textlink="">
      <xdr:nvSpPr>
        <xdr:cNvPr id="2" name="吹き出し: 線 1">
          <a:extLst>
            <a:ext uri="{FF2B5EF4-FFF2-40B4-BE49-F238E27FC236}">
              <a16:creationId xmlns:a16="http://schemas.microsoft.com/office/drawing/2014/main" id="{00000000-0008-0000-0100-000002000000}"/>
            </a:ext>
          </a:extLst>
        </xdr:cNvPr>
        <xdr:cNvSpPr/>
      </xdr:nvSpPr>
      <xdr:spPr bwMode="auto">
        <a:xfrm>
          <a:off x="14097000" y="1885950"/>
          <a:ext cx="1285875" cy="2209800"/>
        </a:xfrm>
        <a:prstGeom prst="borderCallout1">
          <a:avLst>
            <a:gd name="adj1" fmla="val 21628"/>
            <a:gd name="adj2" fmla="val -1491"/>
            <a:gd name="adj3" fmla="val -26567"/>
            <a:gd name="adj4" fmla="val -57819"/>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p>
        <a:p>
          <a:pPr algn="l"/>
          <a:endParaRPr kumimoji="0" lang="en-US" altLang="ja-JP" sz="1100" b="1" i="0" u="none" strike="noStrike">
            <a:solidFill>
              <a:srgbClr val="FF0000"/>
            </a:solidFill>
            <a:effectLst/>
            <a:latin typeface="+mn-lt"/>
            <a:ea typeface="+mn-ea"/>
            <a:cs typeface="+mn-cs"/>
          </a:endParaRPr>
        </a:p>
        <a:p>
          <a:pPr algn="l"/>
          <a:r>
            <a:rPr kumimoji="0" lang="en-US" altLang="ja-JP" sz="1100" b="1" i="0" u="none" strike="noStrike">
              <a:solidFill>
                <a:srgbClr val="FF0000"/>
              </a:solidFill>
              <a:effectLst/>
              <a:latin typeface="+mn-lt"/>
              <a:ea typeface="+mn-ea"/>
              <a:cs typeface="+mn-cs"/>
            </a:rPr>
            <a:t>CTRL+;</a:t>
          </a:r>
          <a:r>
            <a:rPr kumimoji="0" lang="ja-JP" altLang="en-US" sz="1100" b="1" i="0" u="none" strike="noStrike">
              <a:solidFill>
                <a:srgbClr val="FF0000"/>
              </a:solidFill>
              <a:effectLst/>
              <a:latin typeface="+mn-lt"/>
              <a:ea typeface="+mn-ea"/>
              <a:cs typeface="+mn-cs"/>
            </a:rPr>
            <a:t>で本日の日付が入ります。</a:t>
          </a:r>
          <a:endParaRPr kumimoji="1" lang="ja-JP" altLang="en-US" sz="1100" b="1">
            <a:solidFill>
              <a:srgbClr val="FF0000"/>
            </a:solidFill>
          </a:endParaRPr>
        </a:p>
      </xdr:txBody>
    </xdr:sp>
    <xdr:clientData/>
  </xdr:twoCellAnchor>
  <xdr:twoCellAnchor>
    <xdr:from>
      <xdr:col>29</xdr:col>
      <xdr:colOff>95250</xdr:colOff>
      <xdr:row>6</xdr:row>
      <xdr:rowOff>152400</xdr:rowOff>
    </xdr:from>
    <xdr:to>
      <xdr:col>30</xdr:col>
      <xdr:colOff>142875</xdr:colOff>
      <xdr:row>7</xdr:row>
      <xdr:rowOff>142875</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flipH="1" flipV="1">
          <a:off x="13325475" y="2114550"/>
          <a:ext cx="733425" cy="3048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0</xdr:row>
      <xdr:rowOff>161925</xdr:rowOff>
    </xdr:from>
    <xdr:to>
      <xdr:col>24</xdr:col>
      <xdr:colOff>352425</xdr:colOff>
      <xdr:row>13</xdr:row>
      <xdr:rowOff>57151</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447675" y="161925"/>
          <a:ext cx="10220325" cy="302895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lnSpc>
              <a:spcPts val="4900"/>
            </a:lnSpc>
          </a:pPr>
          <a:r>
            <a:rPr kumimoji="1" lang="ja-JP" altLang="en-US" sz="4000">
              <a:solidFill>
                <a:srgbClr val="FF0000"/>
              </a:solidFill>
            </a:rPr>
            <a:t>物件の仮受と同時に提出される場合は、</a:t>
          </a:r>
          <a:endParaRPr kumimoji="1" lang="en-US" altLang="ja-JP" sz="4000">
            <a:solidFill>
              <a:srgbClr val="FF0000"/>
            </a:solidFill>
          </a:endParaRPr>
        </a:p>
        <a:p>
          <a:pPr algn="l">
            <a:lnSpc>
              <a:spcPts val="4800"/>
            </a:lnSpc>
          </a:pPr>
          <a:r>
            <a:rPr kumimoji="1" lang="en-US" altLang="ja-JP" sz="4000">
              <a:solidFill>
                <a:srgbClr val="FF0000"/>
              </a:solidFill>
            </a:rPr>
            <a:t>【</a:t>
          </a:r>
          <a:r>
            <a:rPr kumimoji="1" lang="ja-JP" altLang="en-US" sz="4000">
              <a:solidFill>
                <a:srgbClr val="FF0000"/>
              </a:solidFill>
            </a:rPr>
            <a:t>システムを使用する方の情報</a:t>
          </a:r>
          <a:r>
            <a:rPr kumimoji="1" lang="en-US" altLang="ja-JP" sz="4000">
              <a:solidFill>
                <a:srgbClr val="FF0000"/>
              </a:solidFill>
            </a:rPr>
            <a:t>】</a:t>
          </a:r>
        </a:p>
        <a:p>
          <a:pPr algn="l">
            <a:lnSpc>
              <a:spcPts val="4800"/>
            </a:lnSpc>
          </a:pPr>
          <a:r>
            <a:rPr kumimoji="1" lang="ja-JP" altLang="en-US" sz="4000">
              <a:solidFill>
                <a:srgbClr val="FF0000"/>
              </a:solidFill>
            </a:rPr>
            <a:t>のみ記入してください。</a:t>
          </a:r>
          <a:endParaRPr kumimoji="1" lang="en-US" altLang="ja-JP" sz="4000">
            <a:solidFill>
              <a:srgbClr val="FF0000"/>
            </a:solidFill>
          </a:endParaRPr>
        </a:p>
        <a:p>
          <a:pPr algn="l">
            <a:lnSpc>
              <a:spcPts val="4800"/>
            </a:lnSpc>
          </a:pPr>
          <a:r>
            <a:rPr kumimoji="1" lang="ja-JP" altLang="en-US" sz="4000">
              <a:solidFill>
                <a:srgbClr val="FFC000"/>
              </a:solidFill>
            </a:rPr>
            <a:t>電子申請でない場合は記入不要です。</a:t>
          </a:r>
        </a:p>
      </xdr:txBody>
    </xdr:sp>
    <xdr:clientData/>
  </xdr:twoCellAnchor>
  <xdr:oneCellAnchor>
    <xdr:from>
      <xdr:col>28</xdr:col>
      <xdr:colOff>361950</xdr:colOff>
      <xdr:row>17</xdr:row>
      <xdr:rowOff>0</xdr:rowOff>
    </xdr:from>
    <xdr:ext cx="4086225" cy="1676400"/>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13211175" y="4019550"/>
          <a:ext cx="4086225" cy="167640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rgbClr val="FF0000"/>
              </a:solidFill>
            </a:rPr>
            <a:t>（注）ゲストについて</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ゲストでない場合、アップロードのみが可能となっております。</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ゲストになるとダイレクトクラウドボックスのフォルダにアクセスして、アップロードされた図面等を確認することができます。</a:t>
          </a:r>
        </a:p>
        <a:p>
          <a:endParaRPr kumimoji="1" lang="ja-JP" altLang="en-US" sz="1100" b="1">
            <a:solidFill>
              <a:srgbClr val="FF0000"/>
            </a:solidFill>
          </a:endParaRPr>
        </a:p>
        <a:p>
          <a:r>
            <a:rPr kumimoji="1" lang="ja-JP" altLang="en-US" sz="1100" b="1">
              <a:solidFill>
                <a:srgbClr val="FF0000"/>
              </a:solidFill>
            </a:rPr>
            <a:t>ゲストになるためには、パスワード登録が必要となります。</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25</xdr:col>
      <xdr:colOff>447675</xdr:colOff>
      <xdr:row>7</xdr:row>
      <xdr:rowOff>190500</xdr:rowOff>
    </xdr:from>
    <xdr:to>
      <xdr:col>30</xdr:col>
      <xdr:colOff>57150</xdr:colOff>
      <xdr:row>14</xdr:row>
      <xdr:rowOff>161925</xdr:rowOff>
    </xdr:to>
    <xdr:sp macro="" textlink="">
      <xdr:nvSpPr>
        <xdr:cNvPr id="2" name="吹き出し: 四角形 1">
          <a:extLst>
            <a:ext uri="{FF2B5EF4-FFF2-40B4-BE49-F238E27FC236}">
              <a16:creationId xmlns:a16="http://schemas.microsoft.com/office/drawing/2014/main" id="{00000000-0008-0000-0200-000002000000}"/>
            </a:ext>
          </a:extLst>
        </xdr:cNvPr>
        <xdr:cNvSpPr/>
      </xdr:nvSpPr>
      <xdr:spPr bwMode="auto">
        <a:xfrm>
          <a:off x="14135100" y="2838450"/>
          <a:ext cx="3038475" cy="27717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30</xdr:col>
      <xdr:colOff>161925</xdr:colOff>
      <xdr:row>0</xdr:row>
      <xdr:rowOff>85725</xdr:rowOff>
    </xdr:from>
    <xdr:to>
      <xdr:col>32</xdr:col>
      <xdr:colOff>76200</xdr:colOff>
      <xdr:row>7</xdr:row>
      <xdr:rowOff>180975</xdr:rowOff>
    </xdr:to>
    <xdr:sp macro="" textlink="">
      <xdr:nvSpPr>
        <xdr:cNvPr id="3" name="吹き出し: 線 2">
          <a:extLst>
            <a:ext uri="{FF2B5EF4-FFF2-40B4-BE49-F238E27FC236}">
              <a16:creationId xmlns:a16="http://schemas.microsoft.com/office/drawing/2014/main" id="{00000000-0008-0000-0200-000003000000}"/>
            </a:ext>
          </a:extLst>
        </xdr:cNvPr>
        <xdr:cNvSpPr/>
      </xdr:nvSpPr>
      <xdr:spPr bwMode="auto">
        <a:xfrm>
          <a:off x="17278350" y="85725"/>
          <a:ext cx="1285875" cy="2743200"/>
        </a:xfrm>
        <a:prstGeom prst="borderCallout1">
          <a:avLst>
            <a:gd name="adj1" fmla="val 21628"/>
            <a:gd name="adj2" fmla="val -1491"/>
            <a:gd name="adj3" fmla="val 10323"/>
            <a:gd name="adj4" fmla="val -11115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58</xdr:col>
      <xdr:colOff>238125</xdr:colOff>
      <xdr:row>1</xdr:row>
      <xdr:rowOff>47626</xdr:rowOff>
    </xdr:from>
    <xdr:to>
      <xdr:col>65</xdr:col>
      <xdr:colOff>300038</xdr:colOff>
      <xdr:row>16</xdr:row>
      <xdr:rowOff>117703</xdr:rowOff>
    </xdr:to>
    <xdr:sp macro="" textlink="">
      <xdr:nvSpPr>
        <xdr:cNvPr id="2" name="吹き出し: 四角形 1">
          <a:extLst>
            <a:ext uri="{FF2B5EF4-FFF2-40B4-BE49-F238E27FC236}">
              <a16:creationId xmlns:a16="http://schemas.microsoft.com/office/drawing/2014/main" id="{00000000-0008-0000-0300-000002000000}"/>
            </a:ext>
          </a:extLst>
        </xdr:cNvPr>
        <xdr:cNvSpPr/>
      </xdr:nvSpPr>
      <xdr:spPr bwMode="auto">
        <a:xfrm>
          <a:off x="7419975" y="219076"/>
          <a:ext cx="3062288" cy="282280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54428</xdr:colOff>
      <xdr:row>12</xdr:row>
      <xdr:rowOff>95249</xdr:rowOff>
    </xdr:from>
    <xdr:ext cx="6177643" cy="4231822"/>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3797753" y="3714749"/>
          <a:ext cx="6177643" cy="423182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b="1">
              <a:solidFill>
                <a:srgbClr val="FF0000"/>
              </a:solidFill>
            </a:rPr>
            <a:t>郵送方法は</a:t>
          </a:r>
          <a:r>
            <a:rPr kumimoji="1" lang="en-US" altLang="ja-JP" sz="2400" b="1">
              <a:solidFill>
                <a:srgbClr val="FF0000"/>
              </a:solidFill>
            </a:rPr>
            <a:t>【</a:t>
          </a:r>
          <a:r>
            <a:rPr kumimoji="1" lang="ja-JP" altLang="en-US" sz="2400" b="1">
              <a:solidFill>
                <a:srgbClr val="FF0000"/>
              </a:solidFill>
            </a:rPr>
            <a:t>レターパックライト</a:t>
          </a:r>
          <a:r>
            <a:rPr kumimoji="1" lang="en-US" altLang="ja-JP" sz="2400" b="1">
              <a:solidFill>
                <a:srgbClr val="FF0000"/>
              </a:solidFill>
            </a:rPr>
            <a:t>】</a:t>
          </a:r>
          <a:r>
            <a:rPr kumimoji="1" lang="ja-JP" altLang="en-US" sz="2000" b="1">
              <a:solidFill>
                <a:srgbClr val="FF0000"/>
              </a:solidFill>
            </a:rPr>
            <a:t>を使用します。</a:t>
          </a:r>
          <a:endParaRPr kumimoji="1" lang="en-US" altLang="ja-JP" sz="2000" b="1">
            <a:solidFill>
              <a:srgbClr val="FF0000"/>
            </a:solidFill>
          </a:endParaRPr>
        </a:p>
        <a:p>
          <a:pPr algn="l">
            <a:lnSpc>
              <a:spcPts val="4900"/>
            </a:lnSpc>
          </a:pPr>
          <a:r>
            <a:rPr kumimoji="1" lang="ja-JP" altLang="en-US" sz="2000" b="1">
              <a:solidFill>
                <a:srgbClr val="FF0000"/>
              </a:solidFill>
            </a:rPr>
            <a:t>その他の方法をご希望の方は、ご相談ください。</a:t>
          </a:r>
          <a:endParaRPr kumimoji="1" lang="en-US" altLang="ja-JP" sz="2000" b="1">
            <a:solidFill>
              <a:srgbClr val="FF0000"/>
            </a:solidFill>
          </a:endParaRPr>
        </a:p>
        <a:p>
          <a:pPr algn="l">
            <a:lnSpc>
              <a:spcPts val="4900"/>
            </a:lnSpc>
          </a:pPr>
          <a:r>
            <a:rPr kumimoji="1" lang="ja-JP" altLang="en-US" sz="2000" b="1">
              <a:solidFill>
                <a:srgbClr val="FF0000"/>
              </a:solidFill>
            </a:rPr>
            <a:t>レターパックについて下記</a:t>
          </a:r>
          <a:r>
            <a:rPr kumimoji="1" lang="en-US" altLang="ja-JP" sz="2000" b="1">
              <a:solidFill>
                <a:srgbClr val="FF0000"/>
              </a:solidFill>
            </a:rPr>
            <a:t>URL</a:t>
          </a:r>
          <a:r>
            <a:rPr kumimoji="1" lang="ja-JP" altLang="en-US" sz="2000" b="1">
              <a:solidFill>
                <a:srgbClr val="FF0000"/>
              </a:solidFill>
            </a:rPr>
            <a:t>参照ください。</a:t>
          </a:r>
          <a:endParaRPr kumimoji="1" lang="en-US" altLang="ja-JP" sz="2000" b="1">
            <a:solidFill>
              <a:srgbClr val="FF0000"/>
            </a:solidFill>
          </a:endParaRPr>
        </a:p>
        <a:p>
          <a:pPr algn="l">
            <a:lnSpc>
              <a:spcPts val="4900"/>
            </a:lnSpc>
          </a:pPr>
          <a:r>
            <a:rPr kumimoji="1" lang="ja-JP" altLang="en-US" sz="2000" b="1">
              <a:solidFill>
                <a:srgbClr val="FF0000"/>
              </a:solidFill>
            </a:rPr>
            <a:t>（クリックするとリンクします。）</a:t>
          </a:r>
          <a:endParaRPr kumimoji="1" lang="en-US" altLang="ja-JP" sz="2000" b="1">
            <a:solidFill>
              <a:srgbClr val="FF0000"/>
            </a:solidFill>
          </a:endParaRPr>
        </a:p>
        <a:p>
          <a:pPr algn="l">
            <a:lnSpc>
              <a:spcPts val="4900"/>
            </a:lnSpc>
          </a:pPr>
          <a:endParaRPr kumimoji="1" lang="en-US" altLang="ja-JP" sz="2000" b="1">
            <a:solidFill>
              <a:schemeClr val="tx2">
                <a:lumMod val="60000"/>
                <a:lumOff val="40000"/>
              </a:schemeClr>
            </a:solidFill>
          </a:endParaRPr>
        </a:p>
        <a:p>
          <a:pPr algn="l">
            <a:lnSpc>
              <a:spcPts val="4900"/>
            </a:lnSpc>
          </a:pPr>
          <a:r>
            <a:rPr kumimoji="1" lang="en-US" altLang="ja-JP" sz="2000">
              <a:solidFill>
                <a:srgbClr val="FFC000"/>
              </a:solidFill>
            </a:rPr>
            <a:t>https://www.post.japanpost.jp/service/letterpack/</a:t>
          </a:r>
        </a:p>
        <a:p>
          <a:pPr algn="l">
            <a:lnSpc>
              <a:spcPts val="4900"/>
            </a:lnSpc>
          </a:pPr>
          <a:endParaRPr kumimoji="1" lang="ja-JP" altLang="en-US" sz="2000">
            <a:solidFill>
              <a:srgbClr val="FFC000"/>
            </a:solidFill>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78</xdr:col>
      <xdr:colOff>95250</xdr:colOff>
      <xdr:row>1</xdr:row>
      <xdr:rowOff>66675</xdr:rowOff>
    </xdr:from>
    <xdr:to>
      <xdr:col>89</xdr:col>
      <xdr:colOff>19050</xdr:colOff>
      <xdr:row>12</xdr:row>
      <xdr:rowOff>19050</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bwMode="auto">
        <a:xfrm>
          <a:off x="9753600" y="23812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69</xdr:col>
      <xdr:colOff>19050</xdr:colOff>
      <xdr:row>14</xdr:row>
      <xdr:rowOff>28575</xdr:rowOff>
    </xdr:from>
    <xdr:to>
      <xdr:col>91</xdr:col>
      <xdr:colOff>47625</xdr:colOff>
      <xdr:row>16</xdr:row>
      <xdr:rowOff>38100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bwMode="auto">
        <a:xfrm>
          <a:off x="8562975" y="2428875"/>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0</xdr:colOff>
      <xdr:row>1</xdr:row>
      <xdr:rowOff>66675</xdr:rowOff>
    </xdr:from>
    <xdr:to>
      <xdr:col>116</xdr:col>
      <xdr:colOff>66675</xdr:colOff>
      <xdr:row>11</xdr:row>
      <xdr:rowOff>57150</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bwMode="auto">
        <a:xfrm>
          <a:off x="11391900" y="2381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69</xdr:col>
      <xdr:colOff>0</xdr:colOff>
      <xdr:row>14</xdr:row>
      <xdr:rowOff>76200</xdr:rowOff>
    </xdr:from>
    <xdr:to>
      <xdr:col>91</xdr:col>
      <xdr:colOff>28575</xdr:colOff>
      <xdr:row>16</xdr:row>
      <xdr:rowOff>85725</xdr:rowOff>
    </xdr:to>
    <xdr:sp macro="" textlink="">
      <xdr:nvSpPr>
        <xdr:cNvPr id="2" name="吹き出し: 四角形 1">
          <a:extLst>
            <a:ext uri="{FF2B5EF4-FFF2-40B4-BE49-F238E27FC236}">
              <a16:creationId xmlns:a16="http://schemas.microsoft.com/office/drawing/2014/main" id="{00000000-0008-0000-0600-000002000000}"/>
            </a:ext>
          </a:extLst>
        </xdr:cNvPr>
        <xdr:cNvSpPr/>
      </xdr:nvSpPr>
      <xdr:spPr bwMode="auto">
        <a:xfrm>
          <a:off x="8543925" y="2476500"/>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76200</xdr:colOff>
      <xdr:row>1</xdr:row>
      <xdr:rowOff>104775</xdr:rowOff>
    </xdr:from>
    <xdr:to>
      <xdr:col>117</xdr:col>
      <xdr:colOff>19050</xdr:colOff>
      <xdr:row>11</xdr:row>
      <xdr:rowOff>95250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bwMode="auto">
        <a:xfrm>
          <a:off x="11468100" y="2762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80</xdr:col>
      <xdr:colOff>9525</xdr:colOff>
      <xdr:row>1</xdr:row>
      <xdr:rowOff>85725</xdr:rowOff>
    </xdr:from>
    <xdr:to>
      <xdr:col>90</xdr:col>
      <xdr:colOff>57150</xdr:colOff>
      <xdr:row>12</xdr:row>
      <xdr:rowOff>38100</xdr:rowOff>
    </xdr:to>
    <xdr:sp macro="" textlink="">
      <xdr:nvSpPr>
        <xdr:cNvPr id="4" name="吹き出し: 線 3">
          <a:extLst>
            <a:ext uri="{FF2B5EF4-FFF2-40B4-BE49-F238E27FC236}">
              <a16:creationId xmlns:a16="http://schemas.microsoft.com/office/drawing/2014/main" id="{00000000-0008-0000-0600-000004000000}"/>
            </a:ext>
          </a:extLst>
        </xdr:cNvPr>
        <xdr:cNvSpPr/>
      </xdr:nvSpPr>
      <xdr:spPr bwMode="auto">
        <a:xfrm>
          <a:off x="9915525" y="257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79</xdr:col>
      <xdr:colOff>114300</xdr:colOff>
      <xdr:row>25</xdr:row>
      <xdr:rowOff>123825</xdr:rowOff>
    </xdr:from>
    <xdr:to>
      <xdr:col>90</xdr:col>
      <xdr:colOff>38100</xdr:colOff>
      <xdr:row>36</xdr:row>
      <xdr:rowOff>76200</xdr:rowOff>
    </xdr:to>
    <xdr:sp macro="" textlink="">
      <xdr:nvSpPr>
        <xdr:cNvPr id="5" name="吹き出し: 線 4">
          <a:extLst>
            <a:ext uri="{FF2B5EF4-FFF2-40B4-BE49-F238E27FC236}">
              <a16:creationId xmlns:a16="http://schemas.microsoft.com/office/drawing/2014/main" id="{00000000-0008-0000-0600-000005000000}"/>
            </a:ext>
          </a:extLst>
        </xdr:cNvPr>
        <xdr:cNvSpPr/>
      </xdr:nvSpPr>
      <xdr:spPr bwMode="auto">
        <a:xfrm>
          <a:off x="9896475" y="44100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102</xdr:col>
      <xdr:colOff>114300</xdr:colOff>
      <xdr:row>20</xdr:row>
      <xdr:rowOff>28575</xdr:rowOff>
    </xdr:from>
    <xdr:to>
      <xdr:col>107</xdr:col>
      <xdr:colOff>419100</xdr:colOff>
      <xdr:row>23</xdr:row>
      <xdr:rowOff>142875</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bwMode="auto">
        <a:xfrm>
          <a:off x="20793075" y="3457575"/>
          <a:ext cx="2828925" cy="628650"/>
        </a:xfrm>
        <a:prstGeom prst="wedgeRectCallout">
          <a:avLst>
            <a:gd name="adj1" fmla="val -70306"/>
            <a:gd name="adj2" fmla="val -229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86</xdr:col>
      <xdr:colOff>266700</xdr:colOff>
      <xdr:row>1</xdr:row>
      <xdr:rowOff>95250</xdr:rowOff>
    </xdr:from>
    <xdr:to>
      <xdr:col>92</xdr:col>
      <xdr:colOff>276225</xdr:colOff>
      <xdr:row>11</xdr:row>
      <xdr:rowOff>85725</xdr:rowOff>
    </xdr:to>
    <xdr:sp macro="" textlink="">
      <xdr:nvSpPr>
        <xdr:cNvPr id="3" name="吹き出し: 四角形 2">
          <a:extLst>
            <a:ext uri="{FF2B5EF4-FFF2-40B4-BE49-F238E27FC236}">
              <a16:creationId xmlns:a16="http://schemas.microsoft.com/office/drawing/2014/main" id="{00000000-0008-0000-0700-000003000000}"/>
            </a:ext>
          </a:extLst>
        </xdr:cNvPr>
        <xdr:cNvSpPr/>
      </xdr:nvSpPr>
      <xdr:spPr bwMode="auto">
        <a:xfrm>
          <a:off x="12868275" y="2667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99</xdr:col>
      <xdr:colOff>485775</xdr:colOff>
      <xdr:row>4</xdr:row>
      <xdr:rowOff>38100</xdr:rowOff>
    </xdr:from>
    <xdr:to>
      <xdr:col>100</xdr:col>
      <xdr:colOff>390525</xdr:colOff>
      <xdr:row>42</xdr:row>
      <xdr:rowOff>9526</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bwMode="auto">
        <a:xfrm>
          <a:off x="19650075" y="723900"/>
          <a:ext cx="409575" cy="6486526"/>
        </a:xfrm>
        <a:prstGeom prst="rightBrace">
          <a:avLst>
            <a:gd name="adj1" fmla="val 8333"/>
            <a:gd name="adj2" fmla="val 27406"/>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81</xdr:col>
      <xdr:colOff>104775</xdr:colOff>
      <xdr:row>51</xdr:row>
      <xdr:rowOff>9524</xdr:rowOff>
    </xdr:from>
    <xdr:to>
      <xdr:col>117</xdr:col>
      <xdr:colOff>28575</xdr:colOff>
      <xdr:row>54</xdr:row>
      <xdr:rowOff>152399</xdr:rowOff>
    </xdr:to>
    <xdr:sp macro="" textlink="">
      <xdr:nvSpPr>
        <xdr:cNvPr id="27650" name="Text Box 2">
          <a:extLst>
            <a:ext uri="{FF2B5EF4-FFF2-40B4-BE49-F238E27FC236}">
              <a16:creationId xmlns:a16="http://schemas.microsoft.com/office/drawing/2014/main" id="{00000000-0008-0000-0800-0000026C0000}"/>
            </a:ext>
          </a:extLst>
        </xdr:cNvPr>
        <xdr:cNvSpPr txBox="1">
          <a:spLocks noChangeArrowheads="1"/>
        </xdr:cNvSpPr>
      </xdr:nvSpPr>
      <xdr:spPr bwMode="auto">
        <a:xfrm>
          <a:off x="8896350" y="8753474"/>
          <a:ext cx="4381500" cy="6572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第二面６欄において、「要」のチェックボックスに「レ」マークを入れ、かつ、５欄において「共同住宅等」のチェックボックスを入れた場合は、１２欄に区分所有住宅であるかどうかについて記載してください。</a:t>
          </a:r>
        </a:p>
      </xdr:txBody>
    </xdr:sp>
    <xdr:clientData/>
  </xdr:twoCellAnchor>
  <xdr:twoCellAnchor>
    <xdr:from>
      <xdr:col>58</xdr:col>
      <xdr:colOff>85725</xdr:colOff>
      <xdr:row>52</xdr:row>
      <xdr:rowOff>152400</xdr:rowOff>
    </xdr:from>
    <xdr:to>
      <xdr:col>81</xdr:col>
      <xdr:colOff>9525</xdr:colOff>
      <xdr:row>53</xdr:row>
      <xdr:rowOff>9525</xdr:rowOff>
    </xdr:to>
    <xdr:cxnSp macro="">
      <xdr:nvCxnSpPr>
        <xdr:cNvPr id="5" name="直線矢印コネクタ 4">
          <a:extLst>
            <a:ext uri="{FF2B5EF4-FFF2-40B4-BE49-F238E27FC236}">
              <a16:creationId xmlns:a16="http://schemas.microsoft.com/office/drawing/2014/main" id="{00000000-0008-0000-0800-000005000000}"/>
            </a:ext>
          </a:extLst>
        </xdr:cNvPr>
        <xdr:cNvCxnSpPr/>
      </xdr:nvCxnSpPr>
      <xdr:spPr>
        <a:xfrm flipH="1">
          <a:off x="7267575" y="9067800"/>
          <a:ext cx="1533525" cy="2857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kunin@t-kkc.co.jp" TargetMode="External"/><Relationship Id="rId1" Type="http://schemas.openxmlformats.org/officeDocument/2006/relationships/hyperlink" Target="mailto:kakunin@t-kkc.co.j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24.bin"/><Relationship Id="rId4"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6.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 Type="http://schemas.openxmlformats.org/officeDocument/2006/relationships/printerSettings" Target="../printerSettings/printerSettings25.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10.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17" Type="http://schemas.openxmlformats.org/officeDocument/2006/relationships/ctrlProp" Target="../ctrlProps/ctrlProp254.xml"/><Relationship Id="rId21" Type="http://schemas.openxmlformats.org/officeDocument/2006/relationships/ctrlProp" Target="../ctrlProps/ctrlProp158.xml"/><Relationship Id="rId42" Type="http://schemas.openxmlformats.org/officeDocument/2006/relationships/ctrlProp" Target="../ctrlProps/ctrlProp179.xml"/><Relationship Id="rId47" Type="http://schemas.openxmlformats.org/officeDocument/2006/relationships/ctrlProp" Target="../ctrlProps/ctrlProp184.xml"/><Relationship Id="rId63" Type="http://schemas.openxmlformats.org/officeDocument/2006/relationships/ctrlProp" Target="../ctrlProps/ctrlProp200.xml"/><Relationship Id="rId68" Type="http://schemas.openxmlformats.org/officeDocument/2006/relationships/ctrlProp" Target="../ctrlProps/ctrlProp205.xml"/><Relationship Id="rId84" Type="http://schemas.openxmlformats.org/officeDocument/2006/relationships/ctrlProp" Target="../ctrlProps/ctrlProp221.xml"/><Relationship Id="rId89" Type="http://schemas.openxmlformats.org/officeDocument/2006/relationships/ctrlProp" Target="../ctrlProps/ctrlProp226.xml"/><Relationship Id="rId112" Type="http://schemas.openxmlformats.org/officeDocument/2006/relationships/ctrlProp" Target="../ctrlProps/ctrlProp249.xml"/><Relationship Id="rId16" Type="http://schemas.openxmlformats.org/officeDocument/2006/relationships/ctrlProp" Target="../ctrlProps/ctrlProp153.xml"/><Relationship Id="rId107" Type="http://schemas.openxmlformats.org/officeDocument/2006/relationships/ctrlProp" Target="../ctrlProps/ctrlProp244.xml"/><Relationship Id="rId11" Type="http://schemas.openxmlformats.org/officeDocument/2006/relationships/ctrlProp" Target="../ctrlProps/ctrlProp148.xml"/><Relationship Id="rId32" Type="http://schemas.openxmlformats.org/officeDocument/2006/relationships/ctrlProp" Target="../ctrlProps/ctrlProp169.xml"/><Relationship Id="rId37" Type="http://schemas.openxmlformats.org/officeDocument/2006/relationships/ctrlProp" Target="../ctrlProps/ctrlProp174.xml"/><Relationship Id="rId53" Type="http://schemas.openxmlformats.org/officeDocument/2006/relationships/ctrlProp" Target="../ctrlProps/ctrlProp190.xml"/><Relationship Id="rId58" Type="http://schemas.openxmlformats.org/officeDocument/2006/relationships/ctrlProp" Target="../ctrlProps/ctrlProp195.xml"/><Relationship Id="rId74" Type="http://schemas.openxmlformats.org/officeDocument/2006/relationships/ctrlProp" Target="../ctrlProps/ctrlProp211.xml"/><Relationship Id="rId79" Type="http://schemas.openxmlformats.org/officeDocument/2006/relationships/ctrlProp" Target="../ctrlProps/ctrlProp216.xml"/><Relationship Id="rId102" Type="http://schemas.openxmlformats.org/officeDocument/2006/relationships/ctrlProp" Target="../ctrlProps/ctrlProp239.xml"/><Relationship Id="rId123" Type="http://schemas.openxmlformats.org/officeDocument/2006/relationships/ctrlProp" Target="../ctrlProps/ctrlProp260.xml"/><Relationship Id="rId128" Type="http://schemas.openxmlformats.org/officeDocument/2006/relationships/ctrlProp" Target="../ctrlProps/ctrlProp265.xml"/><Relationship Id="rId5" Type="http://schemas.openxmlformats.org/officeDocument/2006/relationships/ctrlProp" Target="../ctrlProps/ctrlProp142.xml"/><Relationship Id="rId90" Type="http://schemas.openxmlformats.org/officeDocument/2006/relationships/ctrlProp" Target="../ctrlProps/ctrlProp227.xml"/><Relationship Id="rId95" Type="http://schemas.openxmlformats.org/officeDocument/2006/relationships/ctrlProp" Target="../ctrlProps/ctrlProp232.xml"/><Relationship Id="rId22" Type="http://schemas.openxmlformats.org/officeDocument/2006/relationships/ctrlProp" Target="../ctrlProps/ctrlProp159.xml"/><Relationship Id="rId27" Type="http://schemas.openxmlformats.org/officeDocument/2006/relationships/ctrlProp" Target="../ctrlProps/ctrlProp164.xml"/><Relationship Id="rId43" Type="http://schemas.openxmlformats.org/officeDocument/2006/relationships/ctrlProp" Target="../ctrlProps/ctrlProp180.xml"/><Relationship Id="rId48" Type="http://schemas.openxmlformats.org/officeDocument/2006/relationships/ctrlProp" Target="../ctrlProps/ctrlProp185.xml"/><Relationship Id="rId64" Type="http://schemas.openxmlformats.org/officeDocument/2006/relationships/ctrlProp" Target="../ctrlProps/ctrlProp201.xml"/><Relationship Id="rId69" Type="http://schemas.openxmlformats.org/officeDocument/2006/relationships/ctrlProp" Target="../ctrlProps/ctrlProp206.xml"/><Relationship Id="rId113" Type="http://schemas.openxmlformats.org/officeDocument/2006/relationships/ctrlProp" Target="../ctrlProps/ctrlProp250.xml"/><Relationship Id="rId118" Type="http://schemas.openxmlformats.org/officeDocument/2006/relationships/ctrlProp" Target="../ctrlProps/ctrlProp255.xml"/><Relationship Id="rId80" Type="http://schemas.openxmlformats.org/officeDocument/2006/relationships/ctrlProp" Target="../ctrlProps/ctrlProp217.xml"/><Relationship Id="rId85" Type="http://schemas.openxmlformats.org/officeDocument/2006/relationships/ctrlProp" Target="../ctrlProps/ctrlProp222.xml"/><Relationship Id="rId12" Type="http://schemas.openxmlformats.org/officeDocument/2006/relationships/ctrlProp" Target="../ctrlProps/ctrlProp149.xml"/><Relationship Id="rId17" Type="http://schemas.openxmlformats.org/officeDocument/2006/relationships/ctrlProp" Target="../ctrlProps/ctrlProp154.xml"/><Relationship Id="rId33" Type="http://schemas.openxmlformats.org/officeDocument/2006/relationships/ctrlProp" Target="../ctrlProps/ctrlProp170.xml"/><Relationship Id="rId38" Type="http://schemas.openxmlformats.org/officeDocument/2006/relationships/ctrlProp" Target="../ctrlProps/ctrlProp175.xml"/><Relationship Id="rId59" Type="http://schemas.openxmlformats.org/officeDocument/2006/relationships/ctrlProp" Target="../ctrlProps/ctrlProp196.xml"/><Relationship Id="rId103" Type="http://schemas.openxmlformats.org/officeDocument/2006/relationships/ctrlProp" Target="../ctrlProps/ctrlProp240.xml"/><Relationship Id="rId108" Type="http://schemas.openxmlformats.org/officeDocument/2006/relationships/ctrlProp" Target="../ctrlProps/ctrlProp245.xml"/><Relationship Id="rId124" Type="http://schemas.openxmlformats.org/officeDocument/2006/relationships/ctrlProp" Target="../ctrlProps/ctrlProp261.xml"/><Relationship Id="rId129" Type="http://schemas.openxmlformats.org/officeDocument/2006/relationships/ctrlProp" Target="../ctrlProps/ctrlProp266.xml"/><Relationship Id="rId54" Type="http://schemas.openxmlformats.org/officeDocument/2006/relationships/ctrlProp" Target="../ctrlProps/ctrlProp191.xml"/><Relationship Id="rId70" Type="http://schemas.openxmlformats.org/officeDocument/2006/relationships/ctrlProp" Target="../ctrlProps/ctrlProp207.xml"/><Relationship Id="rId75" Type="http://schemas.openxmlformats.org/officeDocument/2006/relationships/ctrlProp" Target="../ctrlProps/ctrlProp212.xml"/><Relationship Id="rId91" Type="http://schemas.openxmlformats.org/officeDocument/2006/relationships/ctrlProp" Target="../ctrlProps/ctrlProp228.xml"/><Relationship Id="rId96" Type="http://schemas.openxmlformats.org/officeDocument/2006/relationships/ctrlProp" Target="../ctrlProps/ctrlProp233.xml"/><Relationship Id="rId1" Type="http://schemas.openxmlformats.org/officeDocument/2006/relationships/printerSettings" Target="../printerSettings/printerSettings33.bin"/><Relationship Id="rId6" Type="http://schemas.openxmlformats.org/officeDocument/2006/relationships/ctrlProp" Target="../ctrlProps/ctrlProp143.xml"/><Relationship Id="rId23" Type="http://schemas.openxmlformats.org/officeDocument/2006/relationships/ctrlProp" Target="../ctrlProps/ctrlProp160.xml"/><Relationship Id="rId28" Type="http://schemas.openxmlformats.org/officeDocument/2006/relationships/ctrlProp" Target="../ctrlProps/ctrlProp165.xml"/><Relationship Id="rId49" Type="http://schemas.openxmlformats.org/officeDocument/2006/relationships/ctrlProp" Target="../ctrlProps/ctrlProp186.xml"/><Relationship Id="rId114" Type="http://schemas.openxmlformats.org/officeDocument/2006/relationships/ctrlProp" Target="../ctrlProps/ctrlProp251.xml"/><Relationship Id="rId119" Type="http://schemas.openxmlformats.org/officeDocument/2006/relationships/ctrlProp" Target="../ctrlProps/ctrlProp256.xml"/><Relationship Id="rId44" Type="http://schemas.openxmlformats.org/officeDocument/2006/relationships/ctrlProp" Target="../ctrlProps/ctrlProp181.xml"/><Relationship Id="rId60" Type="http://schemas.openxmlformats.org/officeDocument/2006/relationships/ctrlProp" Target="../ctrlProps/ctrlProp197.xml"/><Relationship Id="rId65" Type="http://schemas.openxmlformats.org/officeDocument/2006/relationships/ctrlProp" Target="../ctrlProps/ctrlProp202.xml"/><Relationship Id="rId81" Type="http://schemas.openxmlformats.org/officeDocument/2006/relationships/ctrlProp" Target="../ctrlProps/ctrlProp218.xml"/><Relationship Id="rId86" Type="http://schemas.openxmlformats.org/officeDocument/2006/relationships/ctrlProp" Target="../ctrlProps/ctrlProp223.xml"/><Relationship Id="rId130" Type="http://schemas.openxmlformats.org/officeDocument/2006/relationships/ctrlProp" Target="../ctrlProps/ctrlProp267.xml"/><Relationship Id="rId13" Type="http://schemas.openxmlformats.org/officeDocument/2006/relationships/ctrlProp" Target="../ctrlProps/ctrlProp150.xml"/><Relationship Id="rId18" Type="http://schemas.openxmlformats.org/officeDocument/2006/relationships/ctrlProp" Target="../ctrlProps/ctrlProp155.xml"/><Relationship Id="rId39" Type="http://schemas.openxmlformats.org/officeDocument/2006/relationships/ctrlProp" Target="../ctrlProps/ctrlProp176.xml"/><Relationship Id="rId109" Type="http://schemas.openxmlformats.org/officeDocument/2006/relationships/ctrlProp" Target="../ctrlProps/ctrlProp246.xml"/><Relationship Id="rId34" Type="http://schemas.openxmlformats.org/officeDocument/2006/relationships/ctrlProp" Target="../ctrlProps/ctrlProp171.xml"/><Relationship Id="rId50" Type="http://schemas.openxmlformats.org/officeDocument/2006/relationships/ctrlProp" Target="../ctrlProps/ctrlProp187.xml"/><Relationship Id="rId55" Type="http://schemas.openxmlformats.org/officeDocument/2006/relationships/ctrlProp" Target="../ctrlProps/ctrlProp192.xml"/><Relationship Id="rId76" Type="http://schemas.openxmlformats.org/officeDocument/2006/relationships/ctrlProp" Target="../ctrlProps/ctrlProp213.xml"/><Relationship Id="rId97" Type="http://schemas.openxmlformats.org/officeDocument/2006/relationships/ctrlProp" Target="../ctrlProps/ctrlProp234.xml"/><Relationship Id="rId104" Type="http://schemas.openxmlformats.org/officeDocument/2006/relationships/ctrlProp" Target="../ctrlProps/ctrlProp241.xml"/><Relationship Id="rId120" Type="http://schemas.openxmlformats.org/officeDocument/2006/relationships/ctrlProp" Target="../ctrlProps/ctrlProp257.xml"/><Relationship Id="rId125" Type="http://schemas.openxmlformats.org/officeDocument/2006/relationships/ctrlProp" Target="../ctrlProps/ctrlProp262.xml"/><Relationship Id="rId7" Type="http://schemas.openxmlformats.org/officeDocument/2006/relationships/ctrlProp" Target="../ctrlProps/ctrlProp144.xml"/><Relationship Id="rId71" Type="http://schemas.openxmlformats.org/officeDocument/2006/relationships/ctrlProp" Target="../ctrlProps/ctrlProp208.xml"/><Relationship Id="rId92" Type="http://schemas.openxmlformats.org/officeDocument/2006/relationships/ctrlProp" Target="../ctrlProps/ctrlProp229.xml"/><Relationship Id="rId2" Type="http://schemas.openxmlformats.org/officeDocument/2006/relationships/drawing" Target="../drawings/drawing14.xml"/><Relationship Id="rId29" Type="http://schemas.openxmlformats.org/officeDocument/2006/relationships/ctrlProp" Target="../ctrlProps/ctrlProp166.xml"/><Relationship Id="rId24" Type="http://schemas.openxmlformats.org/officeDocument/2006/relationships/ctrlProp" Target="../ctrlProps/ctrlProp161.xml"/><Relationship Id="rId40" Type="http://schemas.openxmlformats.org/officeDocument/2006/relationships/ctrlProp" Target="../ctrlProps/ctrlProp177.xml"/><Relationship Id="rId45" Type="http://schemas.openxmlformats.org/officeDocument/2006/relationships/ctrlProp" Target="../ctrlProps/ctrlProp182.xml"/><Relationship Id="rId66" Type="http://schemas.openxmlformats.org/officeDocument/2006/relationships/ctrlProp" Target="../ctrlProps/ctrlProp203.xml"/><Relationship Id="rId87" Type="http://schemas.openxmlformats.org/officeDocument/2006/relationships/ctrlProp" Target="../ctrlProps/ctrlProp224.xml"/><Relationship Id="rId110" Type="http://schemas.openxmlformats.org/officeDocument/2006/relationships/ctrlProp" Target="../ctrlProps/ctrlProp247.xml"/><Relationship Id="rId115" Type="http://schemas.openxmlformats.org/officeDocument/2006/relationships/ctrlProp" Target="../ctrlProps/ctrlProp252.xml"/><Relationship Id="rId131" Type="http://schemas.openxmlformats.org/officeDocument/2006/relationships/ctrlProp" Target="../ctrlProps/ctrlProp268.xml"/><Relationship Id="rId61" Type="http://schemas.openxmlformats.org/officeDocument/2006/relationships/ctrlProp" Target="../ctrlProps/ctrlProp198.xml"/><Relationship Id="rId82" Type="http://schemas.openxmlformats.org/officeDocument/2006/relationships/ctrlProp" Target="../ctrlProps/ctrlProp219.xml"/><Relationship Id="rId19" Type="http://schemas.openxmlformats.org/officeDocument/2006/relationships/ctrlProp" Target="../ctrlProps/ctrlProp156.xml"/><Relationship Id="rId14" Type="http://schemas.openxmlformats.org/officeDocument/2006/relationships/ctrlProp" Target="../ctrlProps/ctrlProp151.xml"/><Relationship Id="rId30" Type="http://schemas.openxmlformats.org/officeDocument/2006/relationships/ctrlProp" Target="../ctrlProps/ctrlProp167.xml"/><Relationship Id="rId35" Type="http://schemas.openxmlformats.org/officeDocument/2006/relationships/ctrlProp" Target="../ctrlProps/ctrlProp172.xml"/><Relationship Id="rId56" Type="http://schemas.openxmlformats.org/officeDocument/2006/relationships/ctrlProp" Target="../ctrlProps/ctrlProp193.xml"/><Relationship Id="rId77" Type="http://schemas.openxmlformats.org/officeDocument/2006/relationships/ctrlProp" Target="../ctrlProps/ctrlProp214.xml"/><Relationship Id="rId100" Type="http://schemas.openxmlformats.org/officeDocument/2006/relationships/ctrlProp" Target="../ctrlProps/ctrlProp237.xml"/><Relationship Id="rId105" Type="http://schemas.openxmlformats.org/officeDocument/2006/relationships/ctrlProp" Target="../ctrlProps/ctrlProp242.xml"/><Relationship Id="rId126" Type="http://schemas.openxmlformats.org/officeDocument/2006/relationships/ctrlProp" Target="../ctrlProps/ctrlProp263.xml"/><Relationship Id="rId8" Type="http://schemas.openxmlformats.org/officeDocument/2006/relationships/ctrlProp" Target="../ctrlProps/ctrlProp145.xml"/><Relationship Id="rId51" Type="http://schemas.openxmlformats.org/officeDocument/2006/relationships/ctrlProp" Target="../ctrlProps/ctrlProp188.xml"/><Relationship Id="rId72" Type="http://schemas.openxmlformats.org/officeDocument/2006/relationships/ctrlProp" Target="../ctrlProps/ctrlProp209.xml"/><Relationship Id="rId93" Type="http://schemas.openxmlformats.org/officeDocument/2006/relationships/ctrlProp" Target="../ctrlProps/ctrlProp230.xml"/><Relationship Id="rId98" Type="http://schemas.openxmlformats.org/officeDocument/2006/relationships/ctrlProp" Target="../ctrlProps/ctrlProp235.xml"/><Relationship Id="rId121" Type="http://schemas.openxmlformats.org/officeDocument/2006/relationships/ctrlProp" Target="../ctrlProps/ctrlProp258.xml"/><Relationship Id="rId3" Type="http://schemas.openxmlformats.org/officeDocument/2006/relationships/vmlDrawing" Target="../drawings/vmlDrawing11.vml"/><Relationship Id="rId25" Type="http://schemas.openxmlformats.org/officeDocument/2006/relationships/ctrlProp" Target="../ctrlProps/ctrlProp162.xml"/><Relationship Id="rId46" Type="http://schemas.openxmlformats.org/officeDocument/2006/relationships/ctrlProp" Target="../ctrlProps/ctrlProp183.xml"/><Relationship Id="rId67" Type="http://schemas.openxmlformats.org/officeDocument/2006/relationships/ctrlProp" Target="../ctrlProps/ctrlProp204.xml"/><Relationship Id="rId116" Type="http://schemas.openxmlformats.org/officeDocument/2006/relationships/ctrlProp" Target="../ctrlProps/ctrlProp253.xml"/><Relationship Id="rId20" Type="http://schemas.openxmlformats.org/officeDocument/2006/relationships/ctrlProp" Target="../ctrlProps/ctrlProp157.xml"/><Relationship Id="rId41" Type="http://schemas.openxmlformats.org/officeDocument/2006/relationships/ctrlProp" Target="../ctrlProps/ctrlProp178.xml"/><Relationship Id="rId62" Type="http://schemas.openxmlformats.org/officeDocument/2006/relationships/ctrlProp" Target="../ctrlProps/ctrlProp199.xml"/><Relationship Id="rId83" Type="http://schemas.openxmlformats.org/officeDocument/2006/relationships/ctrlProp" Target="../ctrlProps/ctrlProp220.xml"/><Relationship Id="rId88" Type="http://schemas.openxmlformats.org/officeDocument/2006/relationships/ctrlProp" Target="../ctrlProps/ctrlProp225.xml"/><Relationship Id="rId111" Type="http://schemas.openxmlformats.org/officeDocument/2006/relationships/ctrlProp" Target="../ctrlProps/ctrlProp248.xml"/><Relationship Id="rId15" Type="http://schemas.openxmlformats.org/officeDocument/2006/relationships/ctrlProp" Target="../ctrlProps/ctrlProp152.xml"/><Relationship Id="rId36" Type="http://schemas.openxmlformats.org/officeDocument/2006/relationships/ctrlProp" Target="../ctrlProps/ctrlProp173.xml"/><Relationship Id="rId57" Type="http://schemas.openxmlformats.org/officeDocument/2006/relationships/ctrlProp" Target="../ctrlProps/ctrlProp194.xml"/><Relationship Id="rId106" Type="http://schemas.openxmlformats.org/officeDocument/2006/relationships/ctrlProp" Target="../ctrlProps/ctrlProp243.xml"/><Relationship Id="rId127" Type="http://schemas.openxmlformats.org/officeDocument/2006/relationships/ctrlProp" Target="../ctrlProps/ctrlProp264.xml"/><Relationship Id="rId10" Type="http://schemas.openxmlformats.org/officeDocument/2006/relationships/ctrlProp" Target="../ctrlProps/ctrlProp147.xml"/><Relationship Id="rId31" Type="http://schemas.openxmlformats.org/officeDocument/2006/relationships/ctrlProp" Target="../ctrlProps/ctrlProp168.xml"/><Relationship Id="rId52" Type="http://schemas.openxmlformats.org/officeDocument/2006/relationships/ctrlProp" Target="../ctrlProps/ctrlProp189.xml"/><Relationship Id="rId73" Type="http://schemas.openxmlformats.org/officeDocument/2006/relationships/ctrlProp" Target="../ctrlProps/ctrlProp210.xml"/><Relationship Id="rId78" Type="http://schemas.openxmlformats.org/officeDocument/2006/relationships/ctrlProp" Target="../ctrlProps/ctrlProp215.xml"/><Relationship Id="rId94" Type="http://schemas.openxmlformats.org/officeDocument/2006/relationships/ctrlProp" Target="../ctrlProps/ctrlProp231.xml"/><Relationship Id="rId99" Type="http://schemas.openxmlformats.org/officeDocument/2006/relationships/ctrlProp" Target="../ctrlProps/ctrlProp236.xml"/><Relationship Id="rId101" Type="http://schemas.openxmlformats.org/officeDocument/2006/relationships/ctrlProp" Target="../ctrlProps/ctrlProp238.xml"/><Relationship Id="rId122" Type="http://schemas.openxmlformats.org/officeDocument/2006/relationships/ctrlProp" Target="../ctrlProps/ctrlProp259.xml"/><Relationship Id="rId4" Type="http://schemas.openxmlformats.org/officeDocument/2006/relationships/ctrlProp" Target="../ctrlProps/ctrlProp141.xml"/><Relationship Id="rId9" Type="http://schemas.openxmlformats.org/officeDocument/2006/relationships/ctrlProp" Target="../ctrlProps/ctrlProp146.xml"/><Relationship Id="rId26" Type="http://schemas.openxmlformats.org/officeDocument/2006/relationships/ctrlProp" Target="../ctrlProps/ctrlProp163.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trlProp" Target="../ctrlProps/ctrlProp291.xml"/><Relationship Id="rId3" Type="http://schemas.openxmlformats.org/officeDocument/2006/relationships/vmlDrawing" Target="../drawings/vmlDrawing12.vml"/><Relationship Id="rId21" Type="http://schemas.openxmlformats.org/officeDocument/2006/relationships/ctrlProp" Target="../ctrlProps/ctrlProp286.xml"/><Relationship Id="rId34" Type="http://schemas.openxmlformats.org/officeDocument/2006/relationships/ctrlProp" Target="../ctrlProps/ctrlProp299.xml"/><Relationship Id="rId7" Type="http://schemas.openxmlformats.org/officeDocument/2006/relationships/ctrlProp" Target="../ctrlProps/ctrlProp272.x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33" Type="http://schemas.openxmlformats.org/officeDocument/2006/relationships/ctrlProp" Target="../ctrlProps/ctrlProp298.xml"/><Relationship Id="rId2" Type="http://schemas.openxmlformats.org/officeDocument/2006/relationships/drawing" Target="../drawings/drawing15.xml"/><Relationship Id="rId16" Type="http://schemas.openxmlformats.org/officeDocument/2006/relationships/ctrlProp" Target="../ctrlProps/ctrlProp281.xml"/><Relationship Id="rId20" Type="http://schemas.openxmlformats.org/officeDocument/2006/relationships/ctrlProp" Target="../ctrlProps/ctrlProp285.xml"/><Relationship Id="rId29" Type="http://schemas.openxmlformats.org/officeDocument/2006/relationships/ctrlProp" Target="../ctrlProps/ctrlProp294.xml"/><Relationship Id="rId1" Type="http://schemas.openxmlformats.org/officeDocument/2006/relationships/printerSettings" Target="../printerSettings/printerSettings34.bin"/><Relationship Id="rId6" Type="http://schemas.openxmlformats.org/officeDocument/2006/relationships/ctrlProp" Target="../ctrlProps/ctrlProp271.xml"/><Relationship Id="rId11" Type="http://schemas.openxmlformats.org/officeDocument/2006/relationships/ctrlProp" Target="../ctrlProps/ctrlProp276.xml"/><Relationship Id="rId24" Type="http://schemas.openxmlformats.org/officeDocument/2006/relationships/ctrlProp" Target="../ctrlProps/ctrlProp289.xml"/><Relationship Id="rId32" Type="http://schemas.openxmlformats.org/officeDocument/2006/relationships/ctrlProp" Target="../ctrlProps/ctrlProp297.xml"/><Relationship Id="rId5" Type="http://schemas.openxmlformats.org/officeDocument/2006/relationships/ctrlProp" Target="../ctrlProps/ctrlProp270.xml"/><Relationship Id="rId15" Type="http://schemas.openxmlformats.org/officeDocument/2006/relationships/ctrlProp" Target="../ctrlProps/ctrlProp280.xml"/><Relationship Id="rId23" Type="http://schemas.openxmlformats.org/officeDocument/2006/relationships/ctrlProp" Target="../ctrlProps/ctrlProp288.xml"/><Relationship Id="rId28" Type="http://schemas.openxmlformats.org/officeDocument/2006/relationships/ctrlProp" Target="../ctrlProps/ctrlProp293.xml"/><Relationship Id="rId36" Type="http://schemas.openxmlformats.org/officeDocument/2006/relationships/ctrlProp" Target="../ctrlProps/ctrlProp301.xml"/><Relationship Id="rId10" Type="http://schemas.openxmlformats.org/officeDocument/2006/relationships/ctrlProp" Target="../ctrlProps/ctrlProp275.xml"/><Relationship Id="rId19" Type="http://schemas.openxmlformats.org/officeDocument/2006/relationships/ctrlProp" Target="../ctrlProps/ctrlProp284.xml"/><Relationship Id="rId31" Type="http://schemas.openxmlformats.org/officeDocument/2006/relationships/ctrlProp" Target="../ctrlProps/ctrlProp296.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 Id="rId27" Type="http://schemas.openxmlformats.org/officeDocument/2006/relationships/ctrlProp" Target="../ctrlProps/ctrlProp292.xml"/><Relationship Id="rId30" Type="http://schemas.openxmlformats.org/officeDocument/2006/relationships/ctrlProp" Target="../ctrlProps/ctrlProp295.xml"/><Relationship Id="rId35" Type="http://schemas.openxmlformats.org/officeDocument/2006/relationships/ctrlProp" Target="../ctrlProps/ctrlProp300.xml"/><Relationship Id="rId8" Type="http://schemas.openxmlformats.org/officeDocument/2006/relationships/ctrlProp" Target="../ctrlProps/ctrlProp27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43.bin"/><Relationship Id="rId4" Type="http://schemas.openxmlformats.org/officeDocument/2006/relationships/comments" Target="../comments10.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398C-6ED0-400B-8079-70EC13EC8CCC}">
  <sheetPr>
    <tabColor rgb="FFFF0000"/>
  </sheetPr>
  <dimension ref="A1:AM58"/>
  <sheetViews>
    <sheetView tabSelected="1" view="pageBreakPreview" zoomScaleNormal="100" zoomScaleSheetLayoutView="100" workbookViewId="0">
      <selection activeCell="AD2" sqref="AD2"/>
    </sheetView>
  </sheetViews>
  <sheetFormatPr defaultRowHeight="13.5"/>
  <cols>
    <col min="1" max="27" width="3" style="1270" customWidth="1"/>
    <col min="28" max="256" width="9" style="1270"/>
    <col min="257" max="283" width="3" style="1270" customWidth="1"/>
    <col min="284" max="512" width="9" style="1270"/>
    <col min="513" max="539" width="3" style="1270" customWidth="1"/>
    <col min="540" max="768" width="9" style="1270"/>
    <col min="769" max="795" width="3" style="1270" customWidth="1"/>
    <col min="796" max="1024" width="9" style="1270"/>
    <col min="1025" max="1051" width="3" style="1270" customWidth="1"/>
    <col min="1052" max="1280" width="9" style="1270"/>
    <col min="1281" max="1307" width="3" style="1270" customWidth="1"/>
    <col min="1308" max="1536" width="9" style="1270"/>
    <col min="1537" max="1563" width="3" style="1270" customWidth="1"/>
    <col min="1564" max="1792" width="9" style="1270"/>
    <col min="1793" max="1819" width="3" style="1270" customWidth="1"/>
    <col min="1820" max="2048" width="9" style="1270"/>
    <col min="2049" max="2075" width="3" style="1270" customWidth="1"/>
    <col min="2076" max="2304" width="9" style="1270"/>
    <col min="2305" max="2331" width="3" style="1270" customWidth="1"/>
    <col min="2332" max="2560" width="9" style="1270"/>
    <col min="2561" max="2587" width="3" style="1270" customWidth="1"/>
    <col min="2588" max="2816" width="9" style="1270"/>
    <col min="2817" max="2843" width="3" style="1270" customWidth="1"/>
    <col min="2844" max="3072" width="9" style="1270"/>
    <col min="3073" max="3099" width="3" style="1270" customWidth="1"/>
    <col min="3100" max="3328" width="9" style="1270"/>
    <col min="3329" max="3355" width="3" style="1270" customWidth="1"/>
    <col min="3356" max="3584" width="9" style="1270"/>
    <col min="3585" max="3611" width="3" style="1270" customWidth="1"/>
    <col min="3612" max="3840" width="9" style="1270"/>
    <col min="3841" max="3867" width="3" style="1270" customWidth="1"/>
    <col min="3868" max="4096" width="9" style="1270"/>
    <col min="4097" max="4123" width="3" style="1270" customWidth="1"/>
    <col min="4124" max="4352" width="9" style="1270"/>
    <col min="4353" max="4379" width="3" style="1270" customWidth="1"/>
    <col min="4380" max="4608" width="9" style="1270"/>
    <col min="4609" max="4635" width="3" style="1270" customWidth="1"/>
    <col min="4636" max="4864" width="9" style="1270"/>
    <col min="4865" max="4891" width="3" style="1270" customWidth="1"/>
    <col min="4892" max="5120" width="9" style="1270"/>
    <col min="5121" max="5147" width="3" style="1270" customWidth="1"/>
    <col min="5148" max="5376" width="9" style="1270"/>
    <col min="5377" max="5403" width="3" style="1270" customWidth="1"/>
    <col min="5404" max="5632" width="9" style="1270"/>
    <col min="5633" max="5659" width="3" style="1270" customWidth="1"/>
    <col min="5660" max="5888" width="9" style="1270"/>
    <col min="5889" max="5915" width="3" style="1270" customWidth="1"/>
    <col min="5916" max="6144" width="9" style="1270"/>
    <col min="6145" max="6171" width="3" style="1270" customWidth="1"/>
    <col min="6172" max="6400" width="9" style="1270"/>
    <col min="6401" max="6427" width="3" style="1270" customWidth="1"/>
    <col min="6428" max="6656" width="9" style="1270"/>
    <col min="6657" max="6683" width="3" style="1270" customWidth="1"/>
    <col min="6684" max="6912" width="9" style="1270"/>
    <col min="6913" max="6939" width="3" style="1270" customWidth="1"/>
    <col min="6940" max="7168" width="9" style="1270"/>
    <col min="7169" max="7195" width="3" style="1270" customWidth="1"/>
    <col min="7196" max="7424" width="9" style="1270"/>
    <col min="7425" max="7451" width="3" style="1270" customWidth="1"/>
    <col min="7452" max="7680" width="9" style="1270"/>
    <col min="7681" max="7707" width="3" style="1270" customWidth="1"/>
    <col min="7708" max="7936" width="9" style="1270"/>
    <col min="7937" max="7963" width="3" style="1270" customWidth="1"/>
    <col min="7964" max="8192" width="9" style="1270"/>
    <col min="8193" max="8219" width="3" style="1270" customWidth="1"/>
    <col min="8220" max="8448" width="9" style="1270"/>
    <col min="8449" max="8475" width="3" style="1270" customWidth="1"/>
    <col min="8476" max="8704" width="9" style="1270"/>
    <col min="8705" max="8731" width="3" style="1270" customWidth="1"/>
    <col min="8732" max="8960" width="9" style="1270"/>
    <col min="8961" max="8987" width="3" style="1270" customWidth="1"/>
    <col min="8988" max="9216" width="9" style="1270"/>
    <col min="9217" max="9243" width="3" style="1270" customWidth="1"/>
    <col min="9244" max="9472" width="9" style="1270"/>
    <col min="9473" max="9499" width="3" style="1270" customWidth="1"/>
    <col min="9500" max="9728" width="9" style="1270"/>
    <col min="9729" max="9755" width="3" style="1270" customWidth="1"/>
    <col min="9756" max="9984" width="9" style="1270"/>
    <col min="9985" max="10011" width="3" style="1270" customWidth="1"/>
    <col min="10012" max="10240" width="9" style="1270"/>
    <col min="10241" max="10267" width="3" style="1270" customWidth="1"/>
    <col min="10268" max="10496" width="9" style="1270"/>
    <col min="10497" max="10523" width="3" style="1270" customWidth="1"/>
    <col min="10524" max="10752" width="9" style="1270"/>
    <col min="10753" max="10779" width="3" style="1270" customWidth="1"/>
    <col min="10780" max="11008" width="9" style="1270"/>
    <col min="11009" max="11035" width="3" style="1270" customWidth="1"/>
    <col min="11036" max="11264" width="9" style="1270"/>
    <col min="11265" max="11291" width="3" style="1270" customWidth="1"/>
    <col min="11292" max="11520" width="9" style="1270"/>
    <col min="11521" max="11547" width="3" style="1270" customWidth="1"/>
    <col min="11548" max="11776" width="9" style="1270"/>
    <col min="11777" max="11803" width="3" style="1270" customWidth="1"/>
    <col min="11804" max="12032" width="9" style="1270"/>
    <col min="12033" max="12059" width="3" style="1270" customWidth="1"/>
    <col min="12060" max="12288" width="9" style="1270"/>
    <col min="12289" max="12315" width="3" style="1270" customWidth="1"/>
    <col min="12316" max="12544" width="9" style="1270"/>
    <col min="12545" max="12571" width="3" style="1270" customWidth="1"/>
    <col min="12572" max="12800" width="9" style="1270"/>
    <col min="12801" max="12827" width="3" style="1270" customWidth="1"/>
    <col min="12828" max="13056" width="9" style="1270"/>
    <col min="13057" max="13083" width="3" style="1270" customWidth="1"/>
    <col min="13084" max="13312" width="9" style="1270"/>
    <col min="13313" max="13339" width="3" style="1270" customWidth="1"/>
    <col min="13340" max="13568" width="9" style="1270"/>
    <col min="13569" max="13595" width="3" style="1270" customWidth="1"/>
    <col min="13596" max="13824" width="9" style="1270"/>
    <col min="13825" max="13851" width="3" style="1270" customWidth="1"/>
    <col min="13852" max="14080" width="9" style="1270"/>
    <col min="14081" max="14107" width="3" style="1270" customWidth="1"/>
    <col min="14108" max="14336" width="9" style="1270"/>
    <col min="14337" max="14363" width="3" style="1270" customWidth="1"/>
    <col min="14364" max="14592" width="9" style="1270"/>
    <col min="14593" max="14619" width="3" style="1270" customWidth="1"/>
    <col min="14620" max="14848" width="9" style="1270"/>
    <col min="14849" max="14875" width="3" style="1270" customWidth="1"/>
    <col min="14876" max="15104" width="9" style="1270"/>
    <col min="15105" max="15131" width="3" style="1270" customWidth="1"/>
    <col min="15132" max="15360" width="9" style="1270"/>
    <col min="15361" max="15387" width="3" style="1270" customWidth="1"/>
    <col min="15388" max="15616" width="9" style="1270"/>
    <col min="15617" max="15643" width="3" style="1270" customWidth="1"/>
    <col min="15644" max="15872" width="9" style="1270"/>
    <col min="15873" max="15899" width="3" style="1270" customWidth="1"/>
    <col min="15900" max="16128" width="9" style="1270"/>
    <col min="16129" max="16155" width="3" style="1270" customWidth="1"/>
    <col min="16156" max="16384" width="9" style="1270"/>
  </cols>
  <sheetData>
    <row r="1" spans="1:39" ht="15" customHeight="1" thickBot="1">
      <c r="A1" s="1418" t="s">
        <v>2268</v>
      </c>
      <c r="AE1" s="1270" t="s">
        <v>1786</v>
      </c>
    </row>
    <row r="2" spans="1:39" ht="15" customHeight="1" thickBot="1">
      <c r="AC2" s="1271" t="s">
        <v>1787</v>
      </c>
      <c r="AD2" s="1271"/>
      <c r="AE2" s="1489"/>
      <c r="AF2" s="1490"/>
      <c r="AG2" s="1491"/>
    </row>
    <row r="3" spans="1:39" ht="15" customHeight="1">
      <c r="A3" s="1492" t="s">
        <v>1797</v>
      </c>
      <c r="B3" s="1492"/>
      <c r="C3" s="1492"/>
      <c r="D3" s="1492"/>
      <c r="E3" s="1492"/>
      <c r="F3" s="1492"/>
      <c r="G3" s="1492"/>
      <c r="H3" s="1492"/>
      <c r="I3" s="1492"/>
      <c r="J3" s="1492"/>
      <c r="K3" s="1492"/>
      <c r="L3" s="1492"/>
      <c r="M3" s="1492"/>
      <c r="N3" s="1492"/>
      <c r="O3" s="1492"/>
      <c r="P3" s="1492"/>
      <c r="Q3" s="1492"/>
      <c r="R3" s="1492"/>
      <c r="S3" s="1492"/>
      <c r="T3" s="1492"/>
      <c r="U3" s="1492"/>
      <c r="V3" s="1492"/>
      <c r="W3" s="1492"/>
      <c r="X3" s="1492"/>
      <c r="Y3" s="1492"/>
      <c r="Z3" s="1492"/>
      <c r="AA3" s="1492"/>
      <c r="AD3" s="1270" t="s">
        <v>1788</v>
      </c>
    </row>
    <row r="4" spans="1:39" ht="15" customHeight="1">
      <c r="A4" s="1492"/>
      <c r="B4" s="1492"/>
      <c r="C4" s="1492"/>
      <c r="D4" s="1492"/>
      <c r="E4" s="1492"/>
      <c r="F4" s="1492"/>
      <c r="G4" s="1492"/>
      <c r="H4" s="1492"/>
      <c r="I4" s="1492"/>
      <c r="J4" s="1492"/>
      <c r="K4" s="1492"/>
      <c r="L4" s="1492"/>
      <c r="M4" s="1492"/>
      <c r="N4" s="1492"/>
      <c r="O4" s="1492"/>
      <c r="P4" s="1492"/>
      <c r="Q4" s="1492"/>
      <c r="R4" s="1492"/>
      <c r="S4" s="1492"/>
      <c r="T4" s="1492"/>
      <c r="U4" s="1492"/>
      <c r="V4" s="1492"/>
      <c r="W4" s="1492"/>
      <c r="X4" s="1492"/>
      <c r="Y4" s="1492"/>
      <c r="Z4" s="1492"/>
      <c r="AA4" s="1492"/>
    </row>
    <row r="5" spans="1:39" ht="15" customHeight="1">
      <c r="A5" s="1492"/>
      <c r="B5" s="1492"/>
      <c r="C5" s="1492"/>
      <c r="D5" s="1492"/>
      <c r="E5" s="1492"/>
      <c r="F5" s="1492"/>
      <c r="G5" s="1492"/>
      <c r="H5" s="1492"/>
      <c r="I5" s="1492"/>
      <c r="J5" s="1492"/>
      <c r="K5" s="1492"/>
      <c r="L5" s="1492"/>
      <c r="M5" s="1492"/>
      <c r="N5" s="1492"/>
      <c r="O5" s="1492"/>
      <c r="P5" s="1492"/>
      <c r="Q5" s="1492"/>
      <c r="R5" s="1492"/>
      <c r="S5" s="1492"/>
      <c r="T5" s="1492"/>
      <c r="U5" s="1492"/>
      <c r="V5" s="1492"/>
      <c r="W5" s="1492"/>
      <c r="X5" s="1492"/>
      <c r="Y5" s="1492"/>
      <c r="Z5" s="1492"/>
      <c r="AA5" s="1492"/>
    </row>
    <row r="6" spans="1:39" ht="15" customHeight="1">
      <c r="A6" s="1492"/>
      <c r="B6" s="1492"/>
      <c r="C6" s="1492"/>
      <c r="D6" s="1492"/>
      <c r="E6" s="1492"/>
      <c r="F6" s="1492"/>
      <c r="G6" s="1492"/>
      <c r="H6" s="1492"/>
      <c r="I6" s="1492"/>
      <c r="J6" s="1492"/>
      <c r="K6" s="1492"/>
      <c r="L6" s="1492"/>
      <c r="M6" s="1492"/>
      <c r="N6" s="1492"/>
      <c r="O6" s="1492"/>
      <c r="P6" s="1492"/>
      <c r="Q6" s="1492"/>
      <c r="R6" s="1492"/>
      <c r="S6" s="1492"/>
      <c r="T6" s="1492"/>
      <c r="U6" s="1492"/>
      <c r="V6" s="1492"/>
      <c r="W6" s="1492"/>
      <c r="X6" s="1492"/>
      <c r="Y6" s="1492"/>
      <c r="Z6" s="1492"/>
      <c r="AA6" s="1492"/>
    </row>
    <row r="7" spans="1:39" ht="15" customHeight="1">
      <c r="A7" s="1272"/>
      <c r="B7" s="1272"/>
      <c r="C7" s="1272"/>
      <c r="D7" s="1272"/>
      <c r="E7" s="1272"/>
      <c r="F7" s="1272"/>
      <c r="G7" s="1272"/>
      <c r="H7" s="1272"/>
      <c r="I7" s="1272"/>
      <c r="J7" s="1493" t="s">
        <v>2355</v>
      </c>
      <c r="K7" s="1494"/>
      <c r="L7" s="1494"/>
      <c r="M7" s="1494"/>
      <c r="N7" s="1494"/>
      <c r="O7" s="1494"/>
      <c r="P7" s="1494"/>
      <c r="Q7" s="1494"/>
      <c r="R7" s="1494"/>
      <c r="S7" s="1272"/>
      <c r="T7" s="1272"/>
      <c r="U7" s="1272"/>
      <c r="V7" s="1272"/>
      <c r="W7" s="1272"/>
      <c r="X7" s="1272"/>
      <c r="Y7" s="1272"/>
      <c r="Z7" s="1272"/>
      <c r="AA7" s="1272"/>
    </row>
    <row r="8" spans="1:39" ht="15" customHeight="1"/>
    <row r="9" spans="1:39" ht="15" customHeight="1">
      <c r="A9" s="1495" t="s">
        <v>2269</v>
      </c>
      <c r="B9" s="1495"/>
      <c r="C9" s="1495"/>
      <c r="D9" s="1495"/>
      <c r="E9" s="1495"/>
      <c r="F9" s="1495"/>
      <c r="G9" s="1495"/>
      <c r="H9" s="1495"/>
      <c r="I9" s="1495"/>
      <c r="J9" s="1495"/>
      <c r="K9" s="1495"/>
      <c r="L9" s="1495"/>
      <c r="M9" s="1495"/>
      <c r="N9" s="1495"/>
      <c r="O9" s="1495"/>
      <c r="P9" s="1495"/>
      <c r="Q9" s="1495"/>
      <c r="R9" s="1495"/>
      <c r="S9" s="1495"/>
      <c r="T9" s="1495"/>
      <c r="U9" s="1495"/>
      <c r="V9" s="1495"/>
      <c r="W9" s="1495"/>
      <c r="X9" s="1495"/>
      <c r="Y9" s="1495"/>
      <c r="Z9" s="1495"/>
      <c r="AA9" s="1495"/>
    </row>
    <row r="10" spans="1:39" ht="15" customHeight="1">
      <c r="A10" s="1495"/>
      <c r="B10" s="1495"/>
      <c r="C10" s="1495"/>
      <c r="D10" s="1495"/>
      <c r="E10" s="1495"/>
      <c r="F10" s="1495"/>
      <c r="G10" s="1495"/>
      <c r="H10" s="1495"/>
      <c r="I10" s="1495"/>
      <c r="J10" s="1495"/>
      <c r="K10" s="1495"/>
      <c r="L10" s="1495"/>
      <c r="M10" s="1495"/>
      <c r="N10" s="1495"/>
      <c r="O10" s="1495"/>
      <c r="P10" s="1495"/>
      <c r="Q10" s="1495"/>
      <c r="R10" s="1495"/>
      <c r="S10" s="1495"/>
      <c r="T10" s="1495"/>
      <c r="U10" s="1495"/>
      <c r="V10" s="1495"/>
      <c r="W10" s="1495"/>
      <c r="X10" s="1495"/>
      <c r="Y10" s="1495"/>
      <c r="Z10" s="1495"/>
      <c r="AA10" s="1495"/>
    </row>
    <row r="11" spans="1:39" ht="15" customHeight="1">
      <c r="A11" s="1495"/>
      <c r="B11" s="1495"/>
      <c r="C11" s="1495"/>
      <c r="D11" s="1495"/>
      <c r="E11" s="1495"/>
      <c r="F11" s="1495"/>
      <c r="G11" s="1495"/>
      <c r="H11" s="1495"/>
      <c r="I11" s="1495"/>
      <c r="J11" s="1495"/>
      <c r="K11" s="1495"/>
      <c r="L11" s="1495"/>
      <c r="M11" s="1495"/>
      <c r="N11" s="1495"/>
      <c r="O11" s="1495"/>
      <c r="P11" s="1495"/>
      <c r="Q11" s="1495"/>
      <c r="R11" s="1495"/>
      <c r="S11" s="1495"/>
      <c r="T11" s="1495"/>
      <c r="U11" s="1495"/>
      <c r="V11" s="1495"/>
      <c r="W11" s="1495"/>
      <c r="X11" s="1495"/>
      <c r="Y11" s="1495"/>
      <c r="Z11" s="1495"/>
      <c r="AA11" s="1495"/>
    </row>
    <row r="12" spans="1:39" ht="15" customHeight="1">
      <c r="A12" s="1495"/>
      <c r="B12" s="1495"/>
      <c r="C12" s="1495"/>
      <c r="D12" s="1495"/>
      <c r="E12" s="1495"/>
      <c r="F12" s="1495"/>
      <c r="G12" s="1495"/>
      <c r="H12" s="1495"/>
      <c r="I12" s="1495"/>
      <c r="J12" s="1495"/>
      <c r="K12" s="1495"/>
      <c r="L12" s="1495"/>
      <c r="M12" s="1495"/>
      <c r="N12" s="1495"/>
      <c r="O12" s="1495"/>
      <c r="P12" s="1495"/>
      <c r="Q12" s="1495"/>
      <c r="R12" s="1495"/>
      <c r="S12" s="1495"/>
      <c r="T12" s="1495"/>
      <c r="U12" s="1495"/>
      <c r="V12" s="1495"/>
      <c r="W12" s="1495"/>
      <c r="X12" s="1495"/>
      <c r="Y12" s="1495"/>
      <c r="Z12" s="1495"/>
      <c r="AA12" s="1495"/>
    </row>
    <row r="13" spans="1:39" ht="15" customHeight="1">
      <c r="A13" s="1495"/>
      <c r="B13" s="1495"/>
      <c r="C13" s="1495"/>
      <c r="D13" s="1495"/>
      <c r="E13" s="1495"/>
      <c r="F13" s="1495"/>
      <c r="G13" s="1495"/>
      <c r="H13" s="1495"/>
      <c r="I13" s="1495"/>
      <c r="J13" s="1495"/>
      <c r="K13" s="1495"/>
      <c r="L13" s="1495"/>
      <c r="M13" s="1495"/>
      <c r="N13" s="1495"/>
      <c r="O13" s="1495"/>
      <c r="P13" s="1495"/>
      <c r="Q13" s="1495"/>
      <c r="R13" s="1495"/>
      <c r="S13" s="1495"/>
      <c r="T13" s="1495"/>
      <c r="U13" s="1495"/>
      <c r="V13" s="1495"/>
      <c r="W13" s="1495"/>
      <c r="X13" s="1495"/>
      <c r="Y13" s="1495"/>
      <c r="Z13" s="1495"/>
      <c r="AA13" s="1495"/>
    </row>
    <row r="14" spans="1:39" ht="15" customHeight="1">
      <c r="A14" s="1495"/>
      <c r="B14" s="1495"/>
      <c r="C14" s="1495"/>
      <c r="D14" s="1495"/>
      <c r="E14" s="1495"/>
      <c r="F14" s="1495"/>
      <c r="G14" s="1495"/>
      <c r="H14" s="1495"/>
      <c r="I14" s="1495"/>
      <c r="J14" s="1495"/>
      <c r="K14" s="1495"/>
      <c r="L14" s="1495"/>
      <c r="M14" s="1495"/>
      <c r="N14" s="1495"/>
      <c r="O14" s="1495"/>
      <c r="P14" s="1495"/>
      <c r="Q14" s="1495"/>
      <c r="R14" s="1495"/>
      <c r="S14" s="1495"/>
      <c r="T14" s="1495"/>
      <c r="U14" s="1495"/>
      <c r="V14" s="1495"/>
      <c r="W14" s="1495"/>
      <c r="X14" s="1495"/>
      <c r="Y14" s="1495"/>
      <c r="Z14" s="1495"/>
      <c r="AA14" s="1495"/>
    </row>
    <row r="15" spans="1:39" ht="15" customHeight="1">
      <c r="A15" s="1495"/>
      <c r="B15" s="1495"/>
      <c r="C15" s="1495"/>
      <c r="D15" s="1495"/>
      <c r="E15" s="1495"/>
      <c r="F15" s="1495"/>
      <c r="G15" s="1495"/>
      <c r="H15" s="1495"/>
      <c r="I15" s="1495"/>
      <c r="J15" s="1495"/>
      <c r="K15" s="1495"/>
      <c r="L15" s="1495"/>
      <c r="M15" s="1495"/>
      <c r="N15" s="1495"/>
      <c r="O15" s="1495"/>
      <c r="P15" s="1495"/>
      <c r="Q15" s="1495"/>
      <c r="R15" s="1495"/>
      <c r="S15" s="1495"/>
      <c r="T15" s="1495"/>
      <c r="U15" s="1495"/>
      <c r="V15" s="1495"/>
      <c r="W15" s="1495"/>
      <c r="X15" s="1495"/>
      <c r="Y15" s="1495"/>
      <c r="Z15" s="1495"/>
      <c r="AA15" s="1495"/>
    </row>
    <row r="16" spans="1:39" ht="15" customHeight="1">
      <c r="A16" s="1495"/>
      <c r="B16" s="1495"/>
      <c r="C16" s="1495"/>
      <c r="D16" s="1495"/>
      <c r="E16" s="1495"/>
      <c r="F16" s="1495"/>
      <c r="G16" s="1495"/>
      <c r="H16" s="1495"/>
      <c r="I16" s="1495"/>
      <c r="J16" s="1495"/>
      <c r="K16" s="1495"/>
      <c r="L16" s="1495"/>
      <c r="M16" s="1495"/>
      <c r="N16" s="1495"/>
      <c r="O16" s="1495"/>
      <c r="P16" s="1495"/>
      <c r="Q16" s="1495"/>
      <c r="R16" s="1495"/>
      <c r="S16" s="1495"/>
      <c r="T16" s="1495"/>
      <c r="U16" s="1495"/>
      <c r="V16" s="1495"/>
      <c r="W16" s="1495"/>
      <c r="X16" s="1495"/>
      <c r="Y16" s="1495"/>
      <c r="Z16" s="1495"/>
      <c r="AA16" s="1495"/>
      <c r="AC16" s="1273"/>
      <c r="AD16" s="1273"/>
      <c r="AE16" s="1273"/>
      <c r="AF16" s="1273"/>
      <c r="AG16" s="1273"/>
      <c r="AH16" s="1273"/>
      <c r="AI16" s="1273"/>
      <c r="AJ16" s="1273"/>
      <c r="AK16" s="1273"/>
      <c r="AL16" s="1273"/>
      <c r="AM16" s="1273"/>
    </row>
    <row r="17" spans="1:39" ht="15" customHeight="1">
      <c r="A17" s="1495"/>
      <c r="B17" s="1495"/>
      <c r="C17" s="1495"/>
      <c r="D17" s="1495"/>
      <c r="E17" s="1495"/>
      <c r="F17" s="1495"/>
      <c r="G17" s="1495"/>
      <c r="H17" s="1495"/>
      <c r="I17" s="1495"/>
      <c r="J17" s="1495"/>
      <c r="K17" s="1495"/>
      <c r="L17" s="1495"/>
      <c r="M17" s="1495"/>
      <c r="N17" s="1495"/>
      <c r="O17" s="1495"/>
      <c r="P17" s="1495"/>
      <c r="Q17" s="1495"/>
      <c r="R17" s="1495"/>
      <c r="S17" s="1495"/>
      <c r="T17" s="1495"/>
      <c r="U17" s="1495"/>
      <c r="V17" s="1495"/>
      <c r="W17" s="1495"/>
      <c r="X17" s="1495"/>
      <c r="Y17" s="1495"/>
      <c r="Z17" s="1495"/>
      <c r="AA17" s="1495"/>
      <c r="AC17" s="1273"/>
      <c r="AD17" s="1273"/>
      <c r="AE17" s="1273"/>
      <c r="AF17" s="1273"/>
      <c r="AG17" s="1273"/>
      <c r="AH17" s="1273"/>
      <c r="AI17" s="1273"/>
      <c r="AJ17" s="1273"/>
      <c r="AK17" s="1273"/>
      <c r="AL17" s="1273"/>
      <c r="AM17" s="1273"/>
    </row>
    <row r="18" spans="1:39" ht="15" customHeight="1">
      <c r="A18" s="1495"/>
      <c r="B18" s="1495"/>
      <c r="C18" s="1495"/>
      <c r="D18" s="1495"/>
      <c r="E18" s="1495"/>
      <c r="F18" s="1495"/>
      <c r="G18" s="1495"/>
      <c r="H18" s="1495"/>
      <c r="I18" s="1495"/>
      <c r="J18" s="1495"/>
      <c r="K18" s="1495"/>
      <c r="L18" s="1495"/>
      <c r="M18" s="1495"/>
      <c r="N18" s="1495"/>
      <c r="O18" s="1495"/>
      <c r="P18" s="1495"/>
      <c r="Q18" s="1495"/>
      <c r="R18" s="1495"/>
      <c r="S18" s="1495"/>
      <c r="T18" s="1495"/>
      <c r="U18" s="1495"/>
      <c r="V18" s="1495"/>
      <c r="W18" s="1495"/>
      <c r="X18" s="1495"/>
      <c r="Y18" s="1495"/>
      <c r="Z18" s="1495"/>
      <c r="AA18" s="1495"/>
      <c r="AC18" s="1273"/>
      <c r="AD18" s="1273"/>
      <c r="AE18" s="1273"/>
      <c r="AF18" s="1273"/>
      <c r="AG18" s="1273"/>
      <c r="AH18" s="1273"/>
      <c r="AI18" s="1273"/>
      <c r="AJ18" s="1273"/>
      <c r="AK18" s="1273"/>
      <c r="AL18" s="1273"/>
      <c r="AM18" s="1273"/>
    </row>
    <row r="19" spans="1:39" ht="15" customHeight="1">
      <c r="A19" s="1495"/>
      <c r="B19" s="1495"/>
      <c r="C19" s="1495"/>
      <c r="D19" s="1495"/>
      <c r="E19" s="1495"/>
      <c r="F19" s="1495"/>
      <c r="G19" s="1495"/>
      <c r="H19" s="1495"/>
      <c r="I19" s="1495"/>
      <c r="J19" s="1495"/>
      <c r="K19" s="1495"/>
      <c r="L19" s="1495"/>
      <c r="M19" s="1495"/>
      <c r="N19" s="1495"/>
      <c r="O19" s="1495"/>
      <c r="P19" s="1495"/>
      <c r="Q19" s="1495"/>
      <c r="R19" s="1495"/>
      <c r="S19" s="1495"/>
      <c r="T19" s="1495"/>
      <c r="U19" s="1495"/>
      <c r="V19" s="1495"/>
      <c r="W19" s="1495"/>
      <c r="X19" s="1495"/>
      <c r="Y19" s="1495"/>
      <c r="Z19" s="1495"/>
      <c r="AA19" s="1495"/>
      <c r="AC19" s="1273"/>
      <c r="AD19" s="1273"/>
      <c r="AE19" s="1273"/>
      <c r="AF19" s="1273"/>
      <c r="AG19" s="1273"/>
      <c r="AH19" s="1273"/>
      <c r="AI19" s="1273"/>
      <c r="AJ19" s="1273"/>
      <c r="AK19" s="1273"/>
      <c r="AL19" s="1273"/>
      <c r="AM19" s="1273"/>
    </row>
    <row r="20" spans="1:39" ht="15" customHeight="1">
      <c r="A20" s="1495"/>
      <c r="B20" s="1495"/>
      <c r="C20" s="1495"/>
      <c r="D20" s="1495"/>
      <c r="E20" s="1495"/>
      <c r="F20" s="1495"/>
      <c r="G20" s="1495"/>
      <c r="H20" s="1495"/>
      <c r="I20" s="1495"/>
      <c r="J20" s="1495"/>
      <c r="K20" s="1495"/>
      <c r="L20" s="1495"/>
      <c r="M20" s="1495"/>
      <c r="N20" s="1495"/>
      <c r="O20" s="1495"/>
      <c r="P20" s="1495"/>
      <c r="Q20" s="1495"/>
      <c r="R20" s="1495"/>
      <c r="S20" s="1495"/>
      <c r="T20" s="1495"/>
      <c r="U20" s="1495"/>
      <c r="V20" s="1495"/>
      <c r="W20" s="1495"/>
      <c r="X20" s="1495"/>
      <c r="Y20" s="1495"/>
      <c r="Z20" s="1495"/>
      <c r="AA20" s="1495"/>
      <c r="AC20" s="1273"/>
      <c r="AD20" s="1273"/>
      <c r="AE20" s="1273"/>
      <c r="AF20" s="1273"/>
      <c r="AG20" s="1273"/>
      <c r="AH20" s="1273"/>
      <c r="AI20" s="1273"/>
      <c r="AJ20" s="1273"/>
      <c r="AK20" s="1273"/>
      <c r="AL20" s="1273"/>
      <c r="AM20" s="1273"/>
    </row>
    <row r="21" spans="1:39" ht="15" customHeight="1">
      <c r="A21" s="1495"/>
      <c r="B21" s="1495"/>
      <c r="C21" s="1495"/>
      <c r="D21" s="1495"/>
      <c r="E21" s="1495"/>
      <c r="F21" s="1495"/>
      <c r="G21" s="1495"/>
      <c r="H21" s="1495"/>
      <c r="I21" s="1495"/>
      <c r="J21" s="1495"/>
      <c r="K21" s="1495"/>
      <c r="L21" s="1495"/>
      <c r="M21" s="1495"/>
      <c r="N21" s="1495"/>
      <c r="O21" s="1495"/>
      <c r="P21" s="1495"/>
      <c r="Q21" s="1495"/>
      <c r="R21" s="1495"/>
      <c r="S21" s="1495"/>
      <c r="T21" s="1495"/>
      <c r="U21" s="1495"/>
      <c r="V21" s="1495"/>
      <c r="W21" s="1495"/>
      <c r="X21" s="1495"/>
      <c r="Y21" s="1495"/>
      <c r="Z21" s="1495"/>
      <c r="AA21" s="1495"/>
      <c r="AC21" s="1273"/>
      <c r="AD21" s="1273"/>
      <c r="AE21" s="1273"/>
      <c r="AF21" s="1273"/>
      <c r="AG21" s="1273"/>
      <c r="AH21" s="1273"/>
      <c r="AI21" s="1273"/>
      <c r="AJ21" s="1273"/>
      <c r="AK21" s="1273"/>
      <c r="AL21" s="1273"/>
      <c r="AM21" s="1273"/>
    </row>
    <row r="22" spans="1:39" ht="15" customHeight="1">
      <c r="A22" s="1495"/>
      <c r="B22" s="1495"/>
      <c r="C22" s="1495"/>
      <c r="D22" s="1495"/>
      <c r="E22" s="1495"/>
      <c r="F22" s="1495"/>
      <c r="G22" s="1495"/>
      <c r="H22" s="1495"/>
      <c r="I22" s="1495"/>
      <c r="J22" s="1495"/>
      <c r="K22" s="1495"/>
      <c r="L22" s="1495"/>
      <c r="M22" s="1495"/>
      <c r="N22" s="1495"/>
      <c r="O22" s="1495"/>
      <c r="P22" s="1495"/>
      <c r="Q22" s="1495"/>
      <c r="R22" s="1495"/>
      <c r="S22" s="1495"/>
      <c r="T22" s="1495"/>
      <c r="U22" s="1495"/>
      <c r="V22" s="1495"/>
      <c r="W22" s="1495"/>
      <c r="X22" s="1495"/>
      <c r="Y22" s="1495"/>
      <c r="Z22" s="1495"/>
      <c r="AA22" s="1495"/>
      <c r="AC22" s="1273"/>
      <c r="AD22" s="1273"/>
      <c r="AE22" s="1273"/>
      <c r="AF22" s="1273"/>
      <c r="AG22" s="1273"/>
      <c r="AH22" s="1273"/>
      <c r="AI22" s="1273"/>
      <c r="AJ22" s="1273"/>
      <c r="AK22" s="1273"/>
      <c r="AL22" s="1273"/>
      <c r="AM22" s="1273"/>
    </row>
    <row r="23" spans="1:39" ht="15" customHeight="1">
      <c r="A23" s="1495"/>
      <c r="B23" s="1495"/>
      <c r="C23" s="1495"/>
      <c r="D23" s="1495"/>
      <c r="E23" s="1495"/>
      <c r="F23" s="1495"/>
      <c r="G23" s="1495"/>
      <c r="H23" s="1495"/>
      <c r="I23" s="1495"/>
      <c r="J23" s="1495"/>
      <c r="K23" s="1495"/>
      <c r="L23" s="1495"/>
      <c r="M23" s="1495"/>
      <c r="N23" s="1495"/>
      <c r="O23" s="1495"/>
      <c r="P23" s="1495"/>
      <c r="Q23" s="1495"/>
      <c r="R23" s="1495"/>
      <c r="S23" s="1495"/>
      <c r="T23" s="1495"/>
      <c r="U23" s="1495"/>
      <c r="V23" s="1495"/>
      <c r="W23" s="1495"/>
      <c r="X23" s="1495"/>
      <c r="Y23" s="1495"/>
      <c r="Z23" s="1495"/>
      <c r="AA23" s="1495"/>
      <c r="AC23" s="1273"/>
      <c r="AD23" s="1273"/>
      <c r="AE23" s="1273"/>
      <c r="AF23" s="1273"/>
      <c r="AG23" s="1273"/>
      <c r="AH23" s="1273"/>
      <c r="AI23" s="1273"/>
      <c r="AJ23" s="1273"/>
      <c r="AK23" s="1273"/>
      <c r="AL23" s="1273"/>
      <c r="AM23" s="1273"/>
    </row>
    <row r="24" spans="1:39" ht="15" customHeight="1">
      <c r="A24" s="1495"/>
      <c r="B24" s="1495"/>
      <c r="C24" s="1495"/>
      <c r="D24" s="1495"/>
      <c r="E24" s="1495"/>
      <c r="F24" s="1495"/>
      <c r="G24" s="1495"/>
      <c r="H24" s="1495"/>
      <c r="I24" s="1495"/>
      <c r="J24" s="1495"/>
      <c r="K24" s="1495"/>
      <c r="L24" s="1495"/>
      <c r="M24" s="1495"/>
      <c r="N24" s="1495"/>
      <c r="O24" s="1495"/>
      <c r="P24" s="1495"/>
      <c r="Q24" s="1495"/>
      <c r="R24" s="1495"/>
      <c r="S24" s="1495"/>
      <c r="T24" s="1495"/>
      <c r="U24" s="1495"/>
      <c r="V24" s="1495"/>
      <c r="W24" s="1495"/>
      <c r="X24" s="1495"/>
      <c r="Y24" s="1495"/>
      <c r="Z24" s="1495"/>
      <c r="AA24" s="1495"/>
      <c r="AC24" s="1273"/>
      <c r="AD24" s="1273"/>
      <c r="AE24" s="1273"/>
      <c r="AF24" s="1273"/>
      <c r="AG24" s="1273"/>
      <c r="AH24" s="1273"/>
      <c r="AI24" s="1273"/>
      <c r="AJ24" s="1273"/>
      <c r="AK24" s="1273"/>
      <c r="AL24" s="1273"/>
      <c r="AM24" s="1273"/>
    </row>
    <row r="25" spans="1:39" ht="15" customHeight="1">
      <c r="A25" s="1495"/>
      <c r="B25" s="1495"/>
      <c r="C25" s="1495"/>
      <c r="D25" s="1495"/>
      <c r="E25" s="1495"/>
      <c r="F25" s="1495"/>
      <c r="G25" s="1495"/>
      <c r="H25" s="1495"/>
      <c r="I25" s="1495"/>
      <c r="J25" s="1495"/>
      <c r="K25" s="1495"/>
      <c r="L25" s="1495"/>
      <c r="M25" s="1495"/>
      <c r="N25" s="1495"/>
      <c r="O25" s="1495"/>
      <c r="P25" s="1495"/>
      <c r="Q25" s="1495"/>
      <c r="R25" s="1495"/>
      <c r="S25" s="1495"/>
      <c r="T25" s="1495"/>
      <c r="U25" s="1495"/>
      <c r="V25" s="1495"/>
      <c r="W25" s="1495"/>
      <c r="X25" s="1495"/>
      <c r="Y25" s="1495"/>
      <c r="Z25" s="1495"/>
      <c r="AA25" s="1495"/>
      <c r="AC25" s="1273"/>
      <c r="AD25" s="1273"/>
      <c r="AE25" s="1273"/>
      <c r="AF25" s="1273"/>
      <c r="AG25" s="1273"/>
      <c r="AH25" s="1273"/>
      <c r="AI25" s="1273"/>
      <c r="AJ25" s="1273"/>
      <c r="AK25" s="1273"/>
      <c r="AL25" s="1273"/>
      <c r="AM25" s="1273"/>
    </row>
    <row r="26" spans="1:39" ht="15" customHeight="1">
      <c r="A26" s="1495"/>
      <c r="B26" s="1495"/>
      <c r="C26" s="1495"/>
      <c r="D26" s="1495"/>
      <c r="E26" s="1495"/>
      <c r="F26" s="1495"/>
      <c r="G26" s="1495"/>
      <c r="H26" s="1495"/>
      <c r="I26" s="1495"/>
      <c r="J26" s="1495"/>
      <c r="K26" s="1495"/>
      <c r="L26" s="1495"/>
      <c r="M26" s="1495"/>
      <c r="N26" s="1495"/>
      <c r="O26" s="1495"/>
      <c r="P26" s="1495"/>
      <c r="Q26" s="1495"/>
      <c r="R26" s="1495"/>
      <c r="S26" s="1495"/>
      <c r="T26" s="1495"/>
      <c r="U26" s="1495"/>
      <c r="V26" s="1495"/>
      <c r="W26" s="1495"/>
      <c r="X26" s="1495"/>
      <c r="Y26" s="1495"/>
      <c r="Z26" s="1495"/>
      <c r="AA26" s="1495"/>
    </row>
    <row r="27" spans="1:39" ht="15" customHeight="1">
      <c r="A27" s="1495"/>
      <c r="B27" s="1495"/>
      <c r="C27" s="1495"/>
      <c r="D27" s="1495"/>
      <c r="E27" s="1495"/>
      <c r="F27" s="1495"/>
      <c r="G27" s="1495"/>
      <c r="H27" s="1495"/>
      <c r="I27" s="1495"/>
      <c r="J27" s="1495"/>
      <c r="K27" s="1495"/>
      <c r="L27" s="1495"/>
      <c r="M27" s="1495"/>
      <c r="N27" s="1495"/>
      <c r="O27" s="1495"/>
      <c r="P27" s="1495"/>
      <c r="Q27" s="1495"/>
      <c r="R27" s="1495"/>
      <c r="S27" s="1495"/>
      <c r="T27" s="1495"/>
      <c r="U27" s="1495"/>
      <c r="V27" s="1495"/>
      <c r="W27" s="1495"/>
      <c r="X27" s="1495"/>
      <c r="Y27" s="1495"/>
      <c r="Z27" s="1495"/>
      <c r="AA27" s="1495"/>
    </row>
    <row r="28" spans="1:39" ht="15" customHeight="1">
      <c r="A28" s="1495"/>
      <c r="B28" s="1495"/>
      <c r="C28" s="1495"/>
      <c r="D28" s="1495"/>
      <c r="E28" s="1495"/>
      <c r="F28" s="1495"/>
      <c r="G28" s="1495"/>
      <c r="H28" s="1495"/>
      <c r="I28" s="1495"/>
      <c r="J28" s="1495"/>
      <c r="K28" s="1495"/>
      <c r="L28" s="1495"/>
      <c r="M28" s="1495"/>
      <c r="N28" s="1495"/>
      <c r="O28" s="1495"/>
      <c r="P28" s="1495"/>
      <c r="Q28" s="1495"/>
      <c r="R28" s="1495"/>
      <c r="S28" s="1495"/>
      <c r="T28" s="1495"/>
      <c r="U28" s="1495"/>
      <c r="V28" s="1495"/>
      <c r="W28" s="1495"/>
      <c r="X28" s="1495"/>
      <c r="Y28" s="1495"/>
      <c r="Z28" s="1495"/>
      <c r="AA28" s="1495"/>
    </row>
    <row r="29" spans="1:39" ht="15" customHeight="1">
      <c r="A29" s="1495"/>
      <c r="B29" s="1495"/>
      <c r="C29" s="1495"/>
      <c r="D29" s="1495"/>
      <c r="E29" s="1495"/>
      <c r="F29" s="1495"/>
      <c r="G29" s="1495"/>
      <c r="H29" s="1495"/>
      <c r="I29" s="1495"/>
      <c r="J29" s="1495"/>
      <c r="K29" s="1495"/>
      <c r="L29" s="1495"/>
      <c r="M29" s="1495"/>
      <c r="N29" s="1495"/>
      <c r="O29" s="1495"/>
      <c r="P29" s="1495"/>
      <c r="Q29" s="1495"/>
      <c r="R29" s="1495"/>
      <c r="S29" s="1495"/>
      <c r="T29" s="1495"/>
      <c r="U29" s="1495"/>
      <c r="V29" s="1495"/>
      <c r="W29" s="1495"/>
      <c r="X29" s="1495"/>
      <c r="Y29" s="1495"/>
      <c r="Z29" s="1495"/>
      <c r="AA29" s="1495"/>
      <c r="AC29" s="1274"/>
    </row>
    <row r="30" spans="1:39" ht="15" customHeight="1">
      <c r="A30" s="1495"/>
      <c r="B30" s="1495"/>
      <c r="C30" s="1495"/>
      <c r="D30" s="1495"/>
      <c r="E30" s="1495"/>
      <c r="F30" s="1495"/>
      <c r="G30" s="1495"/>
      <c r="H30" s="1495"/>
      <c r="I30" s="1495"/>
      <c r="J30" s="1495"/>
      <c r="K30" s="1495"/>
      <c r="L30" s="1495"/>
      <c r="M30" s="1495"/>
      <c r="N30" s="1495"/>
      <c r="O30" s="1495"/>
      <c r="P30" s="1495"/>
      <c r="Q30" s="1495"/>
      <c r="R30" s="1495"/>
      <c r="S30" s="1495"/>
      <c r="T30" s="1495"/>
      <c r="U30" s="1495"/>
      <c r="V30" s="1495"/>
      <c r="W30" s="1495"/>
      <c r="X30" s="1495"/>
      <c r="Y30" s="1495"/>
      <c r="Z30" s="1495"/>
      <c r="AA30" s="1495"/>
      <c r="AC30" s="1496"/>
      <c r="AD30" s="1496"/>
      <c r="AE30" s="1496"/>
      <c r="AF30" s="1496"/>
      <c r="AG30" s="1496"/>
      <c r="AH30" s="1496"/>
      <c r="AI30" s="1496"/>
      <c r="AJ30" s="1496"/>
    </row>
    <row r="31" spans="1:39" ht="15" customHeight="1">
      <c r="A31" s="1495"/>
      <c r="B31" s="1495"/>
      <c r="C31" s="1495"/>
      <c r="D31" s="1495"/>
      <c r="E31" s="1495"/>
      <c r="F31" s="1495"/>
      <c r="G31" s="1495"/>
      <c r="H31" s="1495"/>
      <c r="I31" s="1495"/>
      <c r="J31" s="1495"/>
      <c r="K31" s="1495"/>
      <c r="L31" s="1495"/>
      <c r="M31" s="1495"/>
      <c r="N31" s="1495"/>
      <c r="O31" s="1495"/>
      <c r="P31" s="1495"/>
      <c r="Q31" s="1495"/>
      <c r="R31" s="1495"/>
      <c r="S31" s="1495"/>
      <c r="T31" s="1495"/>
      <c r="U31" s="1495"/>
      <c r="V31" s="1495"/>
      <c r="W31" s="1495"/>
      <c r="X31" s="1495"/>
      <c r="Y31" s="1495"/>
      <c r="Z31" s="1495"/>
      <c r="AA31" s="1495"/>
    </row>
    <row r="32" spans="1:39" ht="15" customHeight="1">
      <c r="A32" s="1495"/>
      <c r="B32" s="1495"/>
      <c r="C32" s="1495"/>
      <c r="D32" s="1495"/>
      <c r="E32" s="1495"/>
      <c r="F32" s="1495"/>
      <c r="G32" s="1495"/>
      <c r="H32" s="1495"/>
      <c r="I32" s="1495"/>
      <c r="J32" s="1495"/>
      <c r="K32" s="1495"/>
      <c r="L32" s="1495"/>
      <c r="M32" s="1495"/>
      <c r="N32" s="1495"/>
      <c r="O32" s="1495"/>
      <c r="P32" s="1495"/>
      <c r="Q32" s="1495"/>
      <c r="R32" s="1495"/>
      <c r="S32" s="1495"/>
      <c r="T32" s="1495"/>
      <c r="U32" s="1495"/>
      <c r="V32" s="1495"/>
      <c r="W32" s="1495"/>
      <c r="X32" s="1495"/>
      <c r="Y32" s="1495"/>
      <c r="Z32" s="1495"/>
      <c r="AA32" s="1495"/>
    </row>
    <row r="33" spans="1:27" ht="15" customHeight="1">
      <c r="A33" s="1495"/>
      <c r="B33" s="1495"/>
      <c r="C33" s="1495"/>
      <c r="D33" s="1495"/>
      <c r="E33" s="1495"/>
      <c r="F33" s="1495"/>
      <c r="G33" s="1495"/>
      <c r="H33" s="1495"/>
      <c r="I33" s="1495"/>
      <c r="J33" s="1495"/>
      <c r="K33" s="1495"/>
      <c r="L33" s="1495"/>
      <c r="M33" s="1495"/>
      <c r="N33" s="1495"/>
      <c r="O33" s="1495"/>
      <c r="P33" s="1495"/>
      <c r="Q33" s="1495"/>
      <c r="R33" s="1495"/>
      <c r="S33" s="1495"/>
      <c r="T33" s="1495"/>
      <c r="U33" s="1495"/>
      <c r="V33" s="1495"/>
      <c r="W33" s="1495"/>
      <c r="X33" s="1495"/>
      <c r="Y33" s="1495"/>
      <c r="Z33" s="1495"/>
      <c r="AA33" s="1495"/>
    </row>
    <row r="34" spans="1:27" ht="15" customHeight="1">
      <c r="A34" s="1495"/>
      <c r="B34" s="1495"/>
      <c r="C34" s="1495"/>
      <c r="D34" s="1495"/>
      <c r="E34" s="1495"/>
      <c r="F34" s="1495"/>
      <c r="G34" s="1495"/>
      <c r="H34" s="1495"/>
      <c r="I34" s="1495"/>
      <c r="J34" s="1495"/>
      <c r="K34" s="1495"/>
      <c r="L34" s="1495"/>
      <c r="M34" s="1495"/>
      <c r="N34" s="1495"/>
      <c r="O34" s="1495"/>
      <c r="P34" s="1495"/>
      <c r="Q34" s="1495"/>
      <c r="R34" s="1495"/>
      <c r="S34" s="1495"/>
      <c r="T34" s="1495"/>
      <c r="U34" s="1495"/>
      <c r="V34" s="1495"/>
      <c r="W34" s="1495"/>
      <c r="X34" s="1495"/>
      <c r="Y34" s="1495"/>
      <c r="Z34" s="1495"/>
      <c r="AA34" s="1495"/>
    </row>
    <row r="35" spans="1:27" ht="20.25" customHeight="1">
      <c r="A35" s="1487" t="s">
        <v>1789</v>
      </c>
      <c r="B35" s="1487"/>
      <c r="C35" s="1487"/>
      <c r="D35" s="1487"/>
      <c r="E35" s="1487"/>
      <c r="F35" s="1487"/>
      <c r="G35" s="1487"/>
      <c r="H35" s="1487"/>
      <c r="I35" s="1487"/>
      <c r="J35" s="1487"/>
      <c r="K35" s="1487"/>
      <c r="L35" s="1487"/>
      <c r="M35" s="1488" t="s">
        <v>1790</v>
      </c>
      <c r="N35" s="1488"/>
      <c r="O35" s="1488"/>
      <c r="P35" s="1488"/>
      <c r="Q35" s="1488"/>
      <c r="R35" s="1488"/>
      <c r="S35" s="1488"/>
      <c r="T35" s="1488"/>
      <c r="U35" s="1488"/>
      <c r="V35" s="1488"/>
      <c r="W35" s="1488"/>
      <c r="X35" s="1488"/>
      <c r="Y35" s="1488"/>
      <c r="Z35" s="1488"/>
      <c r="AA35" s="1488"/>
    </row>
    <row r="36" spans="1:27" ht="20.25" customHeight="1">
      <c r="A36" s="1508" t="s">
        <v>1799</v>
      </c>
      <c r="B36" s="1508"/>
      <c r="C36" s="1508"/>
      <c r="D36" s="1508"/>
      <c r="E36" s="1508"/>
      <c r="F36" s="1508"/>
      <c r="G36" s="1508"/>
      <c r="H36" s="1508"/>
      <c r="I36" s="1508"/>
      <c r="J36" s="1508"/>
      <c r="K36" s="1508"/>
      <c r="L36" s="1508"/>
      <c r="M36" s="1508"/>
      <c r="N36" s="1508"/>
      <c r="O36" s="1508"/>
      <c r="P36" s="1508"/>
      <c r="Q36" s="1508"/>
      <c r="R36" s="1508"/>
      <c r="S36" s="1508"/>
      <c r="T36" s="1508"/>
      <c r="U36" s="1508"/>
      <c r="V36" s="1508"/>
      <c r="W36" s="1508"/>
      <c r="X36" s="1508"/>
      <c r="Y36" s="1508"/>
      <c r="Z36" s="1508"/>
      <c r="AA36" s="1508"/>
    </row>
    <row r="37" spans="1:27" ht="15" customHeight="1">
      <c r="A37" s="1508"/>
      <c r="B37" s="1508"/>
      <c r="C37" s="1508"/>
      <c r="D37" s="1508"/>
      <c r="E37" s="1508"/>
      <c r="F37" s="1508"/>
      <c r="G37" s="1508"/>
      <c r="H37" s="1508"/>
      <c r="I37" s="1508"/>
      <c r="J37" s="1508"/>
      <c r="K37" s="1508"/>
      <c r="L37" s="1508"/>
      <c r="M37" s="1508"/>
      <c r="N37" s="1508"/>
      <c r="O37" s="1508"/>
      <c r="P37" s="1508"/>
      <c r="Q37" s="1508"/>
      <c r="R37" s="1508"/>
      <c r="S37" s="1508"/>
      <c r="T37" s="1508"/>
      <c r="U37" s="1508"/>
      <c r="V37" s="1508"/>
      <c r="W37" s="1508"/>
      <c r="X37" s="1508"/>
      <c r="Y37" s="1508"/>
      <c r="Z37" s="1508"/>
      <c r="AA37" s="1508"/>
    </row>
    <row r="38" spans="1:27" ht="18.75">
      <c r="A38" s="1509" t="s">
        <v>1791</v>
      </c>
      <c r="B38" s="1509"/>
      <c r="C38" s="1509"/>
      <c r="D38" s="1509"/>
      <c r="E38" s="1509"/>
      <c r="F38" s="1509"/>
      <c r="G38" s="1509"/>
      <c r="H38" s="1509"/>
      <c r="I38" s="1509"/>
      <c r="J38" s="1509"/>
      <c r="K38" s="1509"/>
      <c r="L38" s="1509"/>
      <c r="M38" s="1509"/>
      <c r="N38" s="1509"/>
      <c r="O38" s="1509"/>
      <c r="P38" s="1509"/>
      <c r="Q38" s="1509"/>
      <c r="R38" s="1509"/>
      <c r="S38" s="1509"/>
      <c r="T38" s="1509"/>
      <c r="U38" s="1509"/>
      <c r="V38" s="1509"/>
      <c r="W38" s="1509"/>
      <c r="X38" s="1509"/>
      <c r="Y38" s="1509"/>
      <c r="Z38" s="1509"/>
      <c r="AA38" s="1509"/>
    </row>
    <row r="39" spans="1:27" ht="15" customHeight="1">
      <c r="A39" s="1275"/>
      <c r="B39" s="1275"/>
      <c r="C39" s="1275"/>
      <c r="D39" s="1275"/>
      <c r="E39" s="1275"/>
      <c r="F39" s="1275"/>
      <c r="G39" s="1275"/>
      <c r="H39" s="1275"/>
      <c r="I39" s="1275"/>
      <c r="J39" s="1275"/>
      <c r="K39" s="1275"/>
      <c r="L39" s="1275"/>
      <c r="M39" s="1275"/>
      <c r="N39" s="1275"/>
      <c r="O39" s="1275"/>
      <c r="P39" s="1275"/>
      <c r="Q39" s="1275"/>
      <c r="R39" s="1275"/>
      <c r="S39" s="1275"/>
      <c r="T39" s="1275"/>
      <c r="U39" s="1275"/>
      <c r="V39" s="1275"/>
      <c r="W39" s="1275"/>
      <c r="X39" s="1275"/>
      <c r="Y39" s="1275"/>
      <c r="Z39" s="1275"/>
      <c r="AA39" s="1275"/>
    </row>
    <row r="40" spans="1:27" ht="15" customHeight="1">
      <c r="A40" s="1275"/>
      <c r="B40" s="1275"/>
      <c r="C40" s="1275"/>
      <c r="D40" s="1275"/>
      <c r="E40" s="1275"/>
      <c r="F40" s="1275"/>
      <c r="G40" s="1275"/>
      <c r="H40" s="1275"/>
      <c r="I40" s="1275"/>
      <c r="J40" s="1275"/>
      <c r="K40" s="1275"/>
      <c r="L40" s="1275"/>
      <c r="M40" s="1275"/>
      <c r="N40" s="1275"/>
      <c r="O40" s="1275"/>
      <c r="P40" s="1275"/>
      <c r="Q40" s="1275"/>
      <c r="R40" s="1275"/>
      <c r="S40" s="1275"/>
      <c r="T40" s="1275"/>
      <c r="U40" s="1275"/>
      <c r="V40" s="1275"/>
      <c r="W40" s="1275"/>
      <c r="X40" s="1275"/>
      <c r="Y40" s="1275"/>
      <c r="Z40" s="1275"/>
      <c r="AA40" s="1275"/>
    </row>
    <row r="41" spans="1:27" ht="21">
      <c r="A41" s="1275"/>
      <c r="B41" s="1507" t="s">
        <v>1798</v>
      </c>
      <c r="C41" s="1507"/>
      <c r="D41" s="1507"/>
      <c r="E41" s="1507"/>
      <c r="F41" s="1275"/>
      <c r="H41" s="1510" t="s">
        <v>1792</v>
      </c>
      <c r="I41" s="1511"/>
      <c r="J41" s="1511"/>
      <c r="K41" s="1511"/>
      <c r="L41" s="1511"/>
      <c r="M41" s="1511"/>
      <c r="N41" s="1511"/>
      <c r="O41" s="1511"/>
      <c r="P41" s="1511"/>
      <c r="Q41" s="1511"/>
      <c r="R41" s="1511"/>
      <c r="S41" s="1511"/>
      <c r="T41" s="1511"/>
      <c r="Y41" s="1275"/>
      <c r="Z41" s="1275"/>
      <c r="AA41" s="1275"/>
    </row>
    <row r="42" spans="1:27" ht="15" customHeight="1">
      <c r="A42" s="1275"/>
      <c r="B42" s="1275"/>
      <c r="C42" s="1275"/>
      <c r="D42" s="1275"/>
      <c r="E42" s="1275"/>
      <c r="F42" s="1275"/>
      <c r="G42" s="1275"/>
      <c r="H42" s="1275"/>
      <c r="I42" s="1275"/>
      <c r="J42" s="1275"/>
      <c r="K42" s="1275"/>
      <c r="L42" s="1275"/>
      <c r="M42" s="1275"/>
      <c r="N42" s="1275"/>
      <c r="O42" s="1275"/>
      <c r="P42" s="1275"/>
      <c r="Q42" s="1275"/>
      <c r="R42" s="1275"/>
      <c r="S42" s="1275"/>
      <c r="T42" s="1275"/>
      <c r="U42" s="1275"/>
      <c r="V42" s="1275"/>
      <c r="W42" s="1275"/>
      <c r="X42" s="1275"/>
      <c r="Y42" s="1275"/>
      <c r="Z42" s="1275"/>
      <c r="AA42" s="1275"/>
    </row>
    <row r="43" spans="1:27" ht="21">
      <c r="A43" s="1275"/>
      <c r="C43" s="1507" t="s">
        <v>1793</v>
      </c>
      <c r="D43" s="1507"/>
      <c r="E43" s="1507"/>
      <c r="F43" s="1276"/>
      <c r="G43" s="1276"/>
      <c r="I43" s="1512" t="s">
        <v>1794</v>
      </c>
      <c r="J43" s="1512"/>
      <c r="K43" s="1512"/>
      <c r="L43" s="1512"/>
      <c r="M43" s="1512"/>
      <c r="N43" s="1512"/>
      <c r="O43" s="1512"/>
      <c r="P43" s="1512"/>
      <c r="Q43" s="1276"/>
      <c r="Z43" s="1275"/>
      <c r="AA43" s="1275"/>
    </row>
    <row r="44" spans="1:27" ht="15" customHeight="1">
      <c r="A44" s="1275"/>
      <c r="B44" s="1275"/>
      <c r="C44" s="1275"/>
      <c r="D44" s="1275"/>
      <c r="E44" s="1275"/>
      <c r="F44" s="1275"/>
      <c r="G44" s="1275"/>
      <c r="H44" s="1275"/>
      <c r="I44" s="1275"/>
      <c r="J44" s="1275"/>
      <c r="S44" s="1275"/>
      <c r="T44" s="1275"/>
      <c r="U44" s="1275"/>
      <c r="V44" s="1275"/>
      <c r="W44" s="1275"/>
      <c r="X44" s="1275"/>
      <c r="Y44" s="1275"/>
      <c r="Z44" s="1275"/>
      <c r="AA44" s="1275"/>
    </row>
    <row r="45" spans="1:27" ht="21" customHeight="1">
      <c r="A45" s="1275"/>
      <c r="B45" s="1276"/>
      <c r="C45" s="1276"/>
      <c r="D45" s="1276"/>
      <c r="E45" s="1276"/>
      <c r="F45" s="1276"/>
      <c r="G45" s="1276"/>
      <c r="H45" s="1276"/>
      <c r="I45" s="1276"/>
      <c r="J45" s="1276"/>
      <c r="K45" s="1276"/>
      <c r="L45" s="1276"/>
      <c r="M45" s="1276"/>
      <c r="N45" s="1276"/>
      <c r="T45" s="1275"/>
      <c r="U45" s="1275"/>
      <c r="V45" s="1275"/>
      <c r="W45" s="1275"/>
      <c r="X45" s="1275"/>
      <c r="Y45" s="1275"/>
      <c r="Z45" s="1275"/>
      <c r="AA45" s="1275"/>
    </row>
    <row r="46" spans="1:27" ht="15" customHeight="1">
      <c r="A46" s="1275"/>
      <c r="B46" s="1275"/>
      <c r="C46" s="1275"/>
      <c r="D46" s="1275"/>
      <c r="E46" s="1275"/>
      <c r="F46" s="1275"/>
      <c r="G46" s="1275"/>
      <c r="H46" s="1275"/>
      <c r="I46" s="1275"/>
      <c r="J46" s="1275"/>
      <c r="K46" s="1275"/>
      <c r="L46" s="1275"/>
      <c r="M46" s="1275"/>
      <c r="N46" s="1275"/>
      <c r="O46" s="1275"/>
      <c r="P46" s="1275"/>
      <c r="Q46" s="1275"/>
      <c r="R46" s="1275"/>
      <c r="S46" s="1275"/>
      <c r="T46" s="1275"/>
      <c r="U46" s="1275"/>
      <c r="V46" s="1275"/>
      <c r="W46" s="1275"/>
      <c r="X46" s="1275"/>
      <c r="Y46" s="1275"/>
      <c r="Z46" s="1275"/>
      <c r="AA46" s="1275"/>
    </row>
    <row r="47" spans="1:27" ht="15" customHeight="1">
      <c r="A47" s="1275"/>
      <c r="B47" s="1275"/>
      <c r="C47" s="1275"/>
      <c r="D47" s="1275"/>
      <c r="E47" s="1275"/>
      <c r="F47" s="1275"/>
      <c r="G47" s="1275"/>
      <c r="H47" s="1275"/>
      <c r="I47" s="1275"/>
      <c r="J47" s="1275"/>
      <c r="K47" s="1275"/>
      <c r="L47" s="1275"/>
      <c r="M47" s="1275"/>
      <c r="N47" s="1275"/>
      <c r="O47" s="1275"/>
      <c r="P47" s="1275"/>
      <c r="Q47" s="1275"/>
      <c r="R47" s="1275"/>
      <c r="S47" s="1275"/>
      <c r="T47" s="1275"/>
      <c r="U47" s="1275"/>
      <c r="V47" s="1275"/>
      <c r="W47" s="1275"/>
      <c r="X47" s="1275"/>
      <c r="Y47" s="1275"/>
      <c r="Z47" s="1275"/>
      <c r="AA47" s="1275"/>
    </row>
    <row r="48" spans="1:27" ht="15" customHeight="1" thickBot="1"/>
    <row r="49" spans="1:27" ht="15" customHeight="1">
      <c r="A49" s="1497" t="s">
        <v>1795</v>
      </c>
      <c r="B49" s="1498"/>
      <c r="C49" s="1498"/>
      <c r="D49" s="1498"/>
      <c r="E49" s="1498"/>
      <c r="F49" s="1498"/>
      <c r="G49" s="1498"/>
      <c r="H49" s="1498"/>
      <c r="I49" s="1498"/>
      <c r="J49" s="1498"/>
      <c r="K49" s="1498"/>
      <c r="L49" s="1498"/>
      <c r="M49" s="1498"/>
      <c r="N49" s="1498"/>
      <c r="O49" s="1498"/>
      <c r="P49" s="1498"/>
      <c r="Q49" s="1498"/>
      <c r="R49" s="1498"/>
      <c r="S49" s="1498"/>
      <c r="T49" s="1498"/>
      <c r="U49" s="1498"/>
      <c r="V49" s="1498"/>
      <c r="W49" s="1498"/>
      <c r="X49" s="1498"/>
      <c r="Y49" s="1498"/>
      <c r="Z49" s="1498"/>
      <c r="AA49" s="1499"/>
    </row>
    <row r="50" spans="1:27" ht="15" customHeight="1">
      <c r="A50" s="1500"/>
      <c r="B50" s="1501"/>
      <c r="C50" s="1501"/>
      <c r="D50" s="1501"/>
      <c r="E50" s="1501"/>
      <c r="F50" s="1501"/>
      <c r="G50" s="1501"/>
      <c r="H50" s="1501"/>
      <c r="I50" s="1501"/>
      <c r="J50" s="1501"/>
      <c r="K50" s="1501"/>
      <c r="L50" s="1501"/>
      <c r="M50" s="1501"/>
      <c r="N50" s="1501"/>
      <c r="O50" s="1501"/>
      <c r="P50" s="1501"/>
      <c r="Q50" s="1501"/>
      <c r="R50" s="1501"/>
      <c r="S50" s="1501"/>
      <c r="T50" s="1501"/>
      <c r="U50" s="1501"/>
      <c r="V50" s="1501"/>
      <c r="W50" s="1501"/>
      <c r="X50" s="1501"/>
      <c r="Y50" s="1501"/>
      <c r="Z50" s="1501"/>
      <c r="AA50" s="1502"/>
    </row>
    <row r="51" spans="1:27" ht="15" customHeight="1">
      <c r="A51" s="1500"/>
      <c r="B51" s="1501"/>
      <c r="C51" s="1501"/>
      <c r="D51" s="1501"/>
      <c r="E51" s="1501"/>
      <c r="F51" s="1501"/>
      <c r="G51" s="1501"/>
      <c r="H51" s="1501"/>
      <c r="I51" s="1501"/>
      <c r="J51" s="1501"/>
      <c r="K51" s="1501"/>
      <c r="L51" s="1501"/>
      <c r="M51" s="1501"/>
      <c r="N51" s="1501"/>
      <c r="O51" s="1501"/>
      <c r="P51" s="1501"/>
      <c r="Q51" s="1501"/>
      <c r="R51" s="1501"/>
      <c r="S51" s="1501"/>
      <c r="T51" s="1501"/>
      <c r="U51" s="1501"/>
      <c r="V51" s="1501"/>
      <c r="W51" s="1501"/>
      <c r="X51" s="1501"/>
      <c r="Y51" s="1501"/>
      <c r="Z51" s="1501"/>
      <c r="AA51" s="1502"/>
    </row>
    <row r="52" spans="1:27" ht="15" customHeight="1">
      <c r="A52" s="1277"/>
      <c r="B52" s="1278"/>
      <c r="C52" s="1278"/>
      <c r="D52" s="1278"/>
      <c r="E52" s="1278"/>
      <c r="F52" s="1278"/>
      <c r="G52" s="1278"/>
      <c r="H52" s="1278"/>
      <c r="I52" s="1278"/>
      <c r="J52" s="1278"/>
      <c r="K52" s="1278"/>
      <c r="L52" s="1278"/>
      <c r="M52" s="1278"/>
      <c r="N52" s="1278"/>
      <c r="O52" s="1278"/>
      <c r="P52" s="1278"/>
      <c r="Q52" s="1278"/>
      <c r="R52" s="1278"/>
      <c r="S52" s="1278"/>
      <c r="T52" s="1278"/>
      <c r="U52" s="1278"/>
      <c r="V52" s="1278"/>
      <c r="W52" s="1278"/>
      <c r="X52" s="1278"/>
      <c r="Y52" s="1278"/>
      <c r="Z52" s="1278"/>
      <c r="AA52" s="1279"/>
    </row>
    <row r="53" spans="1:27" ht="20.25" customHeight="1" thickBot="1">
      <c r="A53" s="1503" t="s">
        <v>1789</v>
      </c>
      <c r="B53" s="1504"/>
      <c r="C53" s="1504"/>
      <c r="D53" s="1504"/>
      <c r="E53" s="1504"/>
      <c r="F53" s="1504"/>
      <c r="G53" s="1504"/>
      <c r="H53" s="1504"/>
      <c r="I53" s="1504"/>
      <c r="J53" s="1504"/>
      <c r="K53" s="1504"/>
      <c r="L53" s="1504"/>
      <c r="M53" s="1505" t="s">
        <v>1790</v>
      </c>
      <c r="N53" s="1505"/>
      <c r="O53" s="1505"/>
      <c r="P53" s="1505"/>
      <c r="Q53" s="1505"/>
      <c r="R53" s="1505"/>
      <c r="S53" s="1505"/>
      <c r="T53" s="1505"/>
      <c r="U53" s="1505"/>
      <c r="V53" s="1505"/>
      <c r="W53" s="1505"/>
      <c r="X53" s="1505"/>
      <c r="Y53" s="1505"/>
      <c r="Z53" s="1505"/>
      <c r="AA53" s="1506"/>
    </row>
    <row r="54" spans="1:27" ht="15" customHeight="1"/>
    <row r="55" spans="1:27" ht="15" customHeight="1"/>
    <row r="56" spans="1:27" ht="15" customHeight="1"/>
    <row r="57" spans="1:27" ht="21">
      <c r="C57" s="1507" t="s">
        <v>1796</v>
      </c>
      <c r="D57" s="1507"/>
      <c r="E57" s="1507"/>
      <c r="F57" s="1507"/>
      <c r="G57" s="1507"/>
      <c r="H57" s="1507"/>
    </row>
    <row r="58" spans="1:27" ht="15" customHeight="1"/>
  </sheetData>
  <mergeCells count="17">
    <mergeCell ref="A49:AA51"/>
    <mergeCell ref="A53:L53"/>
    <mergeCell ref="M53:AA53"/>
    <mergeCell ref="C57:H57"/>
    <mergeCell ref="A36:AA37"/>
    <mergeCell ref="A38:AA38"/>
    <mergeCell ref="B41:E41"/>
    <mergeCell ref="H41:T41"/>
    <mergeCell ref="C43:E43"/>
    <mergeCell ref="I43:P43"/>
    <mergeCell ref="A35:L35"/>
    <mergeCell ref="M35:AA35"/>
    <mergeCell ref="AE2:AG2"/>
    <mergeCell ref="A3:AA6"/>
    <mergeCell ref="J7:R7"/>
    <mergeCell ref="A9:AA34"/>
    <mergeCell ref="AC30:AJ30"/>
  </mergeCells>
  <phoneticPr fontId="4"/>
  <dataValidations count="2">
    <dataValidation type="list" allowBlank="1" showInputMessage="1" showErrorMessage="1" sqref="WWL98304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AD2" xr:uid="{8F12FE40-929F-447D-80ED-DC849EB07B7C}">
      <formula1>"有"</formula1>
    </dataValidation>
    <dataValidation type="list" allowBlank="1" showInputMessage="1" showErrorMessage="1" sqref="AE2:AG2 KA2:KC2 TW2:TY2 ADS2:ADU2 ANO2:ANQ2 AXK2:AXM2 BHG2:BHI2 BRC2:BRE2 CAY2:CBA2 CKU2:CKW2 CUQ2:CUS2 DEM2:DEO2 DOI2:DOK2 DYE2:DYG2 EIA2:EIC2 ERW2:ERY2 FBS2:FBU2 FLO2:FLQ2 FVK2:FVM2 GFG2:GFI2 GPC2:GPE2 GYY2:GZA2 HIU2:HIW2 HSQ2:HSS2 ICM2:ICO2 IMI2:IMK2 IWE2:IWG2 JGA2:JGC2 JPW2:JPY2 JZS2:JZU2 KJO2:KJQ2 KTK2:KTM2 LDG2:LDI2 LNC2:LNE2 LWY2:LXA2 MGU2:MGW2 MQQ2:MQS2 NAM2:NAO2 NKI2:NKK2 NUE2:NUG2 OEA2:OEC2 ONW2:ONY2 OXS2:OXU2 PHO2:PHQ2 PRK2:PRM2 QBG2:QBI2 QLC2:QLE2 QUY2:QVA2 REU2:REW2 ROQ2:ROS2 RYM2:RYO2 SII2:SIK2 SSE2:SSG2 TCA2:TCC2 TLW2:TLY2 TVS2:TVU2 UFO2:UFQ2 UPK2:UPM2 UZG2:UZI2 VJC2:VJE2 VSY2:VTA2 WCU2:WCW2 WMQ2:WMS2 WWM2:WWO2 AE65538:AG65538 KA65538:KC65538 TW65538:TY65538 ADS65538:ADU65538 ANO65538:ANQ65538 AXK65538:AXM65538 BHG65538:BHI65538 BRC65538:BRE65538 CAY65538:CBA65538 CKU65538:CKW65538 CUQ65538:CUS65538 DEM65538:DEO65538 DOI65538:DOK65538 DYE65538:DYG65538 EIA65538:EIC65538 ERW65538:ERY65538 FBS65538:FBU65538 FLO65538:FLQ65538 FVK65538:FVM65538 GFG65538:GFI65538 GPC65538:GPE65538 GYY65538:GZA65538 HIU65538:HIW65538 HSQ65538:HSS65538 ICM65538:ICO65538 IMI65538:IMK65538 IWE65538:IWG65538 JGA65538:JGC65538 JPW65538:JPY65538 JZS65538:JZU65538 KJO65538:KJQ65538 KTK65538:KTM65538 LDG65538:LDI65538 LNC65538:LNE65538 LWY65538:LXA65538 MGU65538:MGW65538 MQQ65538:MQS65538 NAM65538:NAO65538 NKI65538:NKK65538 NUE65538:NUG65538 OEA65538:OEC65538 ONW65538:ONY65538 OXS65538:OXU65538 PHO65538:PHQ65538 PRK65538:PRM65538 QBG65538:QBI65538 QLC65538:QLE65538 QUY65538:QVA65538 REU65538:REW65538 ROQ65538:ROS65538 RYM65538:RYO65538 SII65538:SIK65538 SSE65538:SSG65538 TCA65538:TCC65538 TLW65538:TLY65538 TVS65538:TVU65538 UFO65538:UFQ65538 UPK65538:UPM65538 UZG65538:UZI65538 VJC65538:VJE65538 VSY65538:VTA65538 WCU65538:WCW65538 WMQ65538:WMS65538 WWM65538:WWO65538 AE131074:AG131074 KA131074:KC131074 TW131074:TY131074 ADS131074:ADU131074 ANO131074:ANQ131074 AXK131074:AXM131074 BHG131074:BHI131074 BRC131074:BRE131074 CAY131074:CBA131074 CKU131074:CKW131074 CUQ131074:CUS131074 DEM131074:DEO131074 DOI131074:DOK131074 DYE131074:DYG131074 EIA131074:EIC131074 ERW131074:ERY131074 FBS131074:FBU131074 FLO131074:FLQ131074 FVK131074:FVM131074 GFG131074:GFI131074 GPC131074:GPE131074 GYY131074:GZA131074 HIU131074:HIW131074 HSQ131074:HSS131074 ICM131074:ICO131074 IMI131074:IMK131074 IWE131074:IWG131074 JGA131074:JGC131074 JPW131074:JPY131074 JZS131074:JZU131074 KJO131074:KJQ131074 KTK131074:KTM131074 LDG131074:LDI131074 LNC131074:LNE131074 LWY131074:LXA131074 MGU131074:MGW131074 MQQ131074:MQS131074 NAM131074:NAO131074 NKI131074:NKK131074 NUE131074:NUG131074 OEA131074:OEC131074 ONW131074:ONY131074 OXS131074:OXU131074 PHO131074:PHQ131074 PRK131074:PRM131074 QBG131074:QBI131074 QLC131074:QLE131074 QUY131074:QVA131074 REU131074:REW131074 ROQ131074:ROS131074 RYM131074:RYO131074 SII131074:SIK131074 SSE131074:SSG131074 TCA131074:TCC131074 TLW131074:TLY131074 TVS131074:TVU131074 UFO131074:UFQ131074 UPK131074:UPM131074 UZG131074:UZI131074 VJC131074:VJE131074 VSY131074:VTA131074 WCU131074:WCW131074 WMQ131074:WMS131074 WWM131074:WWO131074 AE196610:AG196610 KA196610:KC196610 TW196610:TY196610 ADS196610:ADU196610 ANO196610:ANQ196610 AXK196610:AXM196610 BHG196610:BHI196610 BRC196610:BRE196610 CAY196610:CBA196610 CKU196610:CKW196610 CUQ196610:CUS196610 DEM196610:DEO196610 DOI196610:DOK196610 DYE196610:DYG196610 EIA196610:EIC196610 ERW196610:ERY196610 FBS196610:FBU196610 FLO196610:FLQ196610 FVK196610:FVM196610 GFG196610:GFI196610 GPC196610:GPE196610 GYY196610:GZA196610 HIU196610:HIW196610 HSQ196610:HSS196610 ICM196610:ICO196610 IMI196610:IMK196610 IWE196610:IWG196610 JGA196610:JGC196610 JPW196610:JPY196610 JZS196610:JZU196610 KJO196610:KJQ196610 KTK196610:KTM196610 LDG196610:LDI196610 LNC196610:LNE196610 LWY196610:LXA196610 MGU196610:MGW196610 MQQ196610:MQS196610 NAM196610:NAO196610 NKI196610:NKK196610 NUE196610:NUG196610 OEA196610:OEC196610 ONW196610:ONY196610 OXS196610:OXU196610 PHO196610:PHQ196610 PRK196610:PRM196610 QBG196610:QBI196610 QLC196610:QLE196610 QUY196610:QVA196610 REU196610:REW196610 ROQ196610:ROS196610 RYM196610:RYO196610 SII196610:SIK196610 SSE196610:SSG196610 TCA196610:TCC196610 TLW196610:TLY196610 TVS196610:TVU196610 UFO196610:UFQ196610 UPK196610:UPM196610 UZG196610:UZI196610 VJC196610:VJE196610 VSY196610:VTA196610 WCU196610:WCW196610 WMQ196610:WMS196610 WWM196610:WWO196610 AE262146:AG262146 KA262146:KC262146 TW262146:TY262146 ADS262146:ADU262146 ANO262146:ANQ262146 AXK262146:AXM262146 BHG262146:BHI262146 BRC262146:BRE262146 CAY262146:CBA262146 CKU262146:CKW262146 CUQ262146:CUS262146 DEM262146:DEO262146 DOI262146:DOK262146 DYE262146:DYG262146 EIA262146:EIC262146 ERW262146:ERY262146 FBS262146:FBU262146 FLO262146:FLQ262146 FVK262146:FVM262146 GFG262146:GFI262146 GPC262146:GPE262146 GYY262146:GZA262146 HIU262146:HIW262146 HSQ262146:HSS262146 ICM262146:ICO262146 IMI262146:IMK262146 IWE262146:IWG262146 JGA262146:JGC262146 JPW262146:JPY262146 JZS262146:JZU262146 KJO262146:KJQ262146 KTK262146:KTM262146 LDG262146:LDI262146 LNC262146:LNE262146 LWY262146:LXA262146 MGU262146:MGW262146 MQQ262146:MQS262146 NAM262146:NAO262146 NKI262146:NKK262146 NUE262146:NUG262146 OEA262146:OEC262146 ONW262146:ONY262146 OXS262146:OXU262146 PHO262146:PHQ262146 PRK262146:PRM262146 QBG262146:QBI262146 QLC262146:QLE262146 QUY262146:QVA262146 REU262146:REW262146 ROQ262146:ROS262146 RYM262146:RYO262146 SII262146:SIK262146 SSE262146:SSG262146 TCA262146:TCC262146 TLW262146:TLY262146 TVS262146:TVU262146 UFO262146:UFQ262146 UPK262146:UPM262146 UZG262146:UZI262146 VJC262146:VJE262146 VSY262146:VTA262146 WCU262146:WCW262146 WMQ262146:WMS262146 WWM262146:WWO262146 AE327682:AG327682 KA327682:KC327682 TW327682:TY327682 ADS327682:ADU327682 ANO327682:ANQ327682 AXK327682:AXM327682 BHG327682:BHI327682 BRC327682:BRE327682 CAY327682:CBA327682 CKU327682:CKW327682 CUQ327682:CUS327682 DEM327682:DEO327682 DOI327682:DOK327682 DYE327682:DYG327682 EIA327682:EIC327682 ERW327682:ERY327682 FBS327682:FBU327682 FLO327682:FLQ327682 FVK327682:FVM327682 GFG327682:GFI327682 GPC327682:GPE327682 GYY327682:GZA327682 HIU327682:HIW327682 HSQ327682:HSS327682 ICM327682:ICO327682 IMI327682:IMK327682 IWE327682:IWG327682 JGA327682:JGC327682 JPW327682:JPY327682 JZS327682:JZU327682 KJO327682:KJQ327682 KTK327682:KTM327682 LDG327682:LDI327682 LNC327682:LNE327682 LWY327682:LXA327682 MGU327682:MGW327682 MQQ327682:MQS327682 NAM327682:NAO327682 NKI327682:NKK327682 NUE327682:NUG327682 OEA327682:OEC327682 ONW327682:ONY327682 OXS327682:OXU327682 PHO327682:PHQ327682 PRK327682:PRM327682 QBG327682:QBI327682 QLC327682:QLE327682 QUY327682:QVA327682 REU327682:REW327682 ROQ327682:ROS327682 RYM327682:RYO327682 SII327682:SIK327682 SSE327682:SSG327682 TCA327682:TCC327682 TLW327682:TLY327682 TVS327682:TVU327682 UFO327682:UFQ327682 UPK327682:UPM327682 UZG327682:UZI327682 VJC327682:VJE327682 VSY327682:VTA327682 WCU327682:WCW327682 WMQ327682:WMS327682 WWM327682:WWO327682 AE393218:AG393218 KA393218:KC393218 TW393218:TY393218 ADS393218:ADU393218 ANO393218:ANQ393218 AXK393218:AXM393218 BHG393218:BHI393218 BRC393218:BRE393218 CAY393218:CBA393218 CKU393218:CKW393218 CUQ393218:CUS393218 DEM393218:DEO393218 DOI393218:DOK393218 DYE393218:DYG393218 EIA393218:EIC393218 ERW393218:ERY393218 FBS393218:FBU393218 FLO393218:FLQ393218 FVK393218:FVM393218 GFG393218:GFI393218 GPC393218:GPE393218 GYY393218:GZA393218 HIU393218:HIW393218 HSQ393218:HSS393218 ICM393218:ICO393218 IMI393218:IMK393218 IWE393218:IWG393218 JGA393218:JGC393218 JPW393218:JPY393218 JZS393218:JZU393218 KJO393218:KJQ393218 KTK393218:KTM393218 LDG393218:LDI393218 LNC393218:LNE393218 LWY393218:LXA393218 MGU393218:MGW393218 MQQ393218:MQS393218 NAM393218:NAO393218 NKI393218:NKK393218 NUE393218:NUG393218 OEA393218:OEC393218 ONW393218:ONY393218 OXS393218:OXU393218 PHO393218:PHQ393218 PRK393218:PRM393218 QBG393218:QBI393218 QLC393218:QLE393218 QUY393218:QVA393218 REU393218:REW393218 ROQ393218:ROS393218 RYM393218:RYO393218 SII393218:SIK393218 SSE393218:SSG393218 TCA393218:TCC393218 TLW393218:TLY393218 TVS393218:TVU393218 UFO393218:UFQ393218 UPK393218:UPM393218 UZG393218:UZI393218 VJC393218:VJE393218 VSY393218:VTA393218 WCU393218:WCW393218 WMQ393218:WMS393218 WWM393218:WWO393218 AE458754:AG458754 KA458754:KC458754 TW458754:TY458754 ADS458754:ADU458754 ANO458754:ANQ458754 AXK458754:AXM458754 BHG458754:BHI458754 BRC458754:BRE458754 CAY458754:CBA458754 CKU458754:CKW458754 CUQ458754:CUS458754 DEM458754:DEO458754 DOI458754:DOK458754 DYE458754:DYG458754 EIA458754:EIC458754 ERW458754:ERY458754 FBS458754:FBU458754 FLO458754:FLQ458754 FVK458754:FVM458754 GFG458754:GFI458754 GPC458754:GPE458754 GYY458754:GZA458754 HIU458754:HIW458754 HSQ458754:HSS458754 ICM458754:ICO458754 IMI458754:IMK458754 IWE458754:IWG458754 JGA458754:JGC458754 JPW458754:JPY458754 JZS458754:JZU458754 KJO458754:KJQ458754 KTK458754:KTM458754 LDG458754:LDI458754 LNC458754:LNE458754 LWY458754:LXA458754 MGU458754:MGW458754 MQQ458754:MQS458754 NAM458754:NAO458754 NKI458754:NKK458754 NUE458754:NUG458754 OEA458754:OEC458754 ONW458754:ONY458754 OXS458754:OXU458754 PHO458754:PHQ458754 PRK458754:PRM458754 QBG458754:QBI458754 QLC458754:QLE458754 QUY458754:QVA458754 REU458754:REW458754 ROQ458754:ROS458754 RYM458754:RYO458754 SII458754:SIK458754 SSE458754:SSG458754 TCA458754:TCC458754 TLW458754:TLY458754 TVS458754:TVU458754 UFO458754:UFQ458754 UPK458754:UPM458754 UZG458754:UZI458754 VJC458754:VJE458754 VSY458754:VTA458754 WCU458754:WCW458754 WMQ458754:WMS458754 WWM458754:WWO458754 AE524290:AG524290 KA524290:KC524290 TW524290:TY524290 ADS524290:ADU524290 ANO524290:ANQ524290 AXK524290:AXM524290 BHG524290:BHI524290 BRC524290:BRE524290 CAY524290:CBA524290 CKU524290:CKW524290 CUQ524290:CUS524290 DEM524290:DEO524290 DOI524290:DOK524290 DYE524290:DYG524290 EIA524290:EIC524290 ERW524290:ERY524290 FBS524290:FBU524290 FLO524290:FLQ524290 FVK524290:FVM524290 GFG524290:GFI524290 GPC524290:GPE524290 GYY524290:GZA524290 HIU524290:HIW524290 HSQ524290:HSS524290 ICM524290:ICO524290 IMI524290:IMK524290 IWE524290:IWG524290 JGA524290:JGC524290 JPW524290:JPY524290 JZS524290:JZU524290 KJO524290:KJQ524290 KTK524290:KTM524290 LDG524290:LDI524290 LNC524290:LNE524290 LWY524290:LXA524290 MGU524290:MGW524290 MQQ524290:MQS524290 NAM524290:NAO524290 NKI524290:NKK524290 NUE524290:NUG524290 OEA524290:OEC524290 ONW524290:ONY524290 OXS524290:OXU524290 PHO524290:PHQ524290 PRK524290:PRM524290 QBG524290:QBI524290 QLC524290:QLE524290 QUY524290:QVA524290 REU524290:REW524290 ROQ524290:ROS524290 RYM524290:RYO524290 SII524290:SIK524290 SSE524290:SSG524290 TCA524290:TCC524290 TLW524290:TLY524290 TVS524290:TVU524290 UFO524290:UFQ524290 UPK524290:UPM524290 UZG524290:UZI524290 VJC524290:VJE524290 VSY524290:VTA524290 WCU524290:WCW524290 WMQ524290:WMS524290 WWM524290:WWO524290 AE589826:AG589826 KA589826:KC589826 TW589826:TY589826 ADS589826:ADU589826 ANO589826:ANQ589826 AXK589826:AXM589826 BHG589826:BHI589826 BRC589826:BRE589826 CAY589826:CBA589826 CKU589826:CKW589826 CUQ589826:CUS589826 DEM589826:DEO589826 DOI589826:DOK589826 DYE589826:DYG589826 EIA589826:EIC589826 ERW589826:ERY589826 FBS589826:FBU589826 FLO589826:FLQ589826 FVK589826:FVM589826 GFG589826:GFI589826 GPC589826:GPE589826 GYY589826:GZA589826 HIU589826:HIW589826 HSQ589826:HSS589826 ICM589826:ICO589826 IMI589826:IMK589826 IWE589826:IWG589826 JGA589826:JGC589826 JPW589826:JPY589826 JZS589826:JZU589826 KJO589826:KJQ589826 KTK589826:KTM589826 LDG589826:LDI589826 LNC589826:LNE589826 LWY589826:LXA589826 MGU589826:MGW589826 MQQ589826:MQS589826 NAM589826:NAO589826 NKI589826:NKK589826 NUE589826:NUG589826 OEA589826:OEC589826 ONW589826:ONY589826 OXS589826:OXU589826 PHO589826:PHQ589826 PRK589826:PRM589826 QBG589826:QBI589826 QLC589826:QLE589826 QUY589826:QVA589826 REU589826:REW589826 ROQ589826:ROS589826 RYM589826:RYO589826 SII589826:SIK589826 SSE589826:SSG589826 TCA589826:TCC589826 TLW589826:TLY589826 TVS589826:TVU589826 UFO589826:UFQ589826 UPK589826:UPM589826 UZG589826:UZI589826 VJC589826:VJE589826 VSY589826:VTA589826 WCU589826:WCW589826 WMQ589826:WMS589826 WWM589826:WWO589826 AE655362:AG655362 KA655362:KC655362 TW655362:TY655362 ADS655362:ADU655362 ANO655362:ANQ655362 AXK655362:AXM655362 BHG655362:BHI655362 BRC655362:BRE655362 CAY655362:CBA655362 CKU655362:CKW655362 CUQ655362:CUS655362 DEM655362:DEO655362 DOI655362:DOK655362 DYE655362:DYG655362 EIA655362:EIC655362 ERW655362:ERY655362 FBS655362:FBU655362 FLO655362:FLQ655362 FVK655362:FVM655362 GFG655362:GFI655362 GPC655362:GPE655362 GYY655362:GZA655362 HIU655362:HIW655362 HSQ655362:HSS655362 ICM655362:ICO655362 IMI655362:IMK655362 IWE655362:IWG655362 JGA655362:JGC655362 JPW655362:JPY655362 JZS655362:JZU655362 KJO655362:KJQ655362 KTK655362:KTM655362 LDG655362:LDI655362 LNC655362:LNE655362 LWY655362:LXA655362 MGU655362:MGW655362 MQQ655362:MQS655362 NAM655362:NAO655362 NKI655362:NKK655362 NUE655362:NUG655362 OEA655362:OEC655362 ONW655362:ONY655362 OXS655362:OXU655362 PHO655362:PHQ655362 PRK655362:PRM655362 QBG655362:QBI655362 QLC655362:QLE655362 QUY655362:QVA655362 REU655362:REW655362 ROQ655362:ROS655362 RYM655362:RYO655362 SII655362:SIK655362 SSE655362:SSG655362 TCA655362:TCC655362 TLW655362:TLY655362 TVS655362:TVU655362 UFO655362:UFQ655362 UPK655362:UPM655362 UZG655362:UZI655362 VJC655362:VJE655362 VSY655362:VTA655362 WCU655362:WCW655362 WMQ655362:WMS655362 WWM655362:WWO655362 AE720898:AG720898 KA720898:KC720898 TW720898:TY720898 ADS720898:ADU720898 ANO720898:ANQ720898 AXK720898:AXM720898 BHG720898:BHI720898 BRC720898:BRE720898 CAY720898:CBA720898 CKU720898:CKW720898 CUQ720898:CUS720898 DEM720898:DEO720898 DOI720898:DOK720898 DYE720898:DYG720898 EIA720898:EIC720898 ERW720898:ERY720898 FBS720898:FBU720898 FLO720898:FLQ720898 FVK720898:FVM720898 GFG720898:GFI720898 GPC720898:GPE720898 GYY720898:GZA720898 HIU720898:HIW720898 HSQ720898:HSS720898 ICM720898:ICO720898 IMI720898:IMK720898 IWE720898:IWG720898 JGA720898:JGC720898 JPW720898:JPY720898 JZS720898:JZU720898 KJO720898:KJQ720898 KTK720898:KTM720898 LDG720898:LDI720898 LNC720898:LNE720898 LWY720898:LXA720898 MGU720898:MGW720898 MQQ720898:MQS720898 NAM720898:NAO720898 NKI720898:NKK720898 NUE720898:NUG720898 OEA720898:OEC720898 ONW720898:ONY720898 OXS720898:OXU720898 PHO720898:PHQ720898 PRK720898:PRM720898 QBG720898:QBI720898 QLC720898:QLE720898 QUY720898:QVA720898 REU720898:REW720898 ROQ720898:ROS720898 RYM720898:RYO720898 SII720898:SIK720898 SSE720898:SSG720898 TCA720898:TCC720898 TLW720898:TLY720898 TVS720898:TVU720898 UFO720898:UFQ720898 UPK720898:UPM720898 UZG720898:UZI720898 VJC720898:VJE720898 VSY720898:VTA720898 WCU720898:WCW720898 WMQ720898:WMS720898 WWM720898:WWO720898 AE786434:AG786434 KA786434:KC786434 TW786434:TY786434 ADS786434:ADU786434 ANO786434:ANQ786434 AXK786434:AXM786434 BHG786434:BHI786434 BRC786434:BRE786434 CAY786434:CBA786434 CKU786434:CKW786434 CUQ786434:CUS786434 DEM786434:DEO786434 DOI786434:DOK786434 DYE786434:DYG786434 EIA786434:EIC786434 ERW786434:ERY786434 FBS786434:FBU786434 FLO786434:FLQ786434 FVK786434:FVM786434 GFG786434:GFI786434 GPC786434:GPE786434 GYY786434:GZA786434 HIU786434:HIW786434 HSQ786434:HSS786434 ICM786434:ICO786434 IMI786434:IMK786434 IWE786434:IWG786434 JGA786434:JGC786434 JPW786434:JPY786434 JZS786434:JZU786434 KJO786434:KJQ786434 KTK786434:KTM786434 LDG786434:LDI786434 LNC786434:LNE786434 LWY786434:LXA786434 MGU786434:MGW786434 MQQ786434:MQS786434 NAM786434:NAO786434 NKI786434:NKK786434 NUE786434:NUG786434 OEA786434:OEC786434 ONW786434:ONY786434 OXS786434:OXU786434 PHO786434:PHQ786434 PRK786434:PRM786434 QBG786434:QBI786434 QLC786434:QLE786434 QUY786434:QVA786434 REU786434:REW786434 ROQ786434:ROS786434 RYM786434:RYO786434 SII786434:SIK786434 SSE786434:SSG786434 TCA786434:TCC786434 TLW786434:TLY786434 TVS786434:TVU786434 UFO786434:UFQ786434 UPK786434:UPM786434 UZG786434:UZI786434 VJC786434:VJE786434 VSY786434:VTA786434 WCU786434:WCW786434 WMQ786434:WMS786434 WWM786434:WWO786434 AE851970:AG851970 KA851970:KC851970 TW851970:TY851970 ADS851970:ADU851970 ANO851970:ANQ851970 AXK851970:AXM851970 BHG851970:BHI851970 BRC851970:BRE851970 CAY851970:CBA851970 CKU851970:CKW851970 CUQ851970:CUS851970 DEM851970:DEO851970 DOI851970:DOK851970 DYE851970:DYG851970 EIA851970:EIC851970 ERW851970:ERY851970 FBS851970:FBU851970 FLO851970:FLQ851970 FVK851970:FVM851970 GFG851970:GFI851970 GPC851970:GPE851970 GYY851970:GZA851970 HIU851970:HIW851970 HSQ851970:HSS851970 ICM851970:ICO851970 IMI851970:IMK851970 IWE851970:IWG851970 JGA851970:JGC851970 JPW851970:JPY851970 JZS851970:JZU851970 KJO851970:KJQ851970 KTK851970:KTM851970 LDG851970:LDI851970 LNC851970:LNE851970 LWY851970:LXA851970 MGU851970:MGW851970 MQQ851970:MQS851970 NAM851970:NAO851970 NKI851970:NKK851970 NUE851970:NUG851970 OEA851970:OEC851970 ONW851970:ONY851970 OXS851970:OXU851970 PHO851970:PHQ851970 PRK851970:PRM851970 QBG851970:QBI851970 QLC851970:QLE851970 QUY851970:QVA851970 REU851970:REW851970 ROQ851970:ROS851970 RYM851970:RYO851970 SII851970:SIK851970 SSE851970:SSG851970 TCA851970:TCC851970 TLW851970:TLY851970 TVS851970:TVU851970 UFO851970:UFQ851970 UPK851970:UPM851970 UZG851970:UZI851970 VJC851970:VJE851970 VSY851970:VTA851970 WCU851970:WCW851970 WMQ851970:WMS851970 WWM851970:WWO851970 AE917506:AG917506 KA917506:KC917506 TW917506:TY917506 ADS917506:ADU917506 ANO917506:ANQ917506 AXK917506:AXM917506 BHG917506:BHI917506 BRC917506:BRE917506 CAY917506:CBA917506 CKU917506:CKW917506 CUQ917506:CUS917506 DEM917506:DEO917506 DOI917506:DOK917506 DYE917506:DYG917506 EIA917506:EIC917506 ERW917506:ERY917506 FBS917506:FBU917506 FLO917506:FLQ917506 FVK917506:FVM917506 GFG917506:GFI917506 GPC917506:GPE917506 GYY917506:GZA917506 HIU917506:HIW917506 HSQ917506:HSS917506 ICM917506:ICO917506 IMI917506:IMK917506 IWE917506:IWG917506 JGA917506:JGC917506 JPW917506:JPY917506 JZS917506:JZU917506 KJO917506:KJQ917506 KTK917506:KTM917506 LDG917506:LDI917506 LNC917506:LNE917506 LWY917506:LXA917506 MGU917506:MGW917506 MQQ917506:MQS917506 NAM917506:NAO917506 NKI917506:NKK917506 NUE917506:NUG917506 OEA917506:OEC917506 ONW917506:ONY917506 OXS917506:OXU917506 PHO917506:PHQ917506 PRK917506:PRM917506 QBG917506:QBI917506 QLC917506:QLE917506 QUY917506:QVA917506 REU917506:REW917506 ROQ917506:ROS917506 RYM917506:RYO917506 SII917506:SIK917506 SSE917506:SSG917506 TCA917506:TCC917506 TLW917506:TLY917506 TVS917506:TVU917506 UFO917506:UFQ917506 UPK917506:UPM917506 UZG917506:UZI917506 VJC917506:VJE917506 VSY917506:VTA917506 WCU917506:WCW917506 WMQ917506:WMS917506 WWM917506:WWO917506 AE983042:AG983042 KA983042:KC983042 TW983042:TY983042 ADS983042:ADU983042 ANO983042:ANQ983042 AXK983042:AXM983042 BHG983042:BHI983042 BRC983042:BRE983042 CAY983042:CBA983042 CKU983042:CKW983042 CUQ983042:CUS983042 DEM983042:DEO983042 DOI983042:DOK983042 DYE983042:DYG983042 EIA983042:EIC983042 ERW983042:ERY983042 FBS983042:FBU983042 FLO983042:FLQ983042 FVK983042:FVM983042 GFG983042:GFI983042 GPC983042:GPE983042 GYY983042:GZA983042 HIU983042:HIW983042 HSQ983042:HSS983042 ICM983042:ICO983042 IMI983042:IMK983042 IWE983042:IWG983042 JGA983042:JGC983042 JPW983042:JPY983042 JZS983042:JZU983042 KJO983042:KJQ983042 KTK983042:KTM983042 LDG983042:LDI983042 LNC983042:LNE983042 LWY983042:LXA983042 MGU983042:MGW983042 MQQ983042:MQS983042 NAM983042:NAO983042 NKI983042:NKK983042 NUE983042:NUG983042 OEA983042:OEC983042 ONW983042:ONY983042 OXS983042:OXU983042 PHO983042:PHQ983042 PRK983042:PRM983042 QBG983042:QBI983042 QLC983042:QLE983042 QUY983042:QVA983042 REU983042:REW983042 ROQ983042:ROS983042 RYM983042:RYO983042 SII983042:SIK983042 SSE983042:SSG983042 TCA983042:TCC983042 TLW983042:TLY983042 TVS983042:TVU983042 UFO983042:UFQ983042 UPK983042:UPM983042 UZG983042:UZI983042 VJC983042:VJE983042 VSY983042:VTA983042 WCU983042:WCW983042 WMQ983042:WMS983042 WWM983042:WWO983042" xr:uid="{D85D90BB-53CD-45EE-A469-D89727F2C50C}">
      <formula1>"ダイレクトクラウドボックス,ファイル送信サービス,紙面"</formula1>
    </dataValidation>
  </dataValidations>
  <hyperlinks>
    <hyperlink ref="M35" r:id="rId1" xr:uid="{D11D2A97-1F8F-4CF0-8FAF-5D27CBE17ABD}"/>
    <hyperlink ref="B41" location="第一面!A1" display="申請書" xr:uid="{8DD1C7D2-813F-42C6-A2D6-F63D04E05B19}"/>
    <hyperlink ref="C43" location="工第一面!A1" display="工事届" xr:uid="{82C234E3-5946-4A42-93F1-5DA9A17A3EFF}"/>
    <hyperlink ref="C43:E43" location="委任状!A1" display="委任状" xr:uid="{85C1C196-0678-4778-BAD9-B266793BAAF4}"/>
    <hyperlink ref="C57" location="第一面!A1" display="申請書" xr:uid="{A8D8BE21-E6E3-4D3D-80DC-80B3DBFBF9D6}"/>
    <hyperlink ref="C57:F57" location="建築物データ!A1" display="建築物データ" xr:uid="{30E4BEAE-642C-44B1-B283-3FDB9B1BCAFC}"/>
    <hyperlink ref="M53" r:id="rId2" xr:uid="{5A3C80F7-0014-4D3B-A6CD-1B2CCA4CFAEA}"/>
    <hyperlink ref="I43:P43" location="'→設計内容説明書 表紙'!A1" display="設計内容説明書" xr:uid="{5C813A6A-E39B-4759-A2E0-60BBA00DFF6E}"/>
    <hyperlink ref="H41" location="第一面!A1" display="申請書" xr:uid="{870A8CE7-DDA3-43C6-8481-B1A94DF7974A}"/>
    <hyperlink ref="H41:T41" location="申込書!A1" display="電子申請システム登録申込書" xr:uid="{D58F15EA-83CA-4CE7-81A2-13BB3086F547}"/>
  </hyperlinks>
  <printOptions horizontalCentered="1" verticalCentered="1"/>
  <pageMargins left="0.70866141732283472" right="0.70866141732283472" top="0.74803149606299213" bottom="0.74803149606299213" header="0.31496062992125984" footer="0.31496062992125984"/>
  <pageSetup paperSize="9" scale="97"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5832E-61A9-4435-AD4B-CDE431A88385}">
  <sheetPr>
    <tabColor rgb="FF00B050"/>
  </sheetPr>
  <dimension ref="B2:BF53"/>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7" t="s">
        <v>267</v>
      </c>
      <c r="C3" s="1877"/>
      <c r="D3" s="1877"/>
      <c r="E3" s="1877"/>
      <c r="F3" s="1877"/>
      <c r="G3" s="1877"/>
      <c r="H3" s="1877"/>
      <c r="I3" s="1877"/>
      <c r="J3" s="1877"/>
      <c r="K3" s="1877"/>
      <c r="L3" s="1877"/>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1877"/>
      <c r="AO3" s="1877"/>
      <c r="AP3" s="1877"/>
      <c r="AQ3" s="1877"/>
      <c r="AR3" s="1877"/>
      <c r="AS3" s="1877"/>
      <c r="AT3" s="1877"/>
      <c r="AU3" s="1877"/>
      <c r="AV3" s="1877"/>
      <c r="AW3" s="1877"/>
      <c r="AX3" s="1877"/>
      <c r="AY3" s="1877"/>
      <c r="AZ3" s="1877"/>
      <c r="BA3" s="1877"/>
      <c r="BB3" s="1877"/>
      <c r="BC3" s="1877"/>
      <c r="BD3" s="1877"/>
      <c r="BE3" s="1877"/>
      <c r="BF3" s="1877"/>
    </row>
    <row r="4" spans="2:58" s="5" customFormat="1" ht="13.5" customHeight="1">
      <c r="B4" s="1878" t="s">
        <v>93</v>
      </c>
      <c r="C4" s="1878"/>
      <c r="D4" s="1878"/>
      <c r="E4" s="1878"/>
      <c r="F4" s="1878"/>
      <c r="G4" s="1878"/>
      <c r="H4" s="1878"/>
      <c r="I4" s="1878"/>
      <c r="J4" s="1878"/>
      <c r="K4" s="1878"/>
      <c r="L4" s="1878"/>
      <c r="M4" s="1878"/>
      <c r="N4" s="1878"/>
      <c r="O4" s="1878"/>
      <c r="P4" s="1878"/>
      <c r="Q4" s="1878"/>
      <c r="R4" s="1878"/>
      <c r="S4" s="1878"/>
      <c r="T4" s="1878"/>
      <c r="U4" s="1878"/>
      <c r="V4" s="1878"/>
      <c r="W4" s="1878"/>
      <c r="X4" s="1878"/>
      <c r="Y4" s="1878"/>
      <c r="Z4" s="1878"/>
      <c r="AA4" s="1878"/>
      <c r="AB4" s="1878"/>
      <c r="AC4" s="1878"/>
      <c r="AD4" s="1878"/>
      <c r="AE4" s="1878"/>
      <c r="AF4" s="1878"/>
      <c r="AG4" s="1878"/>
      <c r="AH4" s="1878"/>
      <c r="AI4" s="1878"/>
      <c r="AJ4" s="1878"/>
      <c r="AK4" s="1878"/>
      <c r="AL4" s="1878"/>
      <c r="AM4" s="1878"/>
      <c r="AN4" s="1878"/>
      <c r="AO4" s="1878"/>
      <c r="AP4" s="1878"/>
      <c r="AQ4" s="1878"/>
      <c r="AR4" s="1878"/>
      <c r="AS4" s="1878"/>
      <c r="AT4" s="1878"/>
      <c r="AU4" s="1878"/>
      <c r="AV4" s="1878"/>
      <c r="AW4" s="1878"/>
      <c r="AX4" s="1878"/>
      <c r="AY4" s="1878"/>
      <c r="AZ4" s="1878"/>
      <c r="BA4" s="1878"/>
      <c r="BB4" s="1878"/>
      <c r="BC4" s="1878"/>
      <c r="BD4" s="1878"/>
      <c r="BE4" s="1878"/>
      <c r="BF4" s="1878"/>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4" t="s">
        <v>94</v>
      </c>
      <c r="C6" s="1874"/>
      <c r="D6" s="1874"/>
      <c r="E6" s="1874"/>
      <c r="F6" s="1874"/>
      <c r="G6" s="1874"/>
      <c r="H6" s="1874"/>
      <c r="I6" s="1874"/>
      <c r="J6" s="1874"/>
      <c r="K6" s="1874"/>
      <c r="L6" s="1874"/>
      <c r="M6" s="1874"/>
      <c r="N6" s="1874"/>
      <c r="O6" s="1874"/>
      <c r="P6" s="1874"/>
      <c r="Q6" s="1874"/>
      <c r="R6" s="1875"/>
      <c r="S6" s="1875"/>
      <c r="T6" s="1875"/>
      <c r="U6" s="1875"/>
      <c r="V6" s="1875"/>
      <c r="W6" s="1875"/>
      <c r="X6" s="1875"/>
      <c r="Y6" s="1875"/>
      <c r="Z6" s="1875"/>
      <c r="AA6" s="1875"/>
      <c r="AB6" s="1875"/>
      <c r="AC6" s="1875"/>
      <c r="AD6" s="1875"/>
      <c r="AE6" s="1875"/>
      <c r="AF6" s="1875"/>
      <c r="AG6" s="1875"/>
      <c r="AH6" s="1875"/>
      <c r="AI6" s="1875"/>
      <c r="AJ6" s="1875"/>
      <c r="AK6" s="1875"/>
      <c r="AL6" s="1875"/>
      <c r="AM6" s="1875"/>
      <c r="AN6" s="1875"/>
      <c r="AO6" s="1875"/>
      <c r="AP6" s="1875"/>
      <c r="AQ6" s="1875"/>
      <c r="AR6" s="1875"/>
      <c r="AS6" s="1875"/>
      <c r="AT6" s="1875"/>
      <c r="AU6" s="1875"/>
      <c r="AV6" s="1875"/>
      <c r="AW6" s="1875"/>
      <c r="AX6" s="1875"/>
      <c r="AY6" s="1875"/>
      <c r="AZ6" s="1875"/>
      <c r="BA6" s="1875"/>
      <c r="BB6" s="1875"/>
      <c r="BC6" s="1875"/>
      <c r="BD6" s="1875"/>
      <c r="BE6" s="1875"/>
      <c r="BF6" s="1875"/>
    </row>
    <row r="7" spans="2:58" s="5" customFormat="1" ht="13.5" customHeight="1">
      <c r="B7" s="1315"/>
      <c r="C7" s="1315"/>
      <c r="D7" s="1326"/>
      <c r="E7" s="1326"/>
      <c r="F7" s="1326"/>
      <c r="G7" s="1318"/>
      <c r="H7" s="1318"/>
      <c r="I7" s="1318"/>
      <c r="J7" s="1318"/>
      <c r="K7" s="1318"/>
      <c r="L7" s="1318"/>
      <c r="M7" s="1318"/>
      <c r="N7" s="1318"/>
      <c r="O7" s="1318"/>
      <c r="P7" s="1318"/>
      <c r="Q7" s="1318"/>
      <c r="R7" s="1318"/>
      <c r="S7" s="1318"/>
      <c r="T7" s="1318"/>
      <c r="U7" s="1318"/>
      <c r="V7" s="1318"/>
      <c r="W7" s="1318"/>
      <c r="X7" s="1318"/>
      <c r="Y7" s="1318"/>
      <c r="Z7" s="1318"/>
      <c r="AA7" s="1318"/>
      <c r="AB7" s="1318"/>
      <c r="AC7" s="1318"/>
      <c r="AD7" s="1318"/>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74" t="s">
        <v>95</v>
      </c>
      <c r="C9" s="1874"/>
      <c r="D9" s="1874"/>
      <c r="E9" s="1874"/>
      <c r="F9" s="1874"/>
      <c r="G9" s="1874"/>
      <c r="H9" s="1874"/>
      <c r="I9" s="1874"/>
      <c r="J9" s="1874"/>
      <c r="K9" s="1874"/>
      <c r="L9" s="1874"/>
      <c r="M9" s="1874"/>
      <c r="N9" s="1874"/>
      <c r="O9" s="1874"/>
      <c r="P9" s="1874"/>
      <c r="Q9" s="1874"/>
      <c r="R9" s="1869"/>
      <c r="S9" s="1869"/>
      <c r="T9" s="1869"/>
      <c r="U9" s="1869"/>
      <c r="V9" s="1313" t="s">
        <v>7</v>
      </c>
      <c r="W9" s="1314"/>
      <c r="X9" s="1314"/>
      <c r="Y9" s="1313" t="s">
        <v>96</v>
      </c>
      <c r="Z9" s="1314"/>
      <c r="AA9" s="1869"/>
      <c r="AB9" s="1869"/>
      <c r="AC9" s="1869"/>
      <c r="AD9" s="1869"/>
      <c r="AE9" s="1313" t="s">
        <v>7</v>
      </c>
      <c r="AF9" s="1314"/>
      <c r="AG9" s="1314"/>
      <c r="AH9" s="1314"/>
      <c r="AI9" s="1314"/>
      <c r="AJ9" s="1314"/>
      <c r="AK9" s="1314"/>
      <c r="AL9" s="1314"/>
      <c r="AM9" s="1320"/>
      <c r="AN9" s="1314"/>
      <c r="AO9" s="1314"/>
      <c r="AP9" s="1314"/>
      <c r="AQ9" s="1314"/>
      <c r="AR9" s="1314"/>
      <c r="AS9" s="1314"/>
      <c r="AT9" s="1314"/>
      <c r="AU9" s="1314"/>
      <c r="AV9" s="1314"/>
      <c r="AW9" s="1314"/>
      <c r="AX9" s="1314"/>
      <c r="AY9" s="1314"/>
      <c r="AZ9" s="1314"/>
      <c r="BA9" s="1314"/>
      <c r="BB9" s="1314"/>
      <c r="BC9" s="1314"/>
      <c r="BD9" s="1314"/>
      <c r="BE9" s="1314"/>
      <c r="BF9" s="1314"/>
    </row>
    <row r="10" spans="2:58" s="5" customFormat="1" ht="13.5" customHeight="1">
      <c r="B10" s="1315"/>
      <c r="C10" s="1315"/>
      <c r="D10" s="1315"/>
      <c r="E10" s="1315"/>
      <c r="F10" s="1315"/>
      <c r="G10" s="1315"/>
      <c r="H10" s="1315"/>
      <c r="I10" s="1315"/>
      <c r="J10" s="1315"/>
      <c r="K10" s="1315"/>
      <c r="L10" s="1318"/>
      <c r="M10" s="1318"/>
      <c r="N10" s="1318"/>
      <c r="O10" s="1318"/>
      <c r="P10" s="1318"/>
      <c r="Q10" s="1318"/>
      <c r="R10" s="1318"/>
      <c r="S10" s="1318"/>
      <c r="T10" s="1318"/>
      <c r="U10" s="1318"/>
      <c r="V10" s="1318"/>
      <c r="W10" s="1318"/>
      <c r="X10" s="1318"/>
      <c r="Y10" s="1318"/>
      <c r="Z10" s="1318"/>
      <c r="AA10" s="1318"/>
      <c r="AB10" s="1318"/>
      <c r="AC10" s="1318"/>
      <c r="AD10" s="1318"/>
      <c r="AE10" s="1318"/>
      <c r="AF10" s="1318"/>
      <c r="AG10" s="1318"/>
      <c r="AH10" s="1318"/>
      <c r="AI10" s="1318"/>
      <c r="AJ10" s="1318"/>
      <c r="AK10" s="1318"/>
      <c r="AL10" s="1318"/>
      <c r="AM10" s="1318"/>
      <c r="AN10" s="1318"/>
      <c r="AO10" s="1318"/>
      <c r="AP10" s="1318"/>
      <c r="AQ10" s="1318"/>
      <c r="AR10" s="1318"/>
      <c r="AS10" s="1318"/>
      <c r="AT10" s="1318"/>
      <c r="AU10" s="1318"/>
      <c r="AV10" s="1318"/>
      <c r="AW10" s="1318"/>
      <c r="AX10" s="1318"/>
      <c r="AY10" s="1318"/>
      <c r="AZ10" s="1318"/>
      <c r="BA10" s="1318"/>
      <c r="BB10" s="1318"/>
      <c r="BC10" s="1318"/>
      <c r="BD10" s="1318"/>
      <c r="BE10" s="1318"/>
      <c r="BF10" s="1318"/>
    </row>
    <row r="11" spans="2:58" s="5" customFormat="1" ht="13.5" customHeight="1">
      <c r="B11" s="1316"/>
      <c r="C11" s="1323"/>
      <c r="D11" s="1323"/>
      <c r="E11" s="1316"/>
      <c r="F11" s="1323"/>
      <c r="G11" s="1323"/>
      <c r="H11" s="1316"/>
      <c r="I11" s="1323"/>
      <c r="J11" s="1323"/>
      <c r="K11" s="1313"/>
      <c r="L11" s="1314"/>
      <c r="M11" s="1314"/>
      <c r="N11" s="1314"/>
      <c r="O11" s="1314"/>
      <c r="P11" s="1314"/>
      <c r="Q11" s="1314"/>
      <c r="R11" s="1314"/>
      <c r="S11" s="1314"/>
      <c r="T11" s="1314"/>
      <c r="U11" s="1314"/>
      <c r="V11" s="1314"/>
      <c r="W11" s="1314"/>
      <c r="X11" s="1314"/>
      <c r="Y11" s="1314"/>
      <c r="Z11" s="1314"/>
      <c r="AA11" s="1314"/>
      <c r="AB11" s="1314"/>
      <c r="AC11" s="1314"/>
      <c r="AD11" s="1314"/>
      <c r="AE11" s="1314"/>
      <c r="AF11" s="1314"/>
      <c r="AG11" s="1314"/>
      <c r="AH11" s="1314"/>
      <c r="AI11" s="1314"/>
      <c r="AJ11" s="1314"/>
      <c r="AK11" s="1314"/>
      <c r="AL11" s="1314"/>
      <c r="AM11" s="1314"/>
      <c r="AN11" s="1314"/>
      <c r="AO11" s="1314"/>
      <c r="AP11" s="1314"/>
      <c r="AQ11" s="1314"/>
      <c r="AR11" s="1314"/>
      <c r="AS11" s="1314"/>
      <c r="AT11" s="1314"/>
      <c r="AU11" s="1314"/>
      <c r="AV11" s="1314"/>
      <c r="AW11" s="1314"/>
      <c r="AX11" s="1314"/>
      <c r="AY11" s="1314"/>
      <c r="AZ11" s="1314"/>
      <c r="BA11" s="1314"/>
      <c r="BB11" s="1314"/>
      <c r="BC11" s="1314"/>
      <c r="BD11" s="1314"/>
      <c r="BE11" s="1314"/>
      <c r="BF11" s="1314"/>
    </row>
    <row r="12" spans="2:58" s="5" customFormat="1" ht="13.5" customHeight="1">
      <c r="B12" s="1874" t="s">
        <v>123</v>
      </c>
      <c r="C12" s="1874"/>
      <c r="D12" s="1874"/>
      <c r="E12" s="1874"/>
      <c r="F12" s="1874"/>
      <c r="G12" s="1874"/>
      <c r="H12" s="1874"/>
      <c r="I12" s="1874"/>
      <c r="J12" s="1874"/>
      <c r="K12" s="1874"/>
      <c r="L12" s="1874"/>
      <c r="M12" s="1874"/>
      <c r="N12" s="1874"/>
      <c r="O12" s="1874"/>
      <c r="P12" s="1874"/>
      <c r="Q12" s="1874"/>
      <c r="R12" s="1874"/>
      <c r="S12" s="1874"/>
      <c r="T12" s="1874"/>
      <c r="U12" s="1874"/>
      <c r="V12" s="1874"/>
      <c r="W12" s="1874"/>
      <c r="X12" s="1874"/>
      <c r="Y12" s="1874"/>
      <c r="Z12" s="1874"/>
      <c r="AA12" s="1874"/>
      <c r="AB12" s="1874"/>
      <c r="AC12" s="1874"/>
      <c r="AD12" s="1874"/>
      <c r="AE12" s="1874"/>
      <c r="AF12" s="1874"/>
      <c r="AG12" s="1874"/>
      <c r="AH12" s="1874"/>
      <c r="AI12" s="1874"/>
      <c r="AJ12" s="1874"/>
      <c r="AK12" s="1874"/>
      <c r="AL12" s="1874"/>
      <c r="AM12" s="1874"/>
      <c r="AN12" s="1874"/>
      <c r="AO12" s="1874"/>
      <c r="AP12" s="1874"/>
      <c r="AQ12" s="1874"/>
      <c r="AR12" s="1874"/>
      <c r="AS12" s="1874"/>
      <c r="AT12" s="1874"/>
      <c r="AU12" s="1874"/>
      <c r="AV12" s="1874"/>
      <c r="AW12" s="1874"/>
      <c r="AX12" s="1874"/>
      <c r="AY12" s="1874"/>
      <c r="AZ12" s="1874"/>
      <c r="BA12" s="1874"/>
      <c r="BB12" s="1874"/>
      <c r="BC12" s="1874"/>
      <c r="BD12" s="1874"/>
      <c r="BE12" s="1874"/>
      <c r="BF12" s="1874"/>
    </row>
    <row r="13" spans="2:58" s="5" customFormat="1" ht="13.5" customHeight="1">
      <c r="B13" s="1314"/>
      <c r="C13" s="1314"/>
      <c r="D13" s="1313"/>
      <c r="E13" s="1313"/>
      <c r="F13" s="1872" t="s">
        <v>97</v>
      </c>
      <c r="G13" s="1872"/>
      <c r="H13" s="1872"/>
      <c r="I13" s="1872"/>
      <c r="J13" s="1872"/>
      <c r="K13" s="1872"/>
      <c r="L13" s="1872"/>
      <c r="M13" s="1872"/>
      <c r="N13" s="1872"/>
      <c r="O13" s="1872"/>
      <c r="P13" s="1872"/>
      <c r="Q13" s="1313"/>
      <c r="R13" s="1313"/>
      <c r="S13" s="1313"/>
      <c r="T13" s="1313"/>
      <c r="U13" s="1313"/>
      <c r="V13" s="1313"/>
      <c r="W13" s="1313"/>
      <c r="X13" s="1314"/>
      <c r="Y13" s="1314"/>
      <c r="Z13" s="1894"/>
      <c r="AA13" s="1894"/>
      <c r="AB13" s="1894"/>
      <c r="AC13" s="1894"/>
      <c r="AD13" s="1894"/>
      <c r="AE13" s="1894"/>
      <c r="AF13" s="1894"/>
      <c r="AG13" s="1894"/>
      <c r="AH13" s="1894"/>
      <c r="AI13" s="1894"/>
      <c r="AJ13" s="1894"/>
      <c r="AK13" s="1313" t="s">
        <v>5</v>
      </c>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3"/>
      <c r="C14" s="1314"/>
      <c r="D14" s="1314"/>
      <c r="E14" s="1314"/>
      <c r="F14" s="1314"/>
      <c r="G14" s="1314"/>
      <c r="H14" s="1314"/>
      <c r="I14" s="1314"/>
      <c r="J14" s="1314"/>
      <c r="K14" s="1314"/>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4"/>
      <c r="C15" s="1314"/>
      <c r="D15" s="1313"/>
      <c r="E15" s="1313"/>
      <c r="F15" s="1872" t="s">
        <v>98</v>
      </c>
      <c r="G15" s="1872"/>
      <c r="H15" s="1872"/>
      <c r="I15" s="1872"/>
      <c r="J15" s="1872"/>
      <c r="K15" s="1872"/>
      <c r="L15" s="1872"/>
      <c r="M15" s="1872"/>
      <c r="N15" s="1872"/>
      <c r="O15" s="1872"/>
      <c r="P15" s="1872"/>
      <c r="Q15" s="1872"/>
      <c r="R15" s="1872"/>
      <c r="S15" s="1872"/>
      <c r="T15" s="1872"/>
      <c r="U15" s="1872"/>
      <c r="V15" s="1872"/>
      <c r="W15" s="1872"/>
      <c r="X15" s="1872"/>
      <c r="Y15" s="1314"/>
      <c r="Z15" s="1894"/>
      <c r="AA15" s="1894"/>
      <c r="AB15" s="1894"/>
      <c r="AC15" s="1894"/>
      <c r="AD15" s="1894"/>
      <c r="AE15" s="1894"/>
      <c r="AF15" s="1894"/>
      <c r="AG15" s="1894"/>
      <c r="AH15" s="1894"/>
      <c r="AI15" s="1894"/>
      <c r="AJ15" s="1894"/>
      <c r="AK15" s="1313" t="s">
        <v>5</v>
      </c>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6"/>
      <c r="C16" s="1314"/>
      <c r="D16" s="1314"/>
      <c r="E16" s="1314"/>
      <c r="F16" s="1314"/>
      <c r="G16" s="1314"/>
      <c r="H16" s="1314"/>
      <c r="I16" s="1314"/>
      <c r="J16" s="1314"/>
      <c r="K16" s="1314"/>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4"/>
      <c r="C17" s="1314"/>
      <c r="D17" s="1313"/>
      <c r="E17" s="1313"/>
      <c r="F17" s="1872" t="s">
        <v>42</v>
      </c>
      <c r="G17" s="1872"/>
      <c r="H17" s="1872"/>
      <c r="I17" s="1872"/>
      <c r="J17" s="1872"/>
      <c r="K17" s="1872"/>
      <c r="L17" s="1872"/>
      <c r="M17" s="1872"/>
      <c r="N17" s="1872"/>
      <c r="O17" s="1872"/>
      <c r="P17" s="1872"/>
      <c r="Q17" s="1313"/>
      <c r="R17" s="1313"/>
      <c r="S17" s="1313"/>
      <c r="T17" s="1313"/>
      <c r="U17" s="1313"/>
      <c r="V17" s="1313"/>
      <c r="W17" s="1313"/>
      <c r="X17" s="1314"/>
      <c r="Y17" s="1314"/>
      <c r="Z17" s="1894"/>
      <c r="AA17" s="1894"/>
      <c r="AB17" s="1894"/>
      <c r="AC17" s="1894"/>
      <c r="AD17" s="1894"/>
      <c r="AE17" s="1894"/>
      <c r="AF17" s="1894"/>
      <c r="AG17" s="1894"/>
      <c r="AH17" s="1894"/>
      <c r="AI17" s="1894"/>
      <c r="AJ17" s="1894"/>
      <c r="AK17" s="1313" t="s">
        <v>5</v>
      </c>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74" t="s">
        <v>99</v>
      </c>
      <c r="C20" s="1874"/>
      <c r="D20" s="1874"/>
      <c r="E20" s="1874"/>
      <c r="F20" s="1874"/>
      <c r="G20" s="1874"/>
      <c r="H20" s="1874"/>
      <c r="I20" s="1874"/>
      <c r="J20" s="1874"/>
      <c r="K20" s="1874"/>
      <c r="L20" s="1874"/>
      <c r="M20" s="1874"/>
      <c r="N20" s="1874"/>
      <c r="O20" s="1874"/>
      <c r="P20" s="1874"/>
      <c r="Q20" s="1874"/>
      <c r="R20" s="1874"/>
      <c r="S20" s="1874"/>
      <c r="T20" s="1874"/>
      <c r="U20" s="1874"/>
      <c r="V20" s="1874"/>
      <c r="W20" s="1874"/>
      <c r="X20" s="1874"/>
      <c r="Y20" s="1874"/>
      <c r="Z20" s="1874"/>
      <c r="AA20" s="1874"/>
      <c r="AB20" s="1874"/>
      <c r="AC20" s="1874"/>
      <c r="AD20" s="1874"/>
      <c r="AE20" s="1874"/>
      <c r="AF20" s="1874"/>
      <c r="AG20" s="1874"/>
      <c r="AH20" s="1874"/>
      <c r="AI20" s="1874"/>
      <c r="AJ20" s="1874"/>
      <c r="AK20" s="1874"/>
      <c r="AL20" s="1874"/>
      <c r="AM20" s="1874"/>
      <c r="AN20" s="1874"/>
      <c r="AO20" s="1874"/>
      <c r="AP20" s="1874"/>
      <c r="AQ20" s="1874"/>
      <c r="AR20" s="1874"/>
      <c r="AS20" s="1874"/>
      <c r="AT20" s="1874"/>
      <c r="AU20" s="1874"/>
      <c r="AV20" s="1874"/>
      <c r="AW20" s="1874"/>
      <c r="AX20" s="1874"/>
      <c r="AY20" s="1874"/>
      <c r="AZ20" s="1874"/>
      <c r="BA20" s="1874"/>
      <c r="BB20" s="1874"/>
      <c r="BC20" s="1874"/>
      <c r="BD20" s="1874"/>
      <c r="BE20" s="1874"/>
      <c r="BF20" s="1874"/>
    </row>
    <row r="21" spans="2:58" s="5" customFormat="1" ht="13.5" customHeight="1">
      <c r="B21" s="1314"/>
      <c r="C21" s="1314"/>
      <c r="D21" s="1313"/>
      <c r="E21" s="1313"/>
      <c r="F21" s="1872" t="s">
        <v>100</v>
      </c>
      <c r="G21" s="1872"/>
      <c r="H21" s="1872"/>
      <c r="I21" s="1872"/>
      <c r="J21" s="1872"/>
      <c r="K21" s="1872"/>
      <c r="L21" s="1872"/>
      <c r="M21" s="1872"/>
      <c r="N21" s="1872"/>
      <c r="O21" s="1872"/>
      <c r="P21" s="1872"/>
      <c r="Q21" s="1313"/>
      <c r="R21" s="1313"/>
      <c r="S21" s="1314"/>
      <c r="T21" s="1314"/>
      <c r="U21" s="1314"/>
      <c r="V21" s="1892" t="s">
        <v>4</v>
      </c>
      <c r="W21" s="1892"/>
      <c r="X21" s="1313" t="s">
        <v>101</v>
      </c>
      <c r="Y21" s="1314"/>
      <c r="Z21" s="1314"/>
      <c r="AA21" s="1314"/>
      <c r="AB21" s="1314"/>
      <c r="AC21" s="1892" t="s">
        <v>4</v>
      </c>
      <c r="AD21" s="1892"/>
      <c r="AE21" s="1313" t="s">
        <v>102</v>
      </c>
      <c r="AF21" s="1314"/>
      <c r="AG21" s="1314"/>
      <c r="AH21" s="1314"/>
      <c r="AI21" s="1314"/>
      <c r="AJ21" s="1314"/>
      <c r="AK21" s="1314"/>
      <c r="AL21" s="1314"/>
      <c r="AM21" s="1314"/>
      <c r="AN21" s="1314"/>
      <c r="AO21" s="1314"/>
      <c r="AP21" s="1314"/>
      <c r="AQ21" s="1314"/>
      <c r="AR21" s="1314"/>
      <c r="AS21" s="1314"/>
      <c r="AT21" s="1314"/>
      <c r="AU21" s="1314"/>
      <c r="AV21" s="1314"/>
      <c r="AW21" s="1324"/>
      <c r="AX21" s="1314"/>
      <c r="AY21" s="1314"/>
      <c r="AZ21" s="1314"/>
      <c r="BA21" s="1314"/>
      <c r="BB21" s="1314"/>
      <c r="BC21" s="1314"/>
      <c r="BD21" s="1314"/>
      <c r="BE21" s="1314"/>
      <c r="BF21" s="1314"/>
    </row>
    <row r="22" spans="2:58" s="5" customFormat="1" ht="13.5" customHeight="1">
      <c r="B22" s="1316"/>
      <c r="C22" s="1314"/>
      <c r="D22" s="1314"/>
      <c r="E22" s="1314"/>
      <c r="F22" s="1314"/>
      <c r="G22" s="1314"/>
      <c r="H22" s="1314"/>
      <c r="I22" s="1314"/>
      <c r="J22" s="1314"/>
      <c r="K22" s="1314"/>
      <c r="L22" s="1314"/>
      <c r="M22" s="1314"/>
      <c r="N22" s="1314"/>
      <c r="O22" s="1314"/>
      <c r="P22" s="1314"/>
      <c r="Q22" s="1314"/>
      <c r="R22" s="1314"/>
      <c r="S22" s="1314"/>
      <c r="T22" s="1314"/>
      <c r="U22" s="1314"/>
      <c r="V22" s="1324"/>
      <c r="W22" s="132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4"/>
      <c r="C23" s="1314"/>
      <c r="D23" s="1313"/>
      <c r="E23" s="1313"/>
      <c r="F23" s="1872" t="s">
        <v>103</v>
      </c>
      <c r="G23" s="1872"/>
      <c r="H23" s="1872"/>
      <c r="I23" s="1872"/>
      <c r="J23" s="1872"/>
      <c r="K23" s="1872"/>
      <c r="L23" s="1872"/>
      <c r="M23" s="1872"/>
      <c r="N23" s="1872"/>
      <c r="O23" s="1872"/>
      <c r="P23" s="1872"/>
      <c r="Q23" s="1313"/>
      <c r="R23" s="1313"/>
      <c r="S23" s="1314"/>
      <c r="T23" s="1314"/>
      <c r="U23" s="1314"/>
      <c r="V23" s="1892" t="s">
        <v>4</v>
      </c>
      <c r="W23" s="1892"/>
      <c r="X23" s="1313" t="s">
        <v>101</v>
      </c>
      <c r="Y23" s="1314"/>
      <c r="Z23" s="1314"/>
      <c r="AA23" s="1314"/>
      <c r="AB23" s="1314"/>
      <c r="AC23" s="1892" t="s">
        <v>4</v>
      </c>
      <c r="AD23" s="1892"/>
      <c r="AE23" s="1313" t="s">
        <v>102</v>
      </c>
      <c r="AF23" s="1314"/>
      <c r="AG23" s="1314"/>
      <c r="AH23" s="1314"/>
      <c r="AI23" s="1314"/>
      <c r="AJ23" s="1314"/>
      <c r="AK23" s="1314"/>
      <c r="AL23" s="1314"/>
      <c r="AM23" s="1314"/>
      <c r="AN23" s="1314"/>
      <c r="AO23" s="1314"/>
      <c r="AP23" s="1314"/>
      <c r="AQ23" s="1314"/>
      <c r="AR23" s="1314"/>
      <c r="AS23" s="1314"/>
      <c r="AT23" s="1314"/>
      <c r="AU23" s="1314"/>
      <c r="AV23" s="1314"/>
      <c r="AW23" s="1314"/>
      <c r="AX23" s="1314"/>
      <c r="AY23" s="1314"/>
      <c r="AZ23" s="1314"/>
      <c r="BA23" s="1314"/>
      <c r="BB23" s="1314"/>
      <c r="BC23" s="1314"/>
      <c r="BD23" s="1314"/>
      <c r="BE23" s="1314"/>
      <c r="BF23" s="1314"/>
    </row>
    <row r="24" spans="2:58" s="5" customFormat="1" ht="13.5" customHeight="1">
      <c r="B24" s="1316"/>
      <c r="C24" s="1314"/>
      <c r="D24" s="1314"/>
      <c r="E24" s="1314"/>
      <c r="F24" s="1314"/>
      <c r="G24" s="1314"/>
      <c r="H24" s="1314"/>
      <c r="I24" s="1314"/>
      <c r="J24" s="1314"/>
      <c r="K24" s="1314"/>
      <c r="L24" s="1314"/>
      <c r="M24" s="1314"/>
      <c r="N24" s="1314"/>
      <c r="O24" s="1314"/>
      <c r="P24" s="1314"/>
      <c r="Q24" s="1314"/>
      <c r="R24" s="1314"/>
      <c r="S24" s="1314"/>
      <c r="T24" s="1314"/>
      <c r="U24" s="1314"/>
      <c r="V24" s="1324"/>
      <c r="W24" s="132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4"/>
      <c r="C25" s="1314"/>
      <c r="D25" s="1313"/>
      <c r="E25" s="1313"/>
      <c r="F25" s="1872" t="s">
        <v>104</v>
      </c>
      <c r="G25" s="1872"/>
      <c r="H25" s="1872"/>
      <c r="I25" s="1872"/>
      <c r="J25" s="1872"/>
      <c r="K25" s="1872"/>
      <c r="L25" s="1872"/>
      <c r="M25" s="1872"/>
      <c r="N25" s="1872"/>
      <c r="O25" s="1872"/>
      <c r="P25" s="1872"/>
      <c r="Q25" s="1313"/>
      <c r="R25" s="1313"/>
      <c r="S25" s="1314"/>
      <c r="T25" s="1314"/>
      <c r="U25" s="1314"/>
      <c r="V25" s="1892" t="s">
        <v>4</v>
      </c>
      <c r="W25" s="1892"/>
      <c r="X25" s="1313" t="s">
        <v>101</v>
      </c>
      <c r="Y25" s="1314"/>
      <c r="Z25" s="1314"/>
      <c r="AA25" s="1314"/>
      <c r="AB25" s="1314"/>
      <c r="AC25" s="1892" t="s">
        <v>4</v>
      </c>
      <c r="AD25" s="1892"/>
      <c r="AE25" s="1313" t="s">
        <v>102</v>
      </c>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58" s="5" customFormat="1" ht="13.5" customHeight="1">
      <c r="B26" s="1315"/>
      <c r="C26" s="1315"/>
      <c r="D26" s="1315"/>
      <c r="E26" s="1315"/>
      <c r="F26" s="1315"/>
      <c r="G26" s="1315"/>
      <c r="H26" s="1315"/>
      <c r="I26" s="1315"/>
      <c r="J26" s="1315"/>
      <c r="K26" s="1315"/>
      <c r="L26" s="1318"/>
      <c r="M26" s="1318"/>
      <c r="N26" s="1318"/>
      <c r="O26" s="1318"/>
      <c r="P26" s="1318"/>
      <c r="Q26" s="1318"/>
      <c r="R26" s="1318"/>
      <c r="S26" s="1318"/>
      <c r="T26" s="1318"/>
      <c r="U26" s="1318"/>
      <c r="V26" s="1318"/>
      <c r="W26" s="1318"/>
      <c r="X26" s="1318"/>
      <c r="Y26" s="1318"/>
      <c r="Z26" s="1318"/>
      <c r="AA26" s="1318"/>
      <c r="AB26" s="1318"/>
      <c r="AC26" s="1318"/>
      <c r="AD26" s="1318"/>
      <c r="AE26" s="1318"/>
      <c r="AF26" s="1318"/>
      <c r="AG26" s="1318"/>
      <c r="AH26" s="1318"/>
      <c r="AI26" s="1318"/>
      <c r="AJ26" s="1318"/>
      <c r="AK26" s="1318"/>
      <c r="AL26" s="1318"/>
      <c r="AM26" s="1318"/>
      <c r="AN26" s="1318"/>
      <c r="AO26" s="1318"/>
      <c r="AP26" s="1318"/>
      <c r="AQ26" s="1318"/>
      <c r="AR26" s="1318"/>
      <c r="AS26" s="1318"/>
      <c r="AT26" s="1318"/>
      <c r="AU26" s="1318"/>
      <c r="AV26" s="1318"/>
      <c r="AW26" s="1318"/>
      <c r="AX26" s="1318"/>
      <c r="AY26" s="1318"/>
      <c r="AZ26" s="1318"/>
      <c r="BA26" s="1318"/>
      <c r="BB26" s="1318"/>
      <c r="BC26" s="1318"/>
      <c r="BD26" s="1318"/>
      <c r="BE26" s="1318"/>
      <c r="BF26" s="1318"/>
    </row>
    <row r="27" spans="2:58" s="5" customFormat="1" ht="13.5" customHeight="1">
      <c r="B27" s="1313"/>
      <c r="C27" s="1323"/>
      <c r="D27" s="1323"/>
      <c r="E27" s="1313"/>
      <c r="F27" s="1323"/>
      <c r="G27" s="1323"/>
      <c r="H27" s="1323"/>
      <c r="I27" s="1323"/>
      <c r="J27" s="1323"/>
      <c r="K27" s="1323"/>
      <c r="L27" s="1314"/>
      <c r="M27" s="1314"/>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874" t="s">
        <v>105</v>
      </c>
      <c r="C28" s="1874"/>
      <c r="D28" s="1874"/>
      <c r="E28" s="1874"/>
      <c r="F28" s="1874"/>
      <c r="G28" s="1874"/>
      <c r="H28" s="1874"/>
      <c r="I28" s="1874"/>
      <c r="J28" s="1874"/>
      <c r="K28" s="1874"/>
      <c r="L28" s="1874"/>
      <c r="M28" s="1874"/>
      <c r="N28" s="1874"/>
      <c r="O28" s="1874"/>
      <c r="P28" s="1874"/>
      <c r="Q28" s="1874"/>
      <c r="R28" s="1874"/>
      <c r="S28" s="1874"/>
      <c r="T28" s="1874"/>
      <c r="U28" s="1874"/>
      <c r="V28" s="1874"/>
      <c r="W28" s="1874"/>
      <c r="X28" s="1874"/>
      <c r="Y28" s="1874"/>
      <c r="Z28" s="1874"/>
      <c r="AA28" s="1874"/>
      <c r="AB28" s="1874"/>
      <c r="AC28" s="1874"/>
      <c r="AD28" s="1874"/>
      <c r="AE28" s="1874"/>
      <c r="AF28" s="1874"/>
      <c r="AG28" s="1874"/>
      <c r="AH28" s="1874"/>
      <c r="AI28" s="1874"/>
      <c r="AJ28" s="1874"/>
      <c r="AK28" s="1874"/>
      <c r="AL28" s="1874"/>
      <c r="AM28" s="1874"/>
      <c r="AN28" s="1874"/>
      <c r="AO28" s="1874"/>
      <c r="AP28" s="1874"/>
      <c r="AQ28" s="1874"/>
      <c r="AR28" s="1874"/>
      <c r="AS28" s="1874"/>
      <c r="AT28" s="1874"/>
      <c r="AU28" s="1874"/>
      <c r="AV28" s="1874"/>
      <c r="AW28" s="1874"/>
      <c r="AX28" s="1874"/>
      <c r="AY28" s="1874"/>
      <c r="AZ28" s="1874"/>
      <c r="BA28" s="1874"/>
      <c r="BB28" s="1874"/>
      <c r="BC28" s="1874"/>
      <c r="BD28" s="1874"/>
      <c r="BE28" s="1874"/>
      <c r="BF28" s="1874"/>
    </row>
    <row r="29" spans="2:58" s="5" customFormat="1" ht="13.5" customHeight="1">
      <c r="B29" s="1314"/>
      <c r="C29" s="1314"/>
      <c r="D29" s="1313"/>
      <c r="E29" s="1313"/>
      <c r="F29" s="1872" t="s">
        <v>106</v>
      </c>
      <c r="G29" s="1872"/>
      <c r="H29" s="1872"/>
      <c r="I29" s="1872"/>
      <c r="J29" s="1872"/>
      <c r="K29" s="1872"/>
      <c r="L29" s="1872"/>
      <c r="M29" s="1872"/>
      <c r="N29" s="1872"/>
      <c r="O29" s="1872"/>
      <c r="P29" s="1872"/>
      <c r="Q29" s="1313"/>
      <c r="R29" s="1313"/>
      <c r="S29" s="1314"/>
      <c r="T29" s="1314"/>
      <c r="U29" s="1314"/>
      <c r="V29" s="1892" t="s">
        <v>4</v>
      </c>
      <c r="W29" s="1892"/>
      <c r="X29" s="1313" t="s">
        <v>101</v>
      </c>
      <c r="Y29" s="1314"/>
      <c r="Z29" s="1314"/>
      <c r="AA29" s="1314"/>
      <c r="AB29" s="1314"/>
      <c r="AC29" s="1892" t="s">
        <v>4</v>
      </c>
      <c r="AD29" s="1892"/>
      <c r="AE29" s="1313" t="s">
        <v>102</v>
      </c>
      <c r="AF29" s="1314"/>
      <c r="AG29" s="1314"/>
      <c r="AH29" s="1313"/>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313"/>
      <c r="C30" s="1314"/>
      <c r="D30" s="1314"/>
      <c r="E30" s="1314"/>
      <c r="F30" s="1314"/>
      <c r="G30" s="1314"/>
      <c r="H30" s="1314"/>
      <c r="I30" s="1314"/>
      <c r="J30" s="1314"/>
      <c r="K30" s="1314"/>
      <c r="L30" s="1314"/>
      <c r="M30" s="1314"/>
      <c r="N30" s="1314"/>
      <c r="O30" s="1314"/>
      <c r="P30" s="1314"/>
      <c r="Q30" s="1314"/>
      <c r="R30" s="1314"/>
      <c r="S30" s="1314"/>
      <c r="T30" s="1314"/>
      <c r="U30" s="1314"/>
      <c r="V30" s="1324"/>
      <c r="W30" s="1324"/>
      <c r="X30" s="1314"/>
      <c r="Y30" s="1314"/>
      <c r="Z30" s="1314"/>
      <c r="AA30" s="1314"/>
      <c r="AB30" s="1314"/>
      <c r="AC30" s="1314"/>
      <c r="AD30" s="1314"/>
      <c r="AE30" s="1314"/>
      <c r="AF30" s="1314"/>
      <c r="AG30" s="1314"/>
      <c r="AH30" s="1313"/>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4"/>
      <c r="C31" s="1314"/>
      <c r="D31" s="1313"/>
      <c r="E31" s="1313"/>
      <c r="F31" s="1872" t="s">
        <v>107</v>
      </c>
      <c r="G31" s="1872"/>
      <c r="H31" s="1872"/>
      <c r="I31" s="1872"/>
      <c r="J31" s="1872"/>
      <c r="K31" s="1872"/>
      <c r="L31" s="1872"/>
      <c r="M31" s="1872"/>
      <c r="N31" s="1872"/>
      <c r="O31" s="1872"/>
      <c r="P31" s="1872"/>
      <c r="Q31" s="1313"/>
      <c r="R31" s="1313"/>
      <c r="S31" s="1314"/>
      <c r="T31" s="1314"/>
      <c r="U31" s="1314"/>
      <c r="V31" s="1892" t="s">
        <v>4</v>
      </c>
      <c r="W31" s="1892"/>
      <c r="X31" s="1313" t="s">
        <v>101</v>
      </c>
      <c r="Y31" s="1314"/>
      <c r="Z31" s="1314"/>
      <c r="AA31" s="1314"/>
      <c r="AB31" s="1314"/>
      <c r="AC31" s="1892" t="s">
        <v>4</v>
      </c>
      <c r="AD31" s="1892"/>
      <c r="AE31" s="1313" t="s">
        <v>102</v>
      </c>
      <c r="AF31" s="1314"/>
      <c r="AG31" s="1314"/>
      <c r="AH31" s="1899" t="s">
        <v>261</v>
      </c>
      <c r="AI31" s="1892" t="s">
        <v>4</v>
      </c>
      <c r="AJ31" s="1892"/>
      <c r="AK31" s="1313" t="s">
        <v>108</v>
      </c>
      <c r="AL31" s="1314"/>
      <c r="AM31" s="1314"/>
      <c r="AN31" s="1899" t="s">
        <v>260</v>
      </c>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23"/>
      <c r="C32" s="1323"/>
      <c r="D32" s="1313"/>
      <c r="E32" s="1313"/>
      <c r="F32" s="1313"/>
      <c r="G32" s="1313"/>
      <c r="H32" s="1324"/>
      <c r="I32" s="1324"/>
      <c r="J32" s="1324"/>
      <c r="K32" s="1324"/>
      <c r="L32" s="132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899"/>
      <c r="AI32" s="1892" t="s">
        <v>4</v>
      </c>
      <c r="AJ32" s="1892"/>
      <c r="AK32" s="1313" t="s">
        <v>109</v>
      </c>
      <c r="AL32" s="1314"/>
      <c r="AM32" s="1314"/>
      <c r="AN32" s="1899"/>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5"/>
      <c r="C33" s="1315"/>
      <c r="D33" s="1315"/>
      <c r="E33" s="1315"/>
      <c r="F33" s="1321"/>
      <c r="G33" s="1321"/>
      <c r="H33" s="1321"/>
      <c r="I33" s="1321"/>
      <c r="J33" s="1321"/>
      <c r="K33" s="1321"/>
      <c r="L33" s="1318"/>
      <c r="M33" s="1318"/>
      <c r="N33" s="1318"/>
      <c r="O33" s="1318"/>
      <c r="P33" s="1318"/>
      <c r="Q33" s="1318"/>
      <c r="R33" s="1318"/>
      <c r="S33" s="1318"/>
      <c r="T33" s="1318"/>
      <c r="U33" s="1318"/>
      <c r="V33" s="1318"/>
      <c r="W33" s="1318"/>
      <c r="X33" s="1318"/>
      <c r="Y33" s="1318"/>
      <c r="Z33" s="1318"/>
      <c r="AA33" s="1318"/>
      <c r="AB33" s="1318"/>
      <c r="AC33" s="1318"/>
      <c r="AD33" s="1318"/>
      <c r="AE33" s="1318"/>
      <c r="AF33" s="1318"/>
      <c r="AG33" s="1318"/>
      <c r="AH33" s="1318"/>
      <c r="AI33" s="1318"/>
      <c r="AJ33" s="1318"/>
      <c r="AK33" s="1318"/>
      <c r="AL33" s="1318"/>
      <c r="AM33" s="1318"/>
      <c r="AN33" s="1318"/>
      <c r="AO33" s="1318"/>
      <c r="AP33" s="1318"/>
      <c r="AQ33" s="1318"/>
      <c r="AR33" s="1318"/>
      <c r="AS33" s="1318"/>
      <c r="AT33" s="1318"/>
      <c r="AU33" s="1318"/>
      <c r="AV33" s="1318"/>
      <c r="AW33" s="1318"/>
      <c r="AX33" s="1318"/>
      <c r="AY33" s="1318"/>
      <c r="AZ33" s="1318"/>
      <c r="BA33" s="1318"/>
      <c r="BB33" s="1318"/>
      <c r="BC33" s="1318"/>
      <c r="BD33" s="1318"/>
      <c r="BE33" s="1318"/>
      <c r="BF33" s="1318"/>
    </row>
    <row r="34" spans="2:58" s="5" customFormat="1" ht="13.5" customHeight="1">
      <c r="B34" s="1323"/>
      <c r="C34" s="132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874" t="s">
        <v>110</v>
      </c>
      <c r="C35" s="1874"/>
      <c r="D35" s="1874"/>
      <c r="E35" s="1874"/>
      <c r="F35" s="1874"/>
      <c r="G35" s="1874"/>
      <c r="H35" s="1874"/>
      <c r="I35" s="1874"/>
      <c r="J35" s="1874"/>
      <c r="K35" s="1874"/>
      <c r="L35" s="1874"/>
      <c r="M35" s="1874"/>
      <c r="N35" s="1874"/>
      <c r="O35" s="1874"/>
      <c r="P35" s="1874"/>
      <c r="Q35" s="1874"/>
      <c r="R35" s="1874"/>
      <c r="S35" s="1874"/>
      <c r="T35" s="1874"/>
      <c r="U35" s="1874"/>
      <c r="V35" s="1874"/>
      <c r="W35" s="1874"/>
      <c r="X35" s="1874"/>
      <c r="Y35" s="1874"/>
      <c r="Z35" s="1874"/>
      <c r="AA35" s="1874"/>
      <c r="AB35" s="1874"/>
      <c r="AC35" s="1874"/>
      <c r="AD35" s="1874"/>
      <c r="AE35" s="1874"/>
      <c r="AF35" s="1874"/>
      <c r="AG35" s="1874"/>
      <c r="AH35" s="1874"/>
      <c r="AI35" s="1874"/>
      <c r="AJ35" s="1874"/>
      <c r="AK35" s="1874"/>
      <c r="AL35" s="1874"/>
      <c r="AM35" s="1874"/>
      <c r="AN35" s="1874"/>
      <c r="AO35" s="1874"/>
      <c r="AP35" s="1874"/>
      <c r="AQ35" s="1874"/>
      <c r="AR35" s="1874"/>
      <c r="AS35" s="1874"/>
      <c r="AT35" s="1874"/>
      <c r="AU35" s="1874"/>
      <c r="AV35" s="1874"/>
      <c r="AW35" s="1874"/>
      <c r="AX35" s="1874"/>
      <c r="AY35" s="1874"/>
      <c r="AZ35" s="1874"/>
      <c r="BA35" s="1874"/>
      <c r="BB35" s="1874"/>
      <c r="BC35" s="1874"/>
      <c r="BD35" s="1874"/>
      <c r="BE35" s="1874"/>
      <c r="BF35" s="1874"/>
    </row>
    <row r="36" spans="2:58" s="5" customFormat="1" ht="13.5" customHeight="1">
      <c r="B36" s="1875"/>
      <c r="C36" s="1875"/>
      <c r="D36" s="1875"/>
      <c r="E36" s="1875"/>
      <c r="F36" s="1875"/>
      <c r="G36" s="1875"/>
      <c r="H36" s="1875"/>
      <c r="I36" s="1875"/>
      <c r="J36" s="1875"/>
      <c r="K36" s="1875"/>
      <c r="L36" s="1875"/>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c r="AL36" s="1875"/>
      <c r="AM36" s="1875"/>
      <c r="AN36" s="1875"/>
      <c r="AO36" s="1875"/>
      <c r="AP36" s="1875"/>
      <c r="AQ36" s="1875"/>
      <c r="AR36" s="1875"/>
      <c r="AS36" s="1875"/>
      <c r="AT36" s="1875"/>
      <c r="AU36" s="1875"/>
      <c r="AV36" s="1875"/>
      <c r="AW36" s="1875"/>
      <c r="AX36" s="1875"/>
      <c r="AY36" s="1875"/>
      <c r="AZ36" s="1875"/>
      <c r="BA36" s="1875"/>
      <c r="BB36" s="1875"/>
      <c r="BC36" s="1875"/>
      <c r="BD36" s="1875"/>
      <c r="BE36" s="1875"/>
      <c r="BF36" s="1875"/>
    </row>
    <row r="37" spans="2:58" s="5" customFormat="1" ht="13.5" customHeight="1">
      <c r="B37" s="1875"/>
      <c r="C37" s="1875"/>
      <c r="D37" s="1875"/>
      <c r="E37" s="1875"/>
      <c r="F37" s="1875"/>
      <c r="G37" s="1875"/>
      <c r="H37" s="1875"/>
      <c r="I37" s="1875"/>
      <c r="J37" s="1875"/>
      <c r="K37" s="1875"/>
      <c r="L37" s="1875"/>
      <c r="M37" s="1875"/>
      <c r="N37" s="1875"/>
      <c r="O37" s="1875"/>
      <c r="P37" s="1875"/>
      <c r="Q37" s="1875"/>
      <c r="R37" s="1875"/>
      <c r="S37" s="1875"/>
      <c r="T37" s="1875"/>
      <c r="U37" s="1875"/>
      <c r="V37" s="1875"/>
      <c r="W37" s="1875"/>
      <c r="X37" s="1875"/>
      <c r="Y37" s="1875"/>
      <c r="Z37" s="1875"/>
      <c r="AA37" s="1875"/>
      <c r="AB37" s="1875"/>
      <c r="AC37" s="1875"/>
      <c r="AD37" s="1875"/>
      <c r="AE37" s="1875"/>
      <c r="AF37" s="1875"/>
      <c r="AG37" s="1875"/>
      <c r="AH37" s="1875"/>
      <c r="AI37" s="1875"/>
      <c r="AJ37" s="1875"/>
      <c r="AK37" s="1875"/>
      <c r="AL37" s="1875"/>
      <c r="AM37" s="1875"/>
      <c r="AN37" s="1875"/>
      <c r="AO37" s="1875"/>
      <c r="AP37" s="1875"/>
      <c r="AQ37" s="1875"/>
      <c r="AR37" s="1875"/>
      <c r="AS37" s="1875"/>
      <c r="AT37" s="1875"/>
      <c r="AU37" s="1875"/>
      <c r="AV37" s="1875"/>
      <c r="AW37" s="1875"/>
      <c r="AX37" s="1875"/>
      <c r="AY37" s="1875"/>
      <c r="AZ37" s="1875"/>
      <c r="BA37" s="1875"/>
      <c r="BB37" s="1875"/>
      <c r="BC37" s="1875"/>
      <c r="BD37" s="1875"/>
      <c r="BE37" s="1875"/>
      <c r="BF37" s="1875"/>
    </row>
    <row r="38" spans="2:58" s="5" customFormat="1" ht="13.5" customHeight="1">
      <c r="B38" s="1875"/>
      <c r="C38" s="1875"/>
      <c r="D38" s="1875"/>
      <c r="E38" s="1875"/>
      <c r="F38" s="1875"/>
      <c r="G38" s="1875"/>
      <c r="H38" s="1875"/>
      <c r="I38" s="1875"/>
      <c r="J38" s="1875"/>
      <c r="K38" s="1875"/>
      <c r="L38" s="1875"/>
      <c r="M38" s="1875"/>
      <c r="N38" s="1875"/>
      <c r="O38" s="1875"/>
      <c r="P38" s="1875"/>
      <c r="Q38" s="1875"/>
      <c r="R38" s="1875"/>
      <c r="S38" s="1875"/>
      <c r="T38" s="1875"/>
      <c r="U38" s="1875"/>
      <c r="V38" s="1875"/>
      <c r="W38" s="1875"/>
      <c r="X38" s="1875"/>
      <c r="Y38" s="1875"/>
      <c r="Z38" s="1875"/>
      <c r="AA38" s="1875"/>
      <c r="AB38" s="1875"/>
      <c r="AC38" s="1875"/>
      <c r="AD38" s="1875"/>
      <c r="AE38" s="1875"/>
      <c r="AF38" s="1875"/>
      <c r="AG38" s="1875"/>
      <c r="AH38" s="1875"/>
      <c r="AI38" s="1875"/>
      <c r="AJ38" s="1875"/>
      <c r="AK38" s="1875"/>
      <c r="AL38" s="1875"/>
      <c r="AM38" s="1875"/>
      <c r="AN38" s="1875"/>
      <c r="AO38" s="1875"/>
      <c r="AP38" s="1875"/>
      <c r="AQ38" s="1875"/>
      <c r="AR38" s="1875"/>
      <c r="AS38" s="1875"/>
      <c r="AT38" s="1875"/>
      <c r="AU38" s="1875"/>
      <c r="AV38" s="1875"/>
      <c r="AW38" s="1875"/>
      <c r="AX38" s="1875"/>
      <c r="AY38" s="1875"/>
      <c r="AZ38" s="1875"/>
      <c r="BA38" s="1875"/>
      <c r="BB38" s="1875"/>
      <c r="BC38" s="1875"/>
      <c r="BD38" s="1875"/>
      <c r="BE38" s="1875"/>
      <c r="BF38" s="1875"/>
    </row>
    <row r="39" spans="2:58" s="5" customFormat="1" ht="13.5" customHeight="1">
      <c r="B39" s="1891"/>
      <c r="C39" s="1891"/>
      <c r="D39" s="1891"/>
      <c r="E39" s="1891"/>
      <c r="F39" s="1891"/>
      <c r="G39" s="1891"/>
      <c r="H39" s="1891"/>
      <c r="I39" s="1891"/>
      <c r="J39" s="1891"/>
      <c r="K39" s="1891"/>
      <c r="L39" s="1891"/>
      <c r="M39" s="1891"/>
      <c r="N39" s="1891"/>
      <c r="O39" s="1891"/>
      <c r="P39" s="1891"/>
      <c r="Q39" s="1891"/>
      <c r="R39" s="1891"/>
      <c r="S39" s="1891"/>
      <c r="T39" s="1891"/>
      <c r="U39" s="1891"/>
      <c r="V39" s="1891"/>
      <c r="W39" s="1891"/>
      <c r="X39" s="1891"/>
      <c r="Y39" s="1891"/>
      <c r="Z39" s="1891"/>
      <c r="AA39" s="1891"/>
      <c r="AB39" s="1891"/>
      <c r="AC39" s="1891"/>
      <c r="AD39" s="1891"/>
      <c r="AE39" s="1891"/>
      <c r="AF39" s="1891"/>
      <c r="AG39" s="1891"/>
      <c r="AH39" s="1891"/>
      <c r="AI39" s="1891"/>
      <c r="AJ39" s="1891"/>
      <c r="AK39" s="1891"/>
      <c r="AL39" s="1891"/>
      <c r="AM39" s="1891"/>
      <c r="AN39" s="1891"/>
      <c r="AO39" s="1891"/>
      <c r="AP39" s="1891"/>
      <c r="AQ39" s="1891"/>
      <c r="AR39" s="1891"/>
      <c r="AS39" s="1891"/>
      <c r="AT39" s="1891"/>
      <c r="AU39" s="1891"/>
      <c r="AV39" s="1891"/>
      <c r="AW39" s="1891"/>
      <c r="AX39" s="1891"/>
      <c r="AY39" s="1891"/>
      <c r="AZ39" s="1891"/>
      <c r="BA39" s="1891"/>
      <c r="BB39" s="1891"/>
      <c r="BC39" s="1891"/>
      <c r="BD39" s="1891"/>
      <c r="BE39" s="1891"/>
      <c r="BF39" s="1891"/>
    </row>
    <row r="40" spans="2:58" s="5" customFormat="1" ht="13.5" customHeight="1">
      <c r="B40" s="1313"/>
      <c r="C40" s="1316"/>
      <c r="D40" s="1316"/>
      <c r="E40" s="1313"/>
      <c r="F40" s="1323"/>
      <c r="G40" s="1323"/>
      <c r="H40" s="1323"/>
      <c r="I40" s="1323"/>
      <c r="J40" s="1323"/>
      <c r="K40" s="1323"/>
      <c r="L40" s="1314"/>
      <c r="M40" s="1314"/>
      <c r="N40" s="1314"/>
      <c r="O40" s="1314"/>
      <c r="P40" s="1314"/>
      <c r="Q40" s="1314"/>
      <c r="R40" s="1314"/>
      <c r="S40" s="1314"/>
      <c r="T40" s="1314"/>
      <c r="U40" s="1314"/>
      <c r="V40" s="1314"/>
      <c r="W40" s="1314"/>
      <c r="X40" s="1314"/>
      <c r="Y40" s="1314"/>
      <c r="Z40" s="1314"/>
      <c r="AA40" s="1314"/>
      <c r="AB40" s="1314"/>
      <c r="AC40" s="1314"/>
      <c r="AD40" s="1314"/>
      <c r="AE40" s="1314"/>
      <c r="AF40" s="1314"/>
      <c r="AG40" s="1314"/>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58" s="5" customFormat="1" ht="13.5" customHeight="1">
      <c r="B41" s="1874" t="s">
        <v>111</v>
      </c>
      <c r="C41" s="1874"/>
      <c r="D41" s="1874"/>
      <c r="E41" s="1874"/>
      <c r="F41" s="1874"/>
      <c r="G41" s="1874"/>
      <c r="H41" s="1874"/>
      <c r="I41" s="1874"/>
      <c r="J41" s="1874"/>
      <c r="K41" s="1874"/>
      <c r="L41" s="1874"/>
      <c r="M41" s="1874"/>
      <c r="N41" s="1874"/>
      <c r="O41" s="1874"/>
      <c r="P41" s="1874"/>
      <c r="Q41" s="1874"/>
      <c r="R41" s="1874"/>
      <c r="S41" s="1874"/>
      <c r="T41" s="1874"/>
      <c r="U41" s="1874"/>
      <c r="V41" s="1874"/>
      <c r="W41" s="1874"/>
      <c r="X41" s="1874"/>
      <c r="Y41" s="1874"/>
      <c r="Z41" s="1874"/>
      <c r="AA41" s="1874"/>
      <c r="AB41" s="1874"/>
      <c r="AC41" s="1874"/>
      <c r="AD41" s="1874"/>
      <c r="AE41" s="1874"/>
      <c r="AF41" s="1874"/>
      <c r="AG41" s="1874"/>
      <c r="AH41" s="1874"/>
      <c r="AI41" s="1874"/>
      <c r="AJ41" s="1874"/>
      <c r="AK41" s="1874"/>
      <c r="AL41" s="1874"/>
      <c r="AM41" s="1874"/>
      <c r="AN41" s="1874"/>
      <c r="AO41" s="1874"/>
      <c r="AP41" s="1874"/>
      <c r="AQ41" s="1874"/>
      <c r="AR41" s="1874"/>
      <c r="AS41" s="1874"/>
      <c r="AT41" s="1874"/>
      <c r="AU41" s="1874"/>
      <c r="AV41" s="1874"/>
      <c r="AW41" s="1874"/>
      <c r="AX41" s="1874"/>
      <c r="AY41" s="1874"/>
      <c r="AZ41" s="1874"/>
      <c r="BA41" s="1874"/>
      <c r="BB41" s="1874"/>
      <c r="BC41" s="1874"/>
      <c r="BD41" s="1874"/>
      <c r="BE41" s="1874"/>
      <c r="BF41" s="1874"/>
    </row>
    <row r="42" spans="2:58" s="5" customFormat="1" ht="13.5" customHeight="1">
      <c r="B42" s="1875"/>
      <c r="C42" s="1875"/>
      <c r="D42" s="1875"/>
      <c r="E42" s="1875"/>
      <c r="F42" s="1875"/>
      <c r="G42" s="1875"/>
      <c r="H42" s="1875"/>
      <c r="I42" s="1875"/>
      <c r="J42" s="1875"/>
      <c r="K42" s="1875"/>
      <c r="L42" s="1875"/>
      <c r="M42" s="1875"/>
      <c r="N42" s="1875"/>
      <c r="O42" s="1875"/>
      <c r="P42" s="1875"/>
      <c r="Q42" s="1875"/>
      <c r="R42" s="1875"/>
      <c r="S42" s="1875"/>
      <c r="T42" s="1875"/>
      <c r="U42" s="1875"/>
      <c r="V42" s="1875"/>
      <c r="W42" s="1875"/>
      <c r="X42" s="1875"/>
      <c r="Y42" s="1875"/>
      <c r="Z42" s="1875"/>
      <c r="AA42" s="1875"/>
      <c r="AB42" s="1875"/>
      <c r="AC42" s="1875"/>
      <c r="AD42" s="1875"/>
      <c r="AE42" s="1875"/>
      <c r="AF42" s="1875"/>
      <c r="AG42" s="1875"/>
      <c r="AH42" s="1875"/>
      <c r="AI42" s="1875"/>
      <c r="AJ42" s="1875"/>
      <c r="AK42" s="1875"/>
      <c r="AL42" s="1875"/>
      <c r="AM42" s="1875"/>
      <c r="AN42" s="1875"/>
      <c r="AO42" s="1875"/>
      <c r="AP42" s="1875"/>
      <c r="AQ42" s="1875"/>
      <c r="AR42" s="1875"/>
      <c r="AS42" s="1875"/>
      <c r="AT42" s="1875"/>
      <c r="AU42" s="1875"/>
      <c r="AV42" s="1875"/>
      <c r="AW42" s="1875"/>
      <c r="AX42" s="1875"/>
      <c r="AY42" s="1875"/>
      <c r="AZ42" s="1875"/>
      <c r="BA42" s="1875"/>
      <c r="BB42" s="1875"/>
      <c r="BC42" s="1875"/>
      <c r="BD42" s="1875"/>
      <c r="BE42" s="1875"/>
      <c r="BF42" s="1875"/>
    </row>
    <row r="43" spans="2:58" s="5" customFormat="1" ht="13.5" customHeight="1">
      <c r="B43" s="1875"/>
      <c r="C43" s="1875"/>
      <c r="D43" s="1875"/>
      <c r="E43" s="1875"/>
      <c r="F43" s="1875"/>
      <c r="G43" s="1875"/>
      <c r="H43" s="1875"/>
      <c r="I43" s="1875"/>
      <c r="J43" s="1875"/>
      <c r="K43" s="1875"/>
      <c r="L43" s="1875"/>
      <c r="M43" s="1875"/>
      <c r="N43" s="1875"/>
      <c r="O43" s="1875"/>
      <c r="P43" s="1875"/>
      <c r="Q43" s="1875"/>
      <c r="R43" s="1875"/>
      <c r="S43" s="1875"/>
      <c r="T43" s="1875"/>
      <c r="U43" s="1875"/>
      <c r="V43" s="1875"/>
      <c r="W43" s="1875"/>
      <c r="X43" s="1875"/>
      <c r="Y43" s="1875"/>
      <c r="Z43" s="1875"/>
      <c r="AA43" s="1875"/>
      <c r="AB43" s="1875"/>
      <c r="AC43" s="1875"/>
      <c r="AD43" s="1875"/>
      <c r="AE43" s="1875"/>
      <c r="AF43" s="1875"/>
      <c r="AG43" s="1875"/>
      <c r="AH43" s="1875"/>
      <c r="AI43" s="1875"/>
      <c r="AJ43" s="1875"/>
      <c r="AK43" s="1875"/>
      <c r="AL43" s="1875"/>
      <c r="AM43" s="1875"/>
      <c r="AN43" s="1875"/>
      <c r="AO43" s="1875"/>
      <c r="AP43" s="1875"/>
      <c r="AQ43" s="1875"/>
      <c r="AR43" s="1875"/>
      <c r="AS43" s="1875"/>
      <c r="AT43" s="1875"/>
      <c r="AU43" s="1875"/>
      <c r="AV43" s="1875"/>
      <c r="AW43" s="1875"/>
      <c r="AX43" s="1875"/>
      <c r="AY43" s="1875"/>
      <c r="AZ43" s="1875"/>
      <c r="BA43" s="1875"/>
      <c r="BB43" s="1875"/>
      <c r="BC43" s="1875"/>
      <c r="BD43" s="1875"/>
      <c r="BE43" s="1875"/>
      <c r="BF43" s="1875"/>
    </row>
    <row r="44" spans="2:58" s="5" customFormat="1" ht="13.5" customHeight="1">
      <c r="B44" s="1875"/>
      <c r="C44" s="1875"/>
      <c r="D44" s="1875"/>
      <c r="E44" s="1875"/>
      <c r="F44" s="1875"/>
      <c r="G44" s="1875"/>
      <c r="H44" s="1875"/>
      <c r="I44" s="1875"/>
      <c r="J44" s="1875"/>
      <c r="K44" s="1875"/>
      <c r="L44" s="1875"/>
      <c r="M44" s="1875"/>
      <c r="N44" s="1875"/>
      <c r="O44" s="1875"/>
      <c r="P44" s="1875"/>
      <c r="Q44" s="1875"/>
      <c r="R44" s="1875"/>
      <c r="S44" s="1875"/>
      <c r="T44" s="1875"/>
      <c r="U44" s="1875"/>
      <c r="V44" s="1875"/>
      <c r="W44" s="1875"/>
      <c r="X44" s="1875"/>
      <c r="Y44" s="1875"/>
      <c r="Z44" s="1875"/>
      <c r="AA44" s="1875"/>
      <c r="AB44" s="1875"/>
      <c r="AC44" s="1875"/>
      <c r="AD44" s="1875"/>
      <c r="AE44" s="1875"/>
      <c r="AF44" s="1875"/>
      <c r="AG44" s="1875"/>
      <c r="AH44" s="1875"/>
      <c r="AI44" s="1875"/>
      <c r="AJ44" s="1875"/>
      <c r="AK44" s="1875"/>
      <c r="AL44" s="1875"/>
      <c r="AM44" s="1875"/>
      <c r="AN44" s="1875"/>
      <c r="AO44" s="1875"/>
      <c r="AP44" s="1875"/>
      <c r="AQ44" s="1875"/>
      <c r="AR44" s="1875"/>
      <c r="AS44" s="1875"/>
      <c r="AT44" s="1875"/>
      <c r="AU44" s="1875"/>
      <c r="AV44" s="1875"/>
      <c r="AW44" s="1875"/>
      <c r="AX44" s="1875"/>
      <c r="AY44" s="1875"/>
      <c r="AZ44" s="1875"/>
      <c r="BA44" s="1875"/>
      <c r="BB44" s="1875"/>
      <c r="BC44" s="1875"/>
      <c r="BD44" s="1875"/>
      <c r="BE44" s="1875"/>
      <c r="BF44" s="1875"/>
    </row>
    <row r="45" spans="2:58" s="5" customFormat="1" ht="13.5" customHeight="1">
      <c r="B45" s="1875"/>
      <c r="C45" s="1875"/>
      <c r="D45" s="1875"/>
      <c r="E45" s="1875"/>
      <c r="F45" s="1875"/>
      <c r="G45" s="1875"/>
      <c r="H45" s="1875"/>
      <c r="I45" s="1875"/>
      <c r="J45" s="1875"/>
      <c r="K45" s="1875"/>
      <c r="L45" s="1875"/>
      <c r="M45" s="1875"/>
      <c r="N45" s="1875"/>
      <c r="O45" s="1875"/>
      <c r="P45" s="1875"/>
      <c r="Q45" s="1875"/>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c r="AM45" s="1875"/>
      <c r="AN45" s="1875"/>
      <c r="AO45" s="1875"/>
      <c r="AP45" s="1875"/>
      <c r="AQ45" s="1875"/>
      <c r="AR45" s="1875"/>
      <c r="AS45" s="1875"/>
      <c r="AT45" s="1875"/>
      <c r="AU45" s="1875"/>
      <c r="AV45" s="1875"/>
      <c r="AW45" s="1875"/>
      <c r="AX45" s="1875"/>
      <c r="AY45" s="1875"/>
      <c r="AZ45" s="1875"/>
      <c r="BA45" s="1875"/>
      <c r="BB45" s="1875"/>
      <c r="BC45" s="1875"/>
      <c r="BD45" s="1875"/>
      <c r="BE45" s="1875"/>
      <c r="BF45" s="1875"/>
    </row>
    <row r="46" spans="2:58" s="5" customFormat="1" ht="13.5" customHeight="1">
      <c r="B46" s="1875"/>
      <c r="C46" s="1875"/>
      <c r="D46" s="1875"/>
      <c r="E46" s="1875"/>
      <c r="F46" s="1875"/>
      <c r="G46" s="1875"/>
      <c r="H46" s="1875"/>
      <c r="I46" s="1875"/>
      <c r="J46" s="1875"/>
      <c r="K46" s="1875"/>
      <c r="L46" s="1875"/>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5"/>
      <c r="AK46" s="1875"/>
      <c r="AL46" s="1875"/>
      <c r="AM46" s="1875"/>
      <c r="AN46" s="1875"/>
      <c r="AO46" s="1875"/>
      <c r="AP46" s="1875"/>
      <c r="AQ46" s="1875"/>
      <c r="AR46" s="1875"/>
      <c r="AS46" s="1875"/>
      <c r="AT46" s="1875"/>
      <c r="AU46" s="1875"/>
      <c r="AV46" s="1875"/>
      <c r="AW46" s="1875"/>
      <c r="AX46" s="1875"/>
      <c r="AY46" s="1875"/>
      <c r="AZ46" s="1875"/>
      <c r="BA46" s="1875"/>
      <c r="BB46" s="1875"/>
      <c r="BC46" s="1875"/>
      <c r="BD46" s="1875"/>
      <c r="BE46" s="1875"/>
      <c r="BF46" s="1875"/>
    </row>
    <row r="47" spans="2:58" s="5" customFormat="1" ht="13.5" customHeight="1">
      <c r="B47" s="1875"/>
      <c r="C47" s="1875"/>
      <c r="D47" s="1875"/>
      <c r="E47" s="1875"/>
      <c r="F47" s="1875"/>
      <c r="G47" s="1875"/>
      <c r="H47" s="1875"/>
      <c r="I47" s="1875"/>
      <c r="J47" s="1875"/>
      <c r="K47" s="1875"/>
      <c r="L47" s="1875"/>
      <c r="M47" s="1875"/>
      <c r="N47" s="1875"/>
      <c r="O47" s="1875"/>
      <c r="P47" s="1875"/>
      <c r="Q47" s="1875"/>
      <c r="R47" s="1875"/>
      <c r="S47" s="1875"/>
      <c r="T47" s="1875"/>
      <c r="U47" s="1875"/>
      <c r="V47" s="1875"/>
      <c r="W47" s="1875"/>
      <c r="X47" s="1875"/>
      <c r="Y47" s="1875"/>
      <c r="Z47" s="1875"/>
      <c r="AA47" s="1875"/>
      <c r="AB47" s="1875"/>
      <c r="AC47" s="1875"/>
      <c r="AD47" s="1875"/>
      <c r="AE47" s="1875"/>
      <c r="AF47" s="1875"/>
      <c r="AG47" s="1875"/>
      <c r="AH47" s="1875"/>
      <c r="AI47" s="1875"/>
      <c r="AJ47" s="1875"/>
      <c r="AK47" s="1875"/>
      <c r="AL47" s="1875"/>
      <c r="AM47" s="1875"/>
      <c r="AN47" s="1875"/>
      <c r="AO47" s="1875"/>
      <c r="AP47" s="1875"/>
      <c r="AQ47" s="1875"/>
      <c r="AR47" s="1875"/>
      <c r="AS47" s="1875"/>
      <c r="AT47" s="1875"/>
      <c r="AU47" s="1875"/>
      <c r="AV47" s="1875"/>
      <c r="AW47" s="1875"/>
      <c r="AX47" s="1875"/>
      <c r="AY47" s="1875"/>
      <c r="AZ47" s="1875"/>
      <c r="BA47" s="1875"/>
      <c r="BB47" s="1875"/>
      <c r="BC47" s="1875"/>
      <c r="BD47" s="1875"/>
      <c r="BE47" s="1875"/>
      <c r="BF47" s="1875"/>
    </row>
    <row r="48" spans="2:58" s="5" customFormat="1" ht="13.5" customHeight="1">
      <c r="B48" s="1875"/>
      <c r="C48" s="1875"/>
      <c r="D48" s="1875"/>
      <c r="E48" s="1875"/>
      <c r="F48" s="1875"/>
      <c r="G48" s="1875"/>
      <c r="H48" s="1875"/>
      <c r="I48" s="1875"/>
      <c r="J48" s="1875"/>
      <c r="K48" s="1875"/>
      <c r="L48" s="1875"/>
      <c r="M48" s="1875"/>
      <c r="N48" s="1875"/>
      <c r="O48" s="1875"/>
      <c r="P48" s="1875"/>
      <c r="Q48" s="1875"/>
      <c r="R48" s="1875"/>
      <c r="S48" s="1875"/>
      <c r="T48" s="1875"/>
      <c r="U48" s="1875"/>
      <c r="V48" s="1875"/>
      <c r="W48" s="1875"/>
      <c r="X48" s="1875"/>
      <c r="Y48" s="1875"/>
      <c r="Z48" s="1875"/>
      <c r="AA48" s="1875"/>
      <c r="AB48" s="1875"/>
      <c r="AC48" s="1875"/>
      <c r="AD48" s="1875"/>
      <c r="AE48" s="1875"/>
      <c r="AF48" s="1875"/>
      <c r="AG48" s="1875"/>
      <c r="AH48" s="1875"/>
      <c r="AI48" s="1875"/>
      <c r="AJ48" s="1875"/>
      <c r="AK48" s="1875"/>
      <c r="AL48" s="1875"/>
      <c r="AM48" s="1875"/>
      <c r="AN48" s="1875"/>
      <c r="AO48" s="1875"/>
      <c r="AP48" s="1875"/>
      <c r="AQ48" s="1875"/>
      <c r="AR48" s="1875"/>
      <c r="AS48" s="1875"/>
      <c r="AT48" s="1875"/>
      <c r="AU48" s="1875"/>
      <c r="AV48" s="1875"/>
      <c r="AW48" s="1875"/>
      <c r="AX48" s="1875"/>
      <c r="AY48" s="1875"/>
      <c r="AZ48" s="1875"/>
      <c r="BA48" s="1875"/>
      <c r="BB48" s="1875"/>
      <c r="BC48" s="1875"/>
      <c r="BD48" s="1875"/>
      <c r="BE48" s="1875"/>
      <c r="BF48" s="1875"/>
    </row>
    <row r="49" spans="2:58" s="5" customFormat="1" ht="13.5" customHeight="1">
      <c r="B49" s="1875"/>
      <c r="C49" s="1875"/>
      <c r="D49" s="1875"/>
      <c r="E49" s="1875"/>
      <c r="F49" s="1875"/>
      <c r="G49" s="1875"/>
      <c r="H49" s="1875"/>
      <c r="I49" s="1875"/>
      <c r="J49" s="1875"/>
      <c r="K49" s="1875"/>
      <c r="L49" s="1875"/>
      <c r="M49" s="1875"/>
      <c r="N49" s="1875"/>
      <c r="O49" s="1875"/>
      <c r="P49" s="1875"/>
      <c r="Q49" s="1875"/>
      <c r="R49" s="1875"/>
      <c r="S49" s="1875"/>
      <c r="T49" s="1875"/>
      <c r="U49" s="1875"/>
      <c r="V49" s="1875"/>
      <c r="W49" s="1875"/>
      <c r="X49" s="1875"/>
      <c r="Y49" s="1875"/>
      <c r="Z49" s="1875"/>
      <c r="AA49" s="1875"/>
      <c r="AB49" s="1875"/>
      <c r="AC49" s="1875"/>
      <c r="AD49" s="1875"/>
      <c r="AE49" s="1875"/>
      <c r="AF49" s="1875"/>
      <c r="AG49" s="1875"/>
      <c r="AH49" s="1875"/>
      <c r="AI49" s="1875"/>
      <c r="AJ49" s="1875"/>
      <c r="AK49" s="1875"/>
      <c r="AL49" s="1875"/>
      <c r="AM49" s="1875"/>
      <c r="AN49" s="1875"/>
      <c r="AO49" s="1875"/>
      <c r="AP49" s="1875"/>
      <c r="AQ49" s="1875"/>
      <c r="AR49" s="1875"/>
      <c r="AS49" s="1875"/>
      <c r="AT49" s="1875"/>
      <c r="AU49" s="1875"/>
      <c r="AV49" s="1875"/>
      <c r="AW49" s="1875"/>
      <c r="AX49" s="1875"/>
      <c r="AY49" s="1875"/>
      <c r="AZ49" s="1875"/>
      <c r="BA49" s="1875"/>
      <c r="BB49" s="1875"/>
      <c r="BC49" s="1875"/>
      <c r="BD49" s="1875"/>
      <c r="BE49" s="1875"/>
      <c r="BF49" s="1875"/>
    </row>
    <row r="50" spans="2:58" s="5" customFormat="1" ht="13.5" customHeight="1">
      <c r="B50" s="1875"/>
      <c r="C50" s="1875"/>
      <c r="D50" s="1875"/>
      <c r="E50" s="1875"/>
      <c r="F50" s="1875"/>
      <c r="G50" s="1875"/>
      <c r="H50" s="1875"/>
      <c r="I50" s="1875"/>
      <c r="J50" s="1875"/>
      <c r="K50" s="1875"/>
      <c r="L50" s="1875"/>
      <c r="M50" s="1875"/>
      <c r="N50" s="1875"/>
      <c r="O50" s="1875"/>
      <c r="P50" s="1875"/>
      <c r="Q50" s="1875"/>
      <c r="R50" s="1875"/>
      <c r="S50" s="1875"/>
      <c r="T50" s="1875"/>
      <c r="U50" s="1875"/>
      <c r="V50" s="1875"/>
      <c r="W50" s="1875"/>
      <c r="X50" s="1875"/>
      <c r="Y50" s="1875"/>
      <c r="Z50" s="1875"/>
      <c r="AA50" s="1875"/>
      <c r="AB50" s="1875"/>
      <c r="AC50" s="1875"/>
      <c r="AD50" s="1875"/>
      <c r="AE50" s="1875"/>
      <c r="AF50" s="1875"/>
      <c r="AG50" s="1875"/>
      <c r="AH50" s="1875"/>
      <c r="AI50" s="1875"/>
      <c r="AJ50" s="1875"/>
      <c r="AK50" s="1875"/>
      <c r="AL50" s="1875"/>
      <c r="AM50" s="1875"/>
      <c r="AN50" s="1875"/>
      <c r="AO50" s="1875"/>
      <c r="AP50" s="1875"/>
      <c r="AQ50" s="1875"/>
      <c r="AR50" s="1875"/>
      <c r="AS50" s="1875"/>
      <c r="AT50" s="1875"/>
      <c r="AU50" s="1875"/>
      <c r="AV50" s="1875"/>
      <c r="AW50" s="1875"/>
      <c r="AX50" s="1875"/>
      <c r="AY50" s="1875"/>
      <c r="AZ50" s="1875"/>
      <c r="BA50" s="1875"/>
      <c r="BB50" s="1875"/>
      <c r="BC50" s="1875"/>
      <c r="BD50" s="1875"/>
      <c r="BE50" s="1875"/>
      <c r="BF50" s="1875"/>
    </row>
    <row r="51" spans="2:58" s="5" customFormat="1" ht="13.5" customHeight="1">
      <c r="B51" s="1875"/>
      <c r="C51" s="1875"/>
      <c r="D51" s="1875"/>
      <c r="E51" s="1875"/>
      <c r="F51" s="1875"/>
      <c r="G51" s="1875"/>
      <c r="H51" s="1875"/>
      <c r="I51" s="1875"/>
      <c r="J51" s="1875"/>
      <c r="K51" s="1875"/>
      <c r="L51" s="1875"/>
      <c r="M51" s="1875"/>
      <c r="N51" s="1875"/>
      <c r="O51" s="1875"/>
      <c r="P51" s="1875"/>
      <c r="Q51" s="1875"/>
      <c r="R51" s="1875"/>
      <c r="S51" s="1875"/>
      <c r="T51" s="1875"/>
      <c r="U51" s="1875"/>
      <c r="V51" s="1875"/>
      <c r="W51" s="1875"/>
      <c r="X51" s="1875"/>
      <c r="Y51" s="1875"/>
      <c r="Z51" s="1875"/>
      <c r="AA51" s="1875"/>
      <c r="AB51" s="1875"/>
      <c r="AC51" s="1875"/>
      <c r="AD51" s="1875"/>
      <c r="AE51" s="1875"/>
      <c r="AF51" s="1875"/>
      <c r="AG51" s="1875"/>
      <c r="AH51" s="1875"/>
      <c r="AI51" s="1875"/>
      <c r="AJ51" s="1875"/>
      <c r="AK51" s="1875"/>
      <c r="AL51" s="1875"/>
      <c r="AM51" s="1875"/>
      <c r="AN51" s="1875"/>
      <c r="AO51" s="1875"/>
      <c r="AP51" s="1875"/>
      <c r="AQ51" s="1875"/>
      <c r="AR51" s="1875"/>
      <c r="AS51" s="1875"/>
      <c r="AT51" s="1875"/>
      <c r="AU51" s="1875"/>
      <c r="AV51" s="1875"/>
      <c r="AW51" s="1875"/>
      <c r="AX51" s="1875"/>
      <c r="AY51" s="1875"/>
      <c r="AZ51" s="1875"/>
      <c r="BA51" s="1875"/>
      <c r="BB51" s="1875"/>
      <c r="BC51" s="1875"/>
      <c r="BD51" s="1875"/>
      <c r="BE51" s="1875"/>
      <c r="BF51" s="1875"/>
    </row>
    <row r="52" spans="2:58" s="5" customFormat="1" ht="13.5" customHeight="1">
      <c r="B52" s="1891"/>
      <c r="C52" s="1891"/>
      <c r="D52" s="1891"/>
      <c r="E52" s="1891"/>
      <c r="F52" s="1891"/>
      <c r="G52" s="1891"/>
      <c r="H52" s="1891"/>
      <c r="I52" s="1891"/>
      <c r="J52" s="1891"/>
      <c r="K52" s="1891"/>
      <c r="L52" s="1891"/>
      <c r="M52" s="1891"/>
      <c r="N52" s="1891"/>
      <c r="O52" s="1891"/>
      <c r="P52" s="1891"/>
      <c r="Q52" s="1891"/>
      <c r="R52" s="1891"/>
      <c r="S52" s="1891"/>
      <c r="T52" s="1891"/>
      <c r="U52" s="1891"/>
      <c r="V52" s="1891"/>
      <c r="W52" s="1891"/>
      <c r="X52" s="1891"/>
      <c r="Y52" s="1891"/>
      <c r="Z52" s="1891"/>
      <c r="AA52" s="1891"/>
      <c r="AB52" s="1891"/>
      <c r="AC52" s="1891"/>
      <c r="AD52" s="1891"/>
      <c r="AE52" s="1891"/>
      <c r="AF52" s="1891"/>
      <c r="AG52" s="1891"/>
      <c r="AH52" s="1891"/>
      <c r="AI52" s="1891"/>
      <c r="AJ52" s="1891"/>
      <c r="AK52" s="1891"/>
      <c r="AL52" s="1891"/>
      <c r="AM52" s="1891"/>
      <c r="AN52" s="1891"/>
      <c r="AO52" s="1891"/>
      <c r="AP52" s="1891"/>
      <c r="AQ52" s="1891"/>
      <c r="AR52" s="1891"/>
      <c r="AS52" s="1891"/>
      <c r="AT52" s="1891"/>
      <c r="AU52" s="1891"/>
      <c r="AV52" s="1891"/>
      <c r="AW52" s="1891"/>
      <c r="AX52" s="1891"/>
      <c r="AY52" s="1891"/>
      <c r="AZ52" s="1891"/>
      <c r="BA52" s="1891"/>
      <c r="BB52" s="1891"/>
      <c r="BC52" s="1891"/>
      <c r="BD52" s="1891"/>
      <c r="BE52" s="1891"/>
      <c r="BF52" s="1891"/>
    </row>
    <row r="53" spans="2:58" s="5" customFormat="1"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sheetData>
  <mergeCells count="52">
    <mergeCell ref="B3:BF3"/>
    <mergeCell ref="B4:BF4"/>
    <mergeCell ref="B6:Q6"/>
    <mergeCell ref="R6:BF6"/>
    <mergeCell ref="F21:P21"/>
    <mergeCell ref="V21:W21"/>
    <mergeCell ref="AC21:AD21"/>
    <mergeCell ref="B9:Q9"/>
    <mergeCell ref="R9:U9"/>
    <mergeCell ref="AA9:AD9"/>
    <mergeCell ref="B12:BF12"/>
    <mergeCell ref="F13:P13"/>
    <mergeCell ref="Z13:AJ13"/>
    <mergeCell ref="F15:X15"/>
    <mergeCell ref="Z15:AJ15"/>
    <mergeCell ref="F17:P17"/>
    <mergeCell ref="Z17:AJ17"/>
    <mergeCell ref="B20:BF20"/>
    <mergeCell ref="F23:P23"/>
    <mergeCell ref="V23:W23"/>
    <mergeCell ref="AC23:AD23"/>
    <mergeCell ref="F25:P25"/>
    <mergeCell ref="V25:W25"/>
    <mergeCell ref="AC25:AD25"/>
    <mergeCell ref="B39:BF39"/>
    <mergeCell ref="B28:BF28"/>
    <mergeCell ref="F29:P29"/>
    <mergeCell ref="V29:W29"/>
    <mergeCell ref="AC29:AD29"/>
    <mergeCell ref="F31:P31"/>
    <mergeCell ref="V31:W31"/>
    <mergeCell ref="AC31:AD31"/>
    <mergeCell ref="AH31:AH32"/>
    <mergeCell ref="AI31:AJ31"/>
    <mergeCell ref="AN31:AN32"/>
    <mergeCell ref="AI32:AJ32"/>
    <mergeCell ref="B35:BF35"/>
    <mergeCell ref="B36:BF36"/>
    <mergeCell ref="B37:BF37"/>
    <mergeCell ref="B38:BF38"/>
    <mergeCell ref="B52:BF52"/>
    <mergeCell ref="B41:BF41"/>
    <mergeCell ref="B42:BF42"/>
    <mergeCell ref="B43:BF43"/>
    <mergeCell ref="B44:BF44"/>
    <mergeCell ref="B45:BF45"/>
    <mergeCell ref="B46:BF46"/>
    <mergeCell ref="B47:BF47"/>
    <mergeCell ref="B48:BF48"/>
    <mergeCell ref="B49:BF49"/>
    <mergeCell ref="B50:BF50"/>
    <mergeCell ref="B51:BF51"/>
  </mergeCells>
  <phoneticPr fontId="4"/>
  <dataValidations count="1">
    <dataValidation type="list" allowBlank="1" showInputMessage="1" showErrorMessage="1" sqref="AC21 V21 AC31 V29 AC29 V31 V25 AC23 V23 AC25 AI31:AI32" xr:uid="{6F91B7B3-E23F-4F36-8015-01CA25C2657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BF65"/>
  <sheetViews>
    <sheetView showGridLines="0" showZeros="0" view="pageBreakPreview" zoomScale="115" zoomScaleNormal="100" zoomScaleSheetLayoutView="115" workbookViewId="0"/>
  </sheetViews>
  <sheetFormatPr defaultColWidth="1.625" defaultRowHeight="13.5" customHeight="1"/>
  <cols>
    <col min="1" max="16384" width="1.625" style="11"/>
  </cols>
  <sheetData>
    <row r="1" spans="2:58" ht="13.5" customHeight="1">
      <c r="D1" s="3" t="s">
        <v>11</v>
      </c>
    </row>
    <row r="2" spans="2:58" ht="13.5" customHeight="1">
      <c r="H2" s="4" t="s">
        <v>196</v>
      </c>
    </row>
    <row r="3" spans="2:58" ht="13.5" customHeight="1">
      <c r="D3" s="12"/>
    </row>
    <row r="4" spans="2:58" ht="13.5" customHeight="1">
      <c r="B4" s="1900" t="s">
        <v>268</v>
      </c>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c r="AR4" s="1900"/>
      <c r="AS4" s="1900"/>
      <c r="AT4" s="1900"/>
      <c r="AU4" s="1900"/>
      <c r="AV4" s="1900"/>
      <c r="AW4" s="1900"/>
      <c r="AX4" s="1900"/>
      <c r="AY4" s="1900"/>
      <c r="AZ4" s="1900"/>
      <c r="BA4" s="1900"/>
      <c r="BB4" s="1900"/>
      <c r="BC4" s="1900"/>
      <c r="BD4" s="1900"/>
      <c r="BE4" s="1900"/>
      <c r="BF4" s="1900"/>
    </row>
    <row r="5" spans="2:58" ht="13.5" customHeight="1">
      <c r="B5" s="1329"/>
      <c r="C5" s="1329"/>
      <c r="D5" s="1329"/>
      <c r="E5" s="1329"/>
      <c r="F5" s="1329"/>
      <c r="G5" s="1329"/>
      <c r="H5" s="1329"/>
      <c r="I5" s="1329"/>
      <c r="J5" s="1329"/>
      <c r="K5" s="1329"/>
      <c r="L5" s="1329"/>
      <c r="M5" s="1329"/>
      <c r="N5" s="1329"/>
      <c r="O5" s="1329"/>
      <c r="P5" s="1329"/>
      <c r="Q5" s="1329"/>
      <c r="R5" s="1329"/>
      <c r="S5" s="1329"/>
      <c r="T5" s="1329"/>
      <c r="U5" s="1329"/>
      <c r="V5" s="1329"/>
      <c r="W5" s="1329"/>
      <c r="X5" s="1330"/>
      <c r="Y5" s="1330"/>
      <c r="Z5" s="1330"/>
      <c r="AA5" s="1330"/>
      <c r="AB5" s="1330"/>
      <c r="AC5" s="1329"/>
      <c r="AD5" s="1330"/>
      <c r="AE5" s="1330"/>
      <c r="AF5" s="1331"/>
      <c r="AG5" s="1329"/>
      <c r="AH5" s="1329"/>
      <c r="AI5" s="1329"/>
      <c r="AJ5" s="1329"/>
      <c r="AK5" s="1329"/>
      <c r="AL5" s="1329"/>
      <c r="AM5" s="1329"/>
      <c r="AN5" s="1329"/>
      <c r="AO5" s="1329"/>
      <c r="AP5" s="1329"/>
      <c r="AQ5" s="1329"/>
      <c r="AR5" s="1329"/>
      <c r="AS5" s="1329"/>
      <c r="AT5" s="1329"/>
      <c r="AU5" s="1329"/>
      <c r="AV5" s="1329"/>
      <c r="AW5" s="1329"/>
      <c r="AX5" s="1329"/>
      <c r="AY5" s="1329"/>
      <c r="AZ5" s="1329"/>
      <c r="BA5" s="1329"/>
      <c r="BB5" s="1329"/>
      <c r="BC5" s="1329"/>
      <c r="BD5" s="1329"/>
      <c r="BE5" s="1329"/>
      <c r="BF5" s="1329"/>
    </row>
    <row r="6" spans="2:58" ht="13.5" customHeight="1">
      <c r="B6" s="1329"/>
      <c r="C6" s="1329"/>
      <c r="D6" s="1332" t="s">
        <v>270</v>
      </c>
      <c r="E6" s="1333"/>
      <c r="F6" s="1333"/>
      <c r="G6" s="1333"/>
      <c r="H6" s="1333"/>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3"/>
      <c r="AZ6" s="1333"/>
      <c r="BA6" s="1333"/>
      <c r="BB6" s="1333"/>
      <c r="BC6" s="1333"/>
      <c r="BD6" s="1333"/>
      <c r="BE6" s="1333"/>
      <c r="BF6" s="1333"/>
    </row>
    <row r="7" spans="2:58" ht="13.5" customHeight="1">
      <c r="B7" s="1329"/>
      <c r="C7" s="1329"/>
      <c r="D7" s="1329"/>
      <c r="E7" s="1329"/>
      <c r="F7" s="1329"/>
      <c r="G7" s="1329"/>
      <c r="H7" s="1329"/>
      <c r="I7" s="1903" t="s">
        <v>4</v>
      </c>
      <c r="J7" s="1903"/>
      <c r="K7" s="1341" t="s">
        <v>144</v>
      </c>
      <c r="L7" s="1341"/>
      <c r="M7" s="1341"/>
      <c r="N7" s="1341"/>
      <c r="O7" s="1341"/>
      <c r="P7" s="1341"/>
      <c r="Q7" s="1341"/>
      <c r="R7" s="1341"/>
      <c r="S7" s="1341"/>
      <c r="T7" s="1341"/>
      <c r="U7" s="1341"/>
      <c r="V7" s="1341"/>
      <c r="W7" s="1341"/>
      <c r="X7" s="1341"/>
      <c r="Y7" s="1341"/>
      <c r="Z7" s="1341"/>
      <c r="AA7" s="1341"/>
      <c r="AB7" s="1341"/>
      <c r="AC7" s="1341"/>
      <c r="AD7" s="1341"/>
      <c r="AE7" s="1341"/>
      <c r="AF7" s="1341"/>
      <c r="AG7" s="1341"/>
      <c r="AH7" s="1341"/>
      <c r="AI7" s="1341"/>
      <c r="AJ7" s="1341"/>
      <c r="AK7" s="1341"/>
      <c r="AL7" s="1341"/>
      <c r="AM7" s="1341"/>
      <c r="AN7" s="1341"/>
      <c r="AO7" s="1341"/>
      <c r="AP7" s="1341"/>
      <c r="AQ7" s="1341"/>
      <c r="AR7" s="1341"/>
      <c r="AS7" s="1341"/>
      <c r="AT7" s="1341"/>
      <c r="AU7" s="1341"/>
      <c r="AV7" s="1341"/>
      <c r="AW7" s="1341"/>
      <c r="AX7" s="1341"/>
      <c r="AY7" s="1341"/>
      <c r="AZ7" s="1341"/>
      <c r="BA7" s="1342"/>
      <c r="BB7" s="1341"/>
      <c r="BC7" s="1341"/>
      <c r="BD7" s="1343"/>
      <c r="BE7" s="1342"/>
      <c r="BF7" s="1342"/>
    </row>
    <row r="8" spans="2:58" ht="13.5" customHeight="1">
      <c r="B8" s="1329"/>
      <c r="C8" s="1329"/>
      <c r="D8" s="1329"/>
      <c r="E8" s="1329"/>
      <c r="F8" s="1329"/>
      <c r="G8" s="1329"/>
      <c r="H8" s="1329"/>
      <c r="I8" s="1901" t="s">
        <v>4</v>
      </c>
      <c r="J8" s="1901"/>
      <c r="K8" s="1344" t="s">
        <v>145</v>
      </c>
      <c r="L8" s="1344"/>
      <c r="M8" s="1344"/>
      <c r="N8" s="1344"/>
      <c r="O8" s="1344"/>
      <c r="P8" s="1344"/>
      <c r="Q8" s="1344"/>
      <c r="R8" s="1344"/>
      <c r="S8" s="1344"/>
      <c r="T8" s="1344"/>
      <c r="U8" s="1344"/>
      <c r="V8" s="1344"/>
      <c r="W8" s="1344"/>
      <c r="X8" s="1344"/>
      <c r="Y8" s="1344"/>
      <c r="Z8" s="1344"/>
      <c r="AA8" s="1344"/>
      <c r="AB8" s="1344"/>
      <c r="AC8" s="1344"/>
      <c r="AD8" s="1344"/>
      <c r="AE8" s="1344"/>
      <c r="AF8" s="1344"/>
      <c r="AG8" s="1344"/>
      <c r="AH8" s="1344"/>
      <c r="AI8" s="1344"/>
      <c r="AJ8" s="1344"/>
      <c r="AK8" s="1344"/>
      <c r="AL8" s="1344"/>
      <c r="AM8" s="1344"/>
      <c r="AN8" s="1344"/>
      <c r="AO8" s="1344"/>
      <c r="AP8" s="1344"/>
      <c r="AQ8" s="1344"/>
      <c r="AR8" s="1344"/>
      <c r="AS8" s="1344"/>
      <c r="AT8" s="1344"/>
      <c r="AU8" s="1344"/>
      <c r="AV8" s="1344"/>
      <c r="AW8" s="1344"/>
      <c r="AX8" s="1344"/>
      <c r="AY8" s="1344"/>
      <c r="AZ8" s="1344"/>
      <c r="BA8" s="1345"/>
      <c r="BB8" s="1344"/>
      <c r="BC8" s="1344"/>
      <c r="BD8" s="1346"/>
      <c r="BE8" s="1345"/>
      <c r="BF8" s="1345"/>
    </row>
    <row r="9" spans="2:58" ht="13.5" customHeight="1">
      <c r="B9" s="1329"/>
      <c r="C9" s="1329"/>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c r="AM9" s="1330"/>
      <c r="AN9" s="1330"/>
      <c r="AO9" s="1330"/>
      <c r="AP9" s="1330"/>
      <c r="AQ9" s="1330"/>
      <c r="AR9" s="1330"/>
      <c r="AS9" s="1330"/>
      <c r="AT9" s="1330"/>
      <c r="AU9" s="1330"/>
      <c r="AV9" s="1329"/>
      <c r="AW9" s="1329"/>
      <c r="AX9" s="1329"/>
      <c r="AY9" s="1329"/>
      <c r="AZ9" s="1329"/>
      <c r="BA9" s="1329"/>
      <c r="BB9" s="1329"/>
      <c r="BC9" s="1329"/>
      <c r="BD9" s="1329"/>
      <c r="BE9" s="1329"/>
      <c r="BF9" s="1329"/>
    </row>
    <row r="10" spans="2:58" ht="13.5" customHeight="1">
      <c r="B10" s="1329"/>
      <c r="C10" s="1329"/>
      <c r="D10" s="1332" t="s">
        <v>271</v>
      </c>
      <c r="E10" s="1333"/>
      <c r="F10" s="1333"/>
      <c r="G10" s="1333"/>
      <c r="H10" s="1333"/>
      <c r="I10" s="1333"/>
      <c r="J10" s="1333"/>
      <c r="K10" s="1333"/>
      <c r="L10" s="1333"/>
      <c r="M10" s="1333"/>
      <c r="N10" s="1333"/>
      <c r="O10" s="1333"/>
      <c r="P10" s="1333"/>
      <c r="Q10" s="1333"/>
      <c r="R10" s="1333"/>
      <c r="S10" s="1333"/>
      <c r="T10" s="1333"/>
      <c r="U10" s="1333"/>
      <c r="V10" s="1333"/>
      <c r="W10" s="1333"/>
      <c r="X10" s="1333"/>
      <c r="Y10" s="1333"/>
      <c r="Z10" s="1333"/>
      <c r="AA10" s="1333"/>
      <c r="AB10" s="1333"/>
      <c r="AC10" s="1333"/>
      <c r="AD10" s="1333"/>
      <c r="AE10" s="1333"/>
      <c r="AF10" s="1333"/>
      <c r="AG10" s="1333"/>
      <c r="AH10" s="1333"/>
      <c r="AI10" s="1333"/>
      <c r="AJ10" s="1333"/>
      <c r="AK10" s="1333"/>
      <c r="AL10" s="1333"/>
      <c r="AM10" s="1333"/>
      <c r="AN10" s="1333"/>
      <c r="AO10" s="1333"/>
      <c r="AP10" s="1333"/>
      <c r="AQ10" s="1333"/>
      <c r="AR10" s="1333"/>
      <c r="AS10" s="1333"/>
      <c r="AT10" s="1333"/>
      <c r="AU10" s="1333"/>
      <c r="AV10" s="1333"/>
      <c r="AW10" s="1333"/>
      <c r="AX10" s="1333"/>
      <c r="AY10" s="1333"/>
      <c r="AZ10" s="1333"/>
      <c r="BA10" s="1333"/>
      <c r="BB10" s="1333"/>
      <c r="BC10" s="1333"/>
      <c r="BD10" s="1333"/>
      <c r="BE10" s="1333"/>
      <c r="BF10" s="1333"/>
    </row>
    <row r="11" spans="2:58" ht="13.5" customHeight="1">
      <c r="B11" s="1329"/>
      <c r="C11" s="1329"/>
      <c r="D11" s="1329"/>
      <c r="E11" s="1329" t="s">
        <v>146</v>
      </c>
      <c r="F11" s="1329"/>
      <c r="G11" s="1329"/>
      <c r="H11" s="1329"/>
      <c r="I11" s="1329"/>
      <c r="J11" s="1329"/>
      <c r="K11" s="1329"/>
      <c r="L11" s="1329"/>
      <c r="M11" s="1329"/>
      <c r="N11" s="1329"/>
      <c r="O11" s="1329"/>
      <c r="P11" s="1329"/>
      <c r="Q11" s="1329"/>
      <c r="R11" s="1329"/>
      <c r="S11" s="1329"/>
      <c r="T11" s="1329"/>
      <c r="U11" s="1329"/>
      <c r="V11" s="1329"/>
      <c r="W11" s="1329"/>
      <c r="X11" s="1329"/>
      <c r="Y11" s="1329"/>
      <c r="Z11" s="1329"/>
      <c r="AA11" s="1329"/>
      <c r="AB11" s="1329"/>
      <c r="AC11" s="1329"/>
      <c r="AD11" s="1329"/>
      <c r="AE11" s="1329"/>
      <c r="AF11" s="1329"/>
      <c r="AG11" s="1329"/>
      <c r="AH11" s="1329"/>
      <c r="AI11" s="1329"/>
      <c r="AJ11" s="1329"/>
      <c r="AK11" s="1329"/>
      <c r="AL11" s="1329"/>
      <c r="AM11" s="1329"/>
      <c r="AN11" s="1329"/>
      <c r="AO11" s="1329"/>
      <c r="AP11" s="1329"/>
      <c r="AQ11" s="1329"/>
      <c r="AR11" s="1329"/>
      <c r="AS11" s="1329"/>
      <c r="AT11" s="1329"/>
      <c r="AU11" s="1329"/>
      <c r="AV11" s="1329"/>
      <c r="AW11" s="1329"/>
      <c r="AX11" s="1329"/>
      <c r="AY11" s="1329"/>
      <c r="AZ11" s="1329"/>
      <c r="BA11" s="1329"/>
      <c r="BB11" s="1329"/>
      <c r="BC11" s="1329"/>
      <c r="BD11" s="1329"/>
      <c r="BE11" s="1329"/>
      <c r="BF11" s="1329"/>
    </row>
    <row r="12" spans="2:58" ht="13.5" customHeight="1">
      <c r="B12" s="1329"/>
      <c r="C12" s="1329"/>
      <c r="D12" s="1329"/>
      <c r="E12" s="1329"/>
      <c r="F12" s="1329"/>
      <c r="G12" s="1329"/>
      <c r="H12" s="1334" t="s">
        <v>190</v>
      </c>
      <c r="I12" s="1902" t="s">
        <v>125</v>
      </c>
      <c r="J12" s="1902"/>
      <c r="K12" s="1347" t="s">
        <v>186</v>
      </c>
      <c r="L12" s="1347"/>
      <c r="M12" s="1347"/>
      <c r="N12" s="1347"/>
      <c r="O12" s="1347"/>
      <c r="P12" s="1347"/>
      <c r="Q12" s="1347"/>
      <c r="R12" s="1347"/>
      <c r="S12" s="1347"/>
      <c r="T12" s="1347"/>
      <c r="U12" s="1347"/>
      <c r="V12" s="1347"/>
      <c r="W12" s="1347"/>
      <c r="X12" s="1347"/>
      <c r="Y12" s="1347"/>
      <c r="Z12" s="1347"/>
      <c r="AA12" s="1347"/>
      <c r="AB12" s="1347"/>
      <c r="AC12" s="1347"/>
      <c r="AD12" s="1347"/>
      <c r="AE12" s="1347"/>
      <c r="AF12" s="1347"/>
      <c r="AG12" s="1347"/>
      <c r="AH12" s="1347"/>
      <c r="AI12" s="1347"/>
      <c r="AJ12" s="1347"/>
      <c r="AK12" s="1347"/>
      <c r="AL12" s="1347"/>
      <c r="AM12" s="1347"/>
      <c r="AN12" s="1347"/>
      <c r="AO12" s="1347"/>
      <c r="AP12" s="1347"/>
      <c r="AQ12" s="1347"/>
      <c r="AR12" s="1347"/>
      <c r="AS12" s="1347"/>
      <c r="AT12" s="1347"/>
      <c r="AU12" s="1347"/>
      <c r="AV12" s="1347"/>
      <c r="AW12" s="1347"/>
      <c r="AX12" s="1347"/>
      <c r="AY12" s="1347"/>
      <c r="AZ12" s="1347"/>
      <c r="BA12" s="1347"/>
      <c r="BB12" s="1347"/>
      <c r="BC12" s="1347"/>
      <c r="BD12" s="1347"/>
      <c r="BE12" s="1347"/>
      <c r="BF12" s="1348" t="s">
        <v>197</v>
      </c>
    </row>
    <row r="13" spans="2:58" ht="13.5" customHeight="1">
      <c r="B13" s="1329"/>
      <c r="C13" s="1329"/>
      <c r="D13" s="1329"/>
      <c r="E13" s="1329"/>
      <c r="F13" s="1329"/>
      <c r="G13" s="1329"/>
      <c r="H13" s="1331"/>
      <c r="I13" s="1901" t="s">
        <v>4</v>
      </c>
      <c r="J13" s="1901"/>
      <c r="K13" s="1345" t="s">
        <v>147</v>
      </c>
      <c r="L13" s="1345"/>
      <c r="M13" s="1345"/>
      <c r="N13" s="1345"/>
      <c r="O13" s="1345"/>
      <c r="P13" s="1345"/>
      <c r="Q13" s="1345"/>
      <c r="R13" s="1345"/>
      <c r="S13" s="1345"/>
      <c r="T13" s="1345"/>
      <c r="U13" s="1349"/>
      <c r="V13" s="1349"/>
      <c r="W13" s="1349"/>
      <c r="X13" s="1349"/>
      <c r="Y13" s="1349"/>
      <c r="Z13" s="1349"/>
      <c r="AA13" s="1349"/>
      <c r="AB13" s="1349"/>
      <c r="AC13" s="1349"/>
      <c r="AD13" s="1349"/>
      <c r="AE13" s="1349"/>
      <c r="AF13" s="1349"/>
      <c r="AG13" s="1349"/>
      <c r="AH13" s="1349"/>
      <c r="AI13" s="1349"/>
      <c r="AJ13" s="1349"/>
      <c r="AK13" s="1349"/>
      <c r="AL13" s="1349"/>
      <c r="AM13" s="1349"/>
      <c r="AN13" s="1349"/>
      <c r="AO13" s="1349"/>
      <c r="AP13" s="1349"/>
      <c r="AQ13" s="1349"/>
      <c r="AR13" s="1349"/>
      <c r="AS13" s="1349"/>
      <c r="AT13" s="1349"/>
      <c r="AU13" s="1349"/>
      <c r="AV13" s="1349"/>
      <c r="AW13" s="1349"/>
      <c r="AX13" s="1349"/>
      <c r="AY13" s="1349"/>
      <c r="AZ13" s="1349"/>
      <c r="BA13" s="1349"/>
      <c r="BB13" s="1349"/>
      <c r="BC13" s="1349"/>
      <c r="BD13" s="1349"/>
      <c r="BE13" s="1349"/>
      <c r="BF13" s="1348" t="s">
        <v>197</v>
      </c>
    </row>
    <row r="14" spans="2:58" ht="13.5" customHeight="1">
      <c r="B14" s="1329"/>
      <c r="C14" s="1329"/>
      <c r="D14" s="1329"/>
      <c r="E14" s="1329"/>
      <c r="F14" s="1329"/>
      <c r="G14" s="1329"/>
      <c r="H14" s="1334" t="s">
        <v>190</v>
      </c>
      <c r="I14" s="1901" t="s">
        <v>125</v>
      </c>
      <c r="J14" s="1901"/>
      <c r="K14" s="1345" t="s">
        <v>187</v>
      </c>
      <c r="L14" s="1345"/>
      <c r="M14" s="1345"/>
      <c r="N14" s="1345"/>
      <c r="O14" s="1345"/>
      <c r="P14" s="1345"/>
      <c r="Q14" s="1345"/>
      <c r="R14" s="1345"/>
      <c r="S14" s="1345"/>
      <c r="T14" s="1345"/>
      <c r="U14" s="1349"/>
      <c r="V14" s="1349"/>
      <c r="W14" s="1349"/>
      <c r="X14" s="1349"/>
      <c r="Y14" s="1349"/>
      <c r="Z14" s="1349"/>
      <c r="AA14" s="1349"/>
      <c r="AB14" s="1349"/>
      <c r="AC14" s="1349"/>
      <c r="AD14" s="1349"/>
      <c r="AE14" s="1349"/>
      <c r="AF14" s="1349"/>
      <c r="AG14" s="1349"/>
      <c r="AH14" s="1349"/>
      <c r="AI14" s="1349"/>
      <c r="AJ14" s="1349"/>
      <c r="AK14" s="1349"/>
      <c r="AL14" s="1349"/>
      <c r="AM14" s="1349"/>
      <c r="AN14" s="1349"/>
      <c r="AO14" s="1349"/>
      <c r="AP14" s="1349"/>
      <c r="AQ14" s="1349"/>
      <c r="AR14" s="1349"/>
      <c r="AS14" s="1349"/>
      <c r="AT14" s="1349"/>
      <c r="AU14" s="1349"/>
      <c r="AV14" s="1349"/>
      <c r="AW14" s="1349"/>
      <c r="AX14" s="1349"/>
      <c r="AY14" s="1349"/>
      <c r="AZ14" s="1349"/>
      <c r="BA14" s="1349"/>
      <c r="BB14" s="1349"/>
      <c r="BC14" s="1349"/>
      <c r="BD14" s="1349"/>
      <c r="BE14" s="1349"/>
      <c r="BF14" s="1348" t="s">
        <v>197</v>
      </c>
    </row>
    <row r="15" spans="2:58" ht="13.5" customHeight="1">
      <c r="B15" s="1329"/>
      <c r="C15" s="1329"/>
      <c r="D15" s="1329"/>
      <c r="E15" s="1329"/>
      <c r="F15" s="1329"/>
      <c r="G15" s="1329"/>
      <c r="H15" s="1331"/>
      <c r="I15" s="1901" t="s">
        <v>4</v>
      </c>
      <c r="J15" s="1901"/>
      <c r="K15" s="1345" t="s">
        <v>148</v>
      </c>
      <c r="L15" s="1345"/>
      <c r="M15" s="1345"/>
      <c r="N15" s="1345"/>
      <c r="O15" s="1345"/>
      <c r="P15" s="1345"/>
      <c r="Q15" s="1345"/>
      <c r="R15" s="1345"/>
      <c r="S15" s="1345"/>
      <c r="T15" s="1345"/>
      <c r="U15" s="1349"/>
      <c r="V15" s="1349"/>
      <c r="W15" s="1349"/>
      <c r="X15" s="1349"/>
      <c r="Y15" s="1349"/>
      <c r="Z15" s="1349"/>
      <c r="AA15" s="1349"/>
      <c r="AB15" s="1349"/>
      <c r="AC15" s="1349"/>
      <c r="AD15" s="1349"/>
      <c r="AE15" s="1349"/>
      <c r="AF15" s="1349"/>
      <c r="AG15" s="1349"/>
      <c r="AH15" s="1349"/>
      <c r="AI15" s="1349"/>
      <c r="AJ15" s="1349"/>
      <c r="AK15" s="1349"/>
      <c r="AL15" s="1349"/>
      <c r="AM15" s="1349"/>
      <c r="AN15" s="1349"/>
      <c r="AO15" s="1349"/>
      <c r="AP15" s="1349"/>
      <c r="AQ15" s="1349"/>
      <c r="AR15" s="1349"/>
      <c r="AS15" s="1349"/>
      <c r="AT15" s="1349"/>
      <c r="AU15" s="1349"/>
      <c r="AV15" s="1349"/>
      <c r="AW15" s="1349"/>
      <c r="AX15" s="1349"/>
      <c r="AY15" s="1349"/>
      <c r="AZ15" s="1349"/>
      <c r="BA15" s="1349"/>
      <c r="BB15" s="1349"/>
      <c r="BC15" s="1349"/>
      <c r="BD15" s="1349"/>
      <c r="BE15" s="1349"/>
      <c r="BF15" s="1348" t="s">
        <v>197</v>
      </c>
    </row>
    <row r="16" spans="2:58" ht="13.5" customHeight="1">
      <c r="B16" s="1329"/>
      <c r="C16" s="1329"/>
      <c r="D16" s="1329"/>
      <c r="E16" s="1329"/>
      <c r="F16" s="1329"/>
      <c r="G16" s="1329"/>
      <c r="H16" s="1331"/>
      <c r="I16" s="1901" t="s">
        <v>4</v>
      </c>
      <c r="J16" s="1901"/>
      <c r="K16" s="1345" t="s">
        <v>149</v>
      </c>
      <c r="L16" s="1345"/>
      <c r="M16" s="1345"/>
      <c r="N16" s="1345"/>
      <c r="O16" s="1345"/>
      <c r="P16" s="1345"/>
      <c r="Q16" s="1345"/>
      <c r="R16" s="1349"/>
      <c r="S16" s="1349"/>
      <c r="T16" s="1349"/>
      <c r="U16" s="1349"/>
      <c r="V16" s="1349"/>
      <c r="W16" s="1349"/>
      <c r="X16" s="1349"/>
      <c r="Y16" s="1349"/>
      <c r="Z16" s="1349"/>
      <c r="AA16" s="1349"/>
      <c r="AB16" s="1349"/>
      <c r="AC16" s="1349"/>
      <c r="AD16" s="1349"/>
      <c r="AE16" s="1349"/>
      <c r="AF16" s="1349"/>
      <c r="AG16" s="1349"/>
      <c r="AH16" s="1349"/>
      <c r="AI16" s="1349"/>
      <c r="AJ16" s="1349"/>
      <c r="AK16" s="1349"/>
      <c r="AL16" s="1349"/>
      <c r="AM16" s="1349"/>
      <c r="AN16" s="1349"/>
      <c r="AO16" s="1349"/>
      <c r="AP16" s="1349"/>
      <c r="AQ16" s="1349"/>
      <c r="AR16" s="1349"/>
      <c r="AS16" s="1349"/>
      <c r="AT16" s="1349"/>
      <c r="AU16" s="1349"/>
      <c r="AV16" s="1349"/>
      <c r="AW16" s="1349"/>
      <c r="AX16" s="1349"/>
      <c r="AY16" s="1349"/>
      <c r="AZ16" s="1349"/>
      <c r="BA16" s="1349"/>
      <c r="BB16" s="1349"/>
      <c r="BC16" s="1349"/>
      <c r="BD16" s="1349"/>
      <c r="BE16" s="1349"/>
      <c r="BF16" s="1348" t="s">
        <v>197</v>
      </c>
    </row>
    <row r="17" spans="2:58" ht="13.5" customHeight="1">
      <c r="B17" s="1329"/>
      <c r="C17" s="1329"/>
      <c r="D17" s="1329"/>
      <c r="E17" s="1329"/>
      <c r="F17" s="1329"/>
      <c r="G17" s="1329"/>
      <c r="H17" s="1334" t="s">
        <v>190</v>
      </c>
      <c r="I17" s="1901" t="s">
        <v>125</v>
      </c>
      <c r="J17" s="1901"/>
      <c r="K17" s="1345" t="s">
        <v>188</v>
      </c>
      <c r="L17" s="1345"/>
      <c r="M17" s="1345"/>
      <c r="N17" s="1345"/>
      <c r="O17" s="1345"/>
      <c r="P17" s="1345"/>
      <c r="Q17" s="1345"/>
      <c r="R17" s="1349"/>
      <c r="S17" s="1349"/>
      <c r="T17" s="1349"/>
      <c r="U17" s="1349"/>
      <c r="V17" s="1349"/>
      <c r="W17" s="1349"/>
      <c r="X17" s="1349"/>
      <c r="Y17" s="1349"/>
      <c r="Z17" s="1349"/>
      <c r="AA17" s="1349"/>
      <c r="AB17" s="1349"/>
      <c r="AC17" s="1349"/>
      <c r="AD17" s="1349"/>
      <c r="AE17" s="1349"/>
      <c r="AF17" s="1349"/>
      <c r="AG17" s="1349"/>
      <c r="AH17" s="1349"/>
      <c r="AI17" s="1349"/>
      <c r="AJ17" s="1349"/>
      <c r="AK17" s="1349"/>
      <c r="AL17" s="1349"/>
      <c r="AM17" s="1349"/>
      <c r="AN17" s="1349"/>
      <c r="AO17" s="1349"/>
      <c r="AP17" s="1349"/>
      <c r="AQ17" s="1349"/>
      <c r="AR17" s="1349"/>
      <c r="AS17" s="1349"/>
      <c r="AT17" s="1349"/>
      <c r="AU17" s="1349"/>
      <c r="AV17" s="1349"/>
      <c r="AW17" s="1349"/>
      <c r="AX17" s="1349"/>
      <c r="AY17" s="1349"/>
      <c r="AZ17" s="1349"/>
      <c r="BA17" s="1349"/>
      <c r="BB17" s="1349"/>
      <c r="BC17" s="1349"/>
      <c r="BD17" s="1349"/>
      <c r="BE17" s="1349"/>
      <c r="BF17" s="1348" t="s">
        <v>197</v>
      </c>
    </row>
    <row r="18" spans="2:58" ht="13.5" customHeight="1">
      <c r="B18" s="1329"/>
      <c r="C18" s="1329"/>
      <c r="D18" s="1329"/>
      <c r="E18" s="1329"/>
      <c r="F18" s="1329"/>
      <c r="G18" s="1329"/>
      <c r="H18" s="1334" t="s">
        <v>190</v>
      </c>
      <c r="I18" s="1901" t="s">
        <v>125</v>
      </c>
      <c r="J18" s="1901"/>
      <c r="K18" s="1345" t="s">
        <v>189</v>
      </c>
      <c r="L18" s="1345"/>
      <c r="M18" s="1345"/>
      <c r="N18" s="1345"/>
      <c r="O18" s="1345"/>
      <c r="P18" s="1345"/>
      <c r="Q18" s="1345"/>
      <c r="R18" s="1349"/>
      <c r="S18" s="1349"/>
      <c r="T18" s="1349"/>
      <c r="U18" s="1349"/>
      <c r="V18" s="1349"/>
      <c r="W18" s="1349"/>
      <c r="X18" s="1349"/>
      <c r="Y18" s="1349"/>
      <c r="Z18" s="1349"/>
      <c r="AA18" s="1349"/>
      <c r="AB18" s="1349"/>
      <c r="AC18" s="1349"/>
      <c r="AD18" s="1349"/>
      <c r="AE18" s="1349"/>
      <c r="AF18" s="1349"/>
      <c r="AG18" s="1349"/>
      <c r="AH18" s="1349"/>
      <c r="AI18" s="1349"/>
      <c r="AJ18" s="1349"/>
      <c r="AK18" s="1349"/>
      <c r="AL18" s="1349"/>
      <c r="AM18" s="1349"/>
      <c r="AN18" s="1349"/>
      <c r="AO18" s="1349"/>
      <c r="AP18" s="1349"/>
      <c r="AQ18" s="1349"/>
      <c r="AR18" s="1349"/>
      <c r="AS18" s="1349"/>
      <c r="AT18" s="1349"/>
      <c r="AU18" s="1349"/>
      <c r="AV18" s="1349"/>
      <c r="AW18" s="1349"/>
      <c r="AX18" s="1349"/>
      <c r="AY18" s="1349"/>
      <c r="AZ18" s="1349"/>
      <c r="BA18" s="1349"/>
      <c r="BB18" s="1349"/>
      <c r="BC18" s="1349"/>
      <c r="BD18" s="1349"/>
      <c r="BE18" s="1349"/>
      <c r="BF18" s="1348" t="s">
        <v>197</v>
      </c>
    </row>
    <row r="19" spans="2:58" ht="13.5" customHeight="1">
      <c r="B19" s="1329"/>
      <c r="C19" s="1329"/>
      <c r="D19" s="1335"/>
      <c r="E19" s="1336"/>
      <c r="F19" s="1329"/>
      <c r="G19" s="1329"/>
      <c r="H19" s="1329"/>
      <c r="I19" s="1329"/>
      <c r="J19" s="1329"/>
      <c r="K19" s="1329"/>
      <c r="L19" s="1329"/>
      <c r="M19" s="1329"/>
      <c r="N19" s="1329"/>
      <c r="O19" s="1329"/>
      <c r="P19" s="1350"/>
      <c r="Q19" s="1351"/>
      <c r="R19" s="1351"/>
      <c r="S19" s="1351"/>
      <c r="T19" s="1351"/>
      <c r="U19" s="1351"/>
      <c r="V19" s="1351"/>
      <c r="W19" s="1351"/>
      <c r="X19" s="1351"/>
      <c r="Y19" s="1351"/>
      <c r="Z19" s="1351"/>
      <c r="AA19" s="1351"/>
      <c r="AB19" s="1351"/>
      <c r="AC19" s="1351"/>
      <c r="AD19" s="1351"/>
      <c r="AE19" s="1351"/>
      <c r="AF19" s="1351"/>
      <c r="AG19" s="1351"/>
      <c r="AH19" s="1351"/>
      <c r="AI19" s="1351"/>
      <c r="AJ19" s="1351"/>
      <c r="AK19" s="1351"/>
      <c r="AL19" s="1351"/>
      <c r="AM19" s="1351"/>
      <c r="AN19" s="1351"/>
      <c r="AO19" s="1351"/>
      <c r="AP19" s="1351"/>
      <c r="AQ19" s="1351"/>
      <c r="AR19" s="1351"/>
      <c r="AS19" s="1351"/>
      <c r="AT19" s="1351"/>
      <c r="AU19" s="1351"/>
      <c r="AV19" s="1351"/>
      <c r="AW19" s="1351"/>
      <c r="AX19" s="1351"/>
      <c r="AY19" s="1351"/>
      <c r="AZ19" s="1351"/>
      <c r="BA19" s="1351"/>
      <c r="BB19" s="1351"/>
      <c r="BC19" s="1351"/>
      <c r="BD19" s="1351"/>
      <c r="BE19" s="1351"/>
      <c r="BF19" s="1351"/>
    </row>
    <row r="20" spans="2:58" ht="13.5" customHeight="1">
      <c r="B20" s="1329"/>
      <c r="C20" s="1329"/>
      <c r="D20" s="1329"/>
      <c r="E20" s="1337" t="s">
        <v>185</v>
      </c>
      <c r="F20" s="1337"/>
      <c r="G20" s="1337"/>
      <c r="H20" s="1337"/>
      <c r="I20" s="1337"/>
      <c r="J20" s="1337"/>
      <c r="K20" s="1337"/>
      <c r="L20" s="1337"/>
      <c r="M20" s="1337"/>
      <c r="N20" s="1337"/>
      <c r="O20" s="1337"/>
      <c r="P20" s="1352"/>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c r="AL20" s="1353"/>
      <c r="AM20" s="1353"/>
      <c r="AN20" s="1353"/>
      <c r="AO20" s="1353"/>
      <c r="AP20" s="1353"/>
      <c r="AQ20" s="1353"/>
      <c r="AR20" s="1353"/>
      <c r="AS20" s="1353"/>
      <c r="AT20" s="1353"/>
      <c r="AU20" s="1353"/>
      <c r="AV20" s="1353"/>
      <c r="AW20" s="1353"/>
      <c r="AX20" s="1353"/>
      <c r="AY20" s="1353"/>
      <c r="AZ20" s="1353"/>
      <c r="BA20" s="1353"/>
      <c r="BB20" s="1353"/>
      <c r="BC20" s="1353"/>
      <c r="BD20" s="1353"/>
      <c r="BE20" s="1353"/>
      <c r="BF20" s="1353"/>
    </row>
    <row r="21" spans="2:58" ht="13.5" customHeight="1">
      <c r="B21" s="1329"/>
      <c r="C21" s="1329"/>
      <c r="D21" s="1329"/>
      <c r="E21" s="1329"/>
      <c r="F21" s="1329"/>
      <c r="G21" s="1329"/>
      <c r="H21" s="1329"/>
      <c r="I21" s="1902" t="s">
        <v>4</v>
      </c>
      <c r="J21" s="1902"/>
      <c r="K21" s="1347" t="s">
        <v>150</v>
      </c>
      <c r="L21" s="1347"/>
      <c r="M21" s="1347"/>
      <c r="N21" s="1347"/>
      <c r="O21" s="1347"/>
      <c r="P21" s="1347"/>
      <c r="Q21" s="1347"/>
      <c r="R21" s="1347"/>
      <c r="S21" s="1354"/>
      <c r="T21" s="1354"/>
      <c r="U21" s="1354"/>
      <c r="V21" s="1354"/>
      <c r="W21" s="1354"/>
      <c r="X21" s="1347"/>
      <c r="Y21" s="1347"/>
      <c r="Z21" s="1347"/>
      <c r="AA21" s="1347"/>
      <c r="AB21" s="1347"/>
      <c r="AC21" s="1347"/>
      <c r="AD21" s="1347"/>
      <c r="AE21" s="1347"/>
      <c r="AF21" s="1347"/>
      <c r="AG21" s="1347"/>
      <c r="AH21" s="1347"/>
      <c r="AI21" s="1347"/>
      <c r="AJ21" s="1347"/>
      <c r="AK21" s="1347"/>
      <c r="AL21" s="1347"/>
      <c r="AM21" s="1347"/>
      <c r="AN21" s="1347"/>
      <c r="AO21" s="1347"/>
      <c r="AP21" s="1347"/>
      <c r="AQ21" s="1347"/>
      <c r="AR21" s="1347"/>
      <c r="AS21" s="1347"/>
      <c r="AT21" s="1347"/>
      <c r="AU21" s="1347"/>
      <c r="AV21" s="1347"/>
      <c r="AW21" s="1347"/>
      <c r="AX21" s="1347"/>
      <c r="AY21" s="1347"/>
      <c r="AZ21" s="1347"/>
      <c r="BA21" s="1347"/>
      <c r="BB21" s="1347"/>
      <c r="BC21" s="1347"/>
      <c r="BD21" s="1347"/>
      <c r="BE21" s="1347"/>
      <c r="BF21" s="1348" t="s">
        <v>198</v>
      </c>
    </row>
    <row r="22" spans="2:58" ht="13.5" customHeight="1">
      <c r="B22" s="1329"/>
      <c r="C22" s="1329"/>
      <c r="D22" s="1329"/>
      <c r="E22" s="1329"/>
      <c r="F22" s="1329"/>
      <c r="G22" s="1329"/>
      <c r="H22" s="1329"/>
      <c r="I22" s="1901" t="s">
        <v>4</v>
      </c>
      <c r="J22" s="1901"/>
      <c r="K22" s="1345" t="s">
        <v>151</v>
      </c>
      <c r="L22" s="1345"/>
      <c r="M22" s="1345"/>
      <c r="N22" s="1345"/>
      <c r="O22" s="1345"/>
      <c r="P22" s="1345"/>
      <c r="Q22" s="1345"/>
      <c r="R22" s="1345"/>
      <c r="S22" s="1355"/>
      <c r="T22" s="1349"/>
      <c r="U22" s="1349"/>
      <c r="V22" s="1349"/>
      <c r="W22" s="1349"/>
      <c r="X22" s="1349"/>
      <c r="Y22" s="1349"/>
      <c r="Z22" s="1349"/>
      <c r="AA22" s="1349"/>
      <c r="AB22" s="1349"/>
      <c r="AC22" s="1349"/>
      <c r="AD22" s="1349"/>
      <c r="AE22" s="1349"/>
      <c r="AF22" s="1349"/>
      <c r="AG22" s="1349"/>
      <c r="AH22" s="1349"/>
      <c r="AI22" s="1349"/>
      <c r="AJ22" s="1349"/>
      <c r="AK22" s="1349"/>
      <c r="AL22" s="1349"/>
      <c r="AM22" s="1349"/>
      <c r="AN22" s="1349"/>
      <c r="AO22" s="1349"/>
      <c r="AP22" s="1349"/>
      <c r="AQ22" s="1349"/>
      <c r="AR22" s="1349"/>
      <c r="AS22" s="1349"/>
      <c r="AT22" s="1349"/>
      <c r="AU22" s="1349"/>
      <c r="AV22" s="1349"/>
      <c r="AW22" s="1349"/>
      <c r="AX22" s="1349"/>
      <c r="AY22" s="1349"/>
      <c r="AZ22" s="1349"/>
      <c r="BA22" s="1349"/>
      <c r="BB22" s="1349"/>
      <c r="BC22" s="1349"/>
      <c r="BD22" s="1349"/>
      <c r="BE22" s="1349"/>
      <c r="BF22" s="1348" t="s">
        <v>198</v>
      </c>
    </row>
    <row r="23" spans="2:58" ht="13.5" customHeight="1">
      <c r="B23" s="1329"/>
      <c r="C23" s="1329"/>
      <c r="D23" s="1329"/>
      <c r="E23" s="1329"/>
      <c r="F23" s="1329"/>
      <c r="G23" s="1329"/>
      <c r="H23" s="1329"/>
      <c r="I23" s="1901" t="s">
        <v>4</v>
      </c>
      <c r="J23" s="1901"/>
      <c r="K23" s="1345" t="s">
        <v>152</v>
      </c>
      <c r="L23" s="1345"/>
      <c r="M23" s="1345"/>
      <c r="N23" s="1345"/>
      <c r="O23" s="1345"/>
      <c r="P23" s="1345"/>
      <c r="Q23" s="1345"/>
      <c r="R23" s="1345"/>
      <c r="S23" s="1355"/>
      <c r="T23" s="1349"/>
      <c r="U23" s="1349"/>
      <c r="V23" s="1349"/>
      <c r="W23" s="1349"/>
      <c r="X23" s="1349"/>
      <c r="Y23" s="1349"/>
      <c r="Z23" s="1349"/>
      <c r="AA23" s="1349"/>
      <c r="AB23" s="1349"/>
      <c r="AC23" s="1349"/>
      <c r="AD23" s="1349"/>
      <c r="AE23" s="1349"/>
      <c r="AF23" s="1349"/>
      <c r="AG23" s="1349"/>
      <c r="AH23" s="1349"/>
      <c r="AI23" s="1349"/>
      <c r="AJ23" s="1349"/>
      <c r="AK23" s="1349"/>
      <c r="AL23" s="1349"/>
      <c r="AM23" s="1349"/>
      <c r="AN23" s="1349"/>
      <c r="AO23" s="1349"/>
      <c r="AP23" s="1349"/>
      <c r="AQ23" s="1349"/>
      <c r="AR23" s="1349"/>
      <c r="AS23" s="1349"/>
      <c r="AT23" s="1349"/>
      <c r="AU23" s="1349"/>
      <c r="AV23" s="1349"/>
      <c r="AW23" s="1349"/>
      <c r="AX23" s="1349"/>
      <c r="AY23" s="1349"/>
      <c r="AZ23" s="1349"/>
      <c r="BA23" s="1349"/>
      <c r="BB23" s="1349"/>
      <c r="BC23" s="1349"/>
      <c r="BD23" s="1349"/>
      <c r="BE23" s="1349"/>
      <c r="BF23" s="1348" t="s">
        <v>198</v>
      </c>
    </row>
    <row r="24" spans="2:58" ht="13.5" customHeight="1">
      <c r="B24" s="1329"/>
      <c r="C24" s="1329"/>
      <c r="D24" s="1329"/>
      <c r="E24" s="1329"/>
      <c r="F24" s="1329"/>
      <c r="G24" s="1329"/>
      <c r="H24" s="1329"/>
      <c r="I24" s="1901" t="s">
        <v>4</v>
      </c>
      <c r="J24" s="1901"/>
      <c r="K24" s="1345" t="s">
        <v>153</v>
      </c>
      <c r="L24" s="1345"/>
      <c r="M24" s="1345"/>
      <c r="N24" s="1345"/>
      <c r="O24" s="1345"/>
      <c r="P24" s="1345"/>
      <c r="Q24" s="1345"/>
      <c r="R24" s="1345"/>
      <c r="S24" s="1355"/>
      <c r="T24" s="1349"/>
      <c r="U24" s="1349"/>
      <c r="V24" s="1349"/>
      <c r="W24" s="1349"/>
      <c r="X24" s="1349"/>
      <c r="Y24" s="1349"/>
      <c r="Z24" s="1349"/>
      <c r="AA24" s="1349"/>
      <c r="AB24" s="1349"/>
      <c r="AC24" s="1349"/>
      <c r="AD24" s="1349"/>
      <c r="AE24" s="1349"/>
      <c r="AF24" s="1349"/>
      <c r="AG24" s="1349"/>
      <c r="AH24" s="1349"/>
      <c r="AI24" s="1349"/>
      <c r="AJ24" s="1349"/>
      <c r="AK24" s="1349"/>
      <c r="AL24" s="1349"/>
      <c r="AM24" s="1349"/>
      <c r="AN24" s="1349"/>
      <c r="AO24" s="1349"/>
      <c r="AP24" s="1349"/>
      <c r="AQ24" s="1349"/>
      <c r="AR24" s="1349"/>
      <c r="AS24" s="1349"/>
      <c r="AT24" s="1349"/>
      <c r="AU24" s="1349"/>
      <c r="AV24" s="1349"/>
      <c r="AW24" s="1349"/>
      <c r="AX24" s="1349"/>
      <c r="AY24" s="1349"/>
      <c r="AZ24" s="1349"/>
      <c r="BA24" s="1349"/>
      <c r="BB24" s="1349"/>
      <c r="BC24" s="1349"/>
      <c r="BD24" s="1349"/>
      <c r="BE24" s="1349"/>
      <c r="BF24" s="1348" t="s">
        <v>198</v>
      </c>
    </row>
    <row r="25" spans="2:58" ht="13.5" customHeight="1">
      <c r="B25" s="1329"/>
      <c r="C25" s="1329"/>
      <c r="D25" s="1329"/>
      <c r="E25" s="1329"/>
      <c r="F25" s="1329"/>
      <c r="G25" s="1329"/>
      <c r="H25" s="1329"/>
      <c r="I25" s="1901" t="s">
        <v>4</v>
      </c>
      <c r="J25" s="1901"/>
      <c r="K25" s="1345" t="s">
        <v>154</v>
      </c>
      <c r="L25" s="1345"/>
      <c r="M25" s="1345"/>
      <c r="N25" s="1345"/>
      <c r="O25" s="1345"/>
      <c r="P25" s="1345"/>
      <c r="Q25" s="1345"/>
      <c r="R25" s="1345"/>
      <c r="S25" s="1345"/>
      <c r="T25" s="1345"/>
      <c r="U25" s="1345"/>
      <c r="V25" s="1345"/>
      <c r="W25" s="1345"/>
      <c r="X25" s="1345"/>
      <c r="Y25" s="1345"/>
      <c r="Z25" s="1345"/>
      <c r="AA25" s="1345"/>
      <c r="AB25" s="1345"/>
      <c r="AC25" s="1345"/>
      <c r="AD25" s="1345"/>
      <c r="AE25" s="1345"/>
      <c r="AF25" s="1345"/>
      <c r="AG25" s="1345"/>
      <c r="AH25" s="1345"/>
      <c r="AI25" s="1345"/>
      <c r="AJ25" s="1345"/>
      <c r="AK25" s="1345"/>
      <c r="AL25" s="1345"/>
      <c r="AM25" s="1345"/>
      <c r="AN25" s="1345"/>
      <c r="AO25" s="1345"/>
      <c r="AP25" s="1345"/>
      <c r="AQ25" s="1345"/>
      <c r="AR25" s="1345"/>
      <c r="AS25" s="1345"/>
      <c r="AT25" s="1345"/>
      <c r="AU25" s="1345"/>
      <c r="AV25" s="1345"/>
      <c r="AW25" s="1345"/>
      <c r="AX25" s="1345"/>
      <c r="AY25" s="1345"/>
      <c r="AZ25" s="1345"/>
      <c r="BA25" s="1345"/>
      <c r="BB25" s="1345"/>
      <c r="BC25" s="1345"/>
      <c r="BD25" s="1345"/>
      <c r="BE25" s="1345"/>
      <c r="BF25" s="1348" t="s">
        <v>197</v>
      </c>
    </row>
    <row r="26" spans="2:58" ht="13.5" customHeight="1">
      <c r="B26" s="1329"/>
      <c r="C26" s="1329"/>
      <c r="D26" s="1329"/>
      <c r="E26" s="1329"/>
      <c r="F26" s="1329"/>
      <c r="G26" s="1329"/>
      <c r="H26" s="1329"/>
      <c r="I26" s="1901" t="s">
        <v>4</v>
      </c>
      <c r="J26" s="1901"/>
      <c r="K26" s="1345" t="s">
        <v>155</v>
      </c>
      <c r="L26" s="1345"/>
      <c r="M26" s="1345"/>
      <c r="N26" s="1345"/>
      <c r="O26" s="1345"/>
      <c r="P26" s="1345"/>
      <c r="Q26" s="1345"/>
      <c r="R26" s="1345"/>
      <c r="S26" s="1345"/>
      <c r="T26" s="1345"/>
      <c r="U26" s="1345"/>
      <c r="V26" s="1345"/>
      <c r="W26" s="1345"/>
      <c r="X26" s="1349"/>
      <c r="Y26" s="1349"/>
      <c r="Z26" s="1349"/>
      <c r="AA26" s="1349"/>
      <c r="AB26" s="1349"/>
      <c r="AC26" s="1349"/>
      <c r="AD26" s="1349"/>
      <c r="AE26" s="1349"/>
      <c r="AF26" s="1349"/>
      <c r="AG26" s="1349"/>
      <c r="AH26" s="1349"/>
      <c r="AI26" s="1349"/>
      <c r="AJ26" s="1349"/>
      <c r="AK26" s="1349"/>
      <c r="AL26" s="1349"/>
      <c r="AM26" s="1349"/>
      <c r="AN26" s="1349"/>
      <c r="AO26" s="1349"/>
      <c r="AP26" s="1349"/>
      <c r="AQ26" s="1349"/>
      <c r="AR26" s="1349"/>
      <c r="AS26" s="1349"/>
      <c r="AT26" s="1349"/>
      <c r="AU26" s="1349"/>
      <c r="AV26" s="1349"/>
      <c r="AW26" s="1349"/>
      <c r="AX26" s="1349"/>
      <c r="AY26" s="1349"/>
      <c r="AZ26" s="1349"/>
      <c r="BA26" s="1349"/>
      <c r="BB26" s="1349"/>
      <c r="BC26" s="1349"/>
      <c r="BD26" s="1349"/>
      <c r="BE26" s="1349"/>
      <c r="BF26" s="1348" t="s">
        <v>197</v>
      </c>
    </row>
    <row r="27" spans="2:58" ht="13.5" customHeight="1">
      <c r="B27" s="1329"/>
      <c r="C27" s="1329"/>
      <c r="D27" s="1329"/>
      <c r="E27" s="1329"/>
      <c r="F27" s="1329"/>
      <c r="G27" s="1329"/>
      <c r="H27" s="1329"/>
      <c r="I27" s="1901" t="s">
        <v>4</v>
      </c>
      <c r="J27" s="1901"/>
      <c r="K27" s="1345" t="s">
        <v>184</v>
      </c>
      <c r="L27" s="1345"/>
      <c r="M27" s="1345"/>
      <c r="N27" s="1345"/>
      <c r="O27" s="1345"/>
      <c r="P27" s="1345"/>
      <c r="Q27" s="1349"/>
      <c r="R27" s="1349"/>
      <c r="S27" s="1349"/>
      <c r="T27" s="1349"/>
      <c r="U27" s="1349"/>
      <c r="V27" s="1349"/>
      <c r="W27" s="1349"/>
      <c r="X27" s="1349"/>
      <c r="Y27" s="1349"/>
      <c r="Z27" s="1349"/>
      <c r="AA27" s="1349"/>
      <c r="AB27" s="1349"/>
      <c r="AC27" s="1349"/>
      <c r="AD27" s="1349"/>
      <c r="AE27" s="1349"/>
      <c r="AF27" s="1349"/>
      <c r="AG27" s="1349"/>
      <c r="AH27" s="1349"/>
      <c r="AI27" s="1349"/>
      <c r="AJ27" s="1349"/>
      <c r="AK27" s="1349"/>
      <c r="AL27" s="1349"/>
      <c r="AM27" s="1349"/>
      <c r="AN27" s="1349"/>
      <c r="AO27" s="1349"/>
      <c r="AP27" s="1349"/>
      <c r="AQ27" s="1349"/>
      <c r="AR27" s="1349"/>
      <c r="AS27" s="1349"/>
      <c r="AT27" s="1349"/>
      <c r="AU27" s="1349"/>
      <c r="AV27" s="1349"/>
      <c r="AW27" s="1349"/>
      <c r="AX27" s="1349"/>
      <c r="AY27" s="1349"/>
      <c r="AZ27" s="1349"/>
      <c r="BA27" s="1345"/>
      <c r="BB27" s="1345"/>
      <c r="BC27" s="1345"/>
      <c r="BD27" s="1345"/>
      <c r="BE27" s="1345"/>
      <c r="BF27" s="1348" t="s">
        <v>198</v>
      </c>
    </row>
    <row r="28" spans="2:58" ht="13.5" customHeight="1">
      <c r="B28" s="1329"/>
      <c r="C28" s="1329"/>
      <c r="D28" s="1335"/>
      <c r="E28" s="1336"/>
      <c r="F28" s="1329"/>
      <c r="G28" s="1329"/>
      <c r="H28" s="1329"/>
      <c r="I28" s="1329"/>
      <c r="J28" s="1329"/>
      <c r="K28" s="1329"/>
      <c r="L28" s="1329"/>
      <c r="M28" s="1329"/>
      <c r="N28" s="1329"/>
      <c r="O28" s="1329"/>
      <c r="P28" s="1329"/>
      <c r="Q28" s="1329"/>
      <c r="R28" s="1329"/>
      <c r="S28" s="1329"/>
      <c r="T28" s="1329"/>
      <c r="U28" s="1351"/>
      <c r="V28" s="1351"/>
      <c r="W28" s="1351"/>
      <c r="X28" s="1351"/>
      <c r="Y28" s="1351"/>
      <c r="Z28" s="1351"/>
      <c r="AA28" s="1351"/>
      <c r="AB28" s="1351"/>
      <c r="AC28" s="1351"/>
      <c r="AD28" s="1351"/>
      <c r="AE28" s="1351"/>
      <c r="AF28" s="1351"/>
      <c r="AG28" s="1351"/>
      <c r="AH28" s="1351"/>
      <c r="AI28" s="1351"/>
      <c r="AJ28" s="1351"/>
      <c r="AK28" s="1351"/>
      <c r="AL28" s="1351"/>
      <c r="AM28" s="1351"/>
      <c r="AN28" s="1351"/>
      <c r="AO28" s="1351"/>
      <c r="AP28" s="1351"/>
      <c r="AQ28" s="1351"/>
      <c r="AR28" s="1351"/>
      <c r="AS28" s="1351"/>
      <c r="AT28" s="1351"/>
      <c r="AU28" s="1351"/>
      <c r="AV28" s="1351"/>
      <c r="AW28" s="1351"/>
      <c r="AX28" s="1351"/>
      <c r="AY28" s="1351"/>
      <c r="AZ28" s="1351"/>
      <c r="BA28" s="1351"/>
      <c r="BB28" s="1351"/>
      <c r="BC28" s="1351"/>
      <c r="BD28" s="1351"/>
      <c r="BE28" s="1351"/>
      <c r="BF28" s="1351"/>
    </row>
    <row r="29" spans="2:58" ht="13.5" customHeight="1">
      <c r="B29" s="1329"/>
      <c r="C29" s="1329"/>
      <c r="D29" s="1329"/>
      <c r="E29" s="1337" t="s">
        <v>191</v>
      </c>
      <c r="F29" s="1337"/>
      <c r="G29" s="1337"/>
      <c r="H29" s="1337"/>
      <c r="I29" s="1337"/>
      <c r="J29" s="1337"/>
      <c r="K29" s="1337"/>
      <c r="L29" s="1337"/>
      <c r="M29" s="1337"/>
      <c r="N29" s="1337"/>
      <c r="O29" s="1337"/>
      <c r="P29" s="1352"/>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c r="AL29" s="1353"/>
      <c r="AM29" s="1353"/>
      <c r="AN29" s="1353"/>
      <c r="AO29" s="1353"/>
      <c r="AP29" s="1353"/>
      <c r="AQ29" s="1353"/>
      <c r="AR29" s="1353"/>
      <c r="AS29" s="1353"/>
      <c r="AT29" s="1353"/>
      <c r="AU29" s="1353"/>
      <c r="AV29" s="1353"/>
      <c r="AW29" s="1353"/>
      <c r="AX29" s="1353"/>
      <c r="AY29" s="1353"/>
      <c r="AZ29" s="1353"/>
      <c r="BA29" s="1353"/>
      <c r="BB29" s="1353"/>
      <c r="BC29" s="1353"/>
      <c r="BD29" s="1353"/>
      <c r="BE29" s="1353"/>
      <c r="BF29" s="1353"/>
    </row>
    <row r="30" spans="2:58" ht="13.5" customHeight="1">
      <c r="B30" s="1329"/>
      <c r="C30" s="1329"/>
      <c r="D30" s="1329"/>
      <c r="E30" s="1329"/>
      <c r="F30" s="1329"/>
      <c r="G30" s="1329"/>
      <c r="H30" s="1334" t="s">
        <v>190</v>
      </c>
      <c r="I30" s="1902" t="s">
        <v>125</v>
      </c>
      <c r="J30" s="1902"/>
      <c r="K30" s="1347" t="s">
        <v>192</v>
      </c>
      <c r="L30" s="1347"/>
      <c r="M30" s="1347"/>
      <c r="N30" s="1347"/>
      <c r="O30" s="1347"/>
      <c r="P30" s="1356"/>
      <c r="Q30" s="1354"/>
      <c r="R30" s="1354"/>
      <c r="S30" s="1354"/>
      <c r="T30" s="1354"/>
      <c r="U30" s="1354"/>
      <c r="V30" s="1354"/>
      <c r="W30" s="1354"/>
      <c r="X30" s="1354"/>
      <c r="Y30" s="1354"/>
      <c r="Z30" s="1354"/>
      <c r="AA30" s="1354"/>
      <c r="AB30" s="1354"/>
      <c r="AC30" s="1354"/>
      <c r="AD30" s="1354"/>
      <c r="AE30" s="1354"/>
      <c r="AF30" s="1354"/>
      <c r="AG30" s="1354"/>
      <c r="AH30" s="1354"/>
      <c r="AI30" s="1354"/>
      <c r="AJ30" s="1354"/>
      <c r="AK30" s="1354"/>
      <c r="AL30" s="1354"/>
      <c r="AM30" s="1354"/>
      <c r="AN30" s="1354"/>
      <c r="AO30" s="1354"/>
      <c r="AP30" s="1354"/>
      <c r="AQ30" s="1354"/>
      <c r="AR30" s="1354"/>
      <c r="AS30" s="1354"/>
      <c r="AT30" s="1354"/>
      <c r="AU30" s="1354"/>
      <c r="AV30" s="1354"/>
      <c r="AW30" s="1354"/>
      <c r="AX30" s="1354"/>
      <c r="AY30" s="1354"/>
      <c r="AZ30" s="1354"/>
      <c r="BA30" s="1354"/>
      <c r="BB30" s="1354"/>
      <c r="BC30" s="1354"/>
      <c r="BD30" s="1354"/>
      <c r="BE30" s="1354"/>
      <c r="BF30" s="1348" t="s">
        <v>197</v>
      </c>
    </row>
    <row r="31" spans="2:58" ht="13.5" customHeight="1">
      <c r="B31" s="1329"/>
      <c r="C31" s="1329"/>
      <c r="D31" s="1333"/>
      <c r="E31" s="1329"/>
      <c r="F31" s="1329"/>
      <c r="G31" s="1329"/>
      <c r="H31" s="1329"/>
      <c r="I31" s="1329"/>
      <c r="J31" s="1329"/>
      <c r="K31" s="1329"/>
      <c r="L31" s="1329"/>
      <c r="M31" s="1329"/>
      <c r="N31" s="1329"/>
      <c r="O31" s="1329"/>
      <c r="P31" s="1350"/>
      <c r="Q31" s="1351"/>
      <c r="R31" s="1351"/>
      <c r="S31" s="1351"/>
      <c r="T31" s="1351"/>
      <c r="U31" s="1351"/>
      <c r="V31" s="1351"/>
      <c r="W31" s="1351"/>
      <c r="X31" s="1351"/>
      <c r="Y31" s="1351"/>
      <c r="Z31" s="1351"/>
      <c r="AA31" s="1351"/>
      <c r="AB31" s="1351"/>
      <c r="AC31" s="1351"/>
      <c r="AD31" s="1351"/>
      <c r="AE31" s="1351"/>
      <c r="AF31" s="1351"/>
      <c r="AG31" s="1351"/>
      <c r="AH31" s="1351"/>
      <c r="AI31" s="1351"/>
      <c r="AJ31" s="1351"/>
      <c r="AK31" s="1351"/>
      <c r="AL31" s="1351"/>
      <c r="AM31" s="1351"/>
      <c r="AN31" s="1351"/>
      <c r="AO31" s="1351"/>
      <c r="AP31" s="1351"/>
      <c r="AQ31" s="1351"/>
      <c r="AR31" s="1351"/>
      <c r="AS31" s="1351"/>
      <c r="AT31" s="1351"/>
      <c r="AU31" s="1351"/>
      <c r="AV31" s="1351"/>
      <c r="AW31" s="1351"/>
      <c r="AX31" s="1351"/>
      <c r="AY31" s="1351"/>
      <c r="AZ31" s="1351"/>
      <c r="BA31" s="1351"/>
      <c r="BB31" s="1351"/>
      <c r="BC31" s="1351"/>
      <c r="BD31" s="1351"/>
      <c r="BE31" s="1351"/>
      <c r="BF31" s="1351"/>
    </row>
    <row r="32" spans="2:58" ht="13.5" customHeight="1">
      <c r="B32" s="1329"/>
      <c r="C32" s="1329"/>
      <c r="D32" s="1329"/>
      <c r="E32" s="1337" t="s">
        <v>156</v>
      </c>
      <c r="F32" s="1337"/>
      <c r="G32" s="1337"/>
      <c r="H32" s="1337"/>
      <c r="I32" s="1337"/>
      <c r="J32" s="1337"/>
      <c r="K32" s="1337"/>
      <c r="L32" s="1337"/>
      <c r="M32" s="1337"/>
      <c r="N32" s="1337"/>
      <c r="O32" s="1337"/>
      <c r="P32" s="1352"/>
      <c r="Q32" s="1353"/>
      <c r="R32" s="1353"/>
      <c r="S32" s="1353"/>
      <c r="T32" s="1353"/>
      <c r="U32" s="1353"/>
      <c r="V32" s="1353"/>
      <c r="W32" s="1353"/>
      <c r="X32" s="1353"/>
      <c r="Y32" s="1353"/>
      <c r="Z32" s="1353"/>
      <c r="AA32" s="1353"/>
      <c r="AB32" s="1353"/>
      <c r="AC32" s="1353"/>
      <c r="AD32" s="1353"/>
      <c r="AE32" s="1353"/>
      <c r="AF32" s="1353"/>
      <c r="AG32" s="1353"/>
      <c r="AH32" s="1353"/>
      <c r="AI32" s="1353"/>
      <c r="AJ32" s="1353"/>
      <c r="AK32" s="1353"/>
      <c r="AL32" s="1353"/>
      <c r="AM32" s="1353"/>
      <c r="AN32" s="1353"/>
      <c r="AO32" s="1353"/>
      <c r="AP32" s="1353"/>
      <c r="AQ32" s="1353"/>
      <c r="AR32" s="1353"/>
      <c r="AS32" s="1353"/>
      <c r="AT32" s="1353"/>
      <c r="AU32" s="1353"/>
      <c r="AV32" s="1353"/>
      <c r="AW32" s="1353"/>
      <c r="AX32" s="1353"/>
      <c r="AY32" s="1353"/>
      <c r="AZ32" s="1353"/>
      <c r="BA32" s="1353"/>
      <c r="BB32" s="1353"/>
      <c r="BC32" s="1353"/>
      <c r="BD32" s="1353"/>
      <c r="BE32" s="1353"/>
      <c r="BF32" s="1353"/>
    </row>
    <row r="33" spans="2:58" ht="13.5" customHeight="1">
      <c r="B33" s="1329"/>
      <c r="C33" s="1329"/>
      <c r="D33" s="1329"/>
      <c r="E33" s="1329"/>
      <c r="F33" s="1329"/>
      <c r="G33" s="1329"/>
      <c r="H33" s="1334" t="s">
        <v>190</v>
      </c>
      <c r="I33" s="1902" t="s">
        <v>125</v>
      </c>
      <c r="J33" s="1902"/>
      <c r="K33" s="1347" t="s">
        <v>193</v>
      </c>
      <c r="L33" s="1347"/>
      <c r="M33" s="1347"/>
      <c r="N33" s="1347"/>
      <c r="O33" s="1347"/>
      <c r="P33" s="1356"/>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4"/>
      <c r="AL33" s="1354"/>
      <c r="AM33" s="1354"/>
      <c r="AN33" s="1354"/>
      <c r="AO33" s="1354"/>
      <c r="AP33" s="1354"/>
      <c r="AQ33" s="1354"/>
      <c r="AR33" s="1354"/>
      <c r="AS33" s="1354"/>
      <c r="AT33" s="1354"/>
      <c r="AU33" s="1354"/>
      <c r="AV33" s="1354"/>
      <c r="AW33" s="1354"/>
      <c r="AX33" s="1354"/>
      <c r="AY33" s="1354"/>
      <c r="AZ33" s="1354"/>
      <c r="BA33" s="1354"/>
      <c r="BB33" s="1354"/>
      <c r="BC33" s="1354"/>
      <c r="BD33" s="1354"/>
      <c r="BE33" s="1354"/>
      <c r="BF33" s="1348" t="s">
        <v>198</v>
      </c>
    </row>
    <row r="34" spans="2:58" ht="13.5" customHeight="1">
      <c r="B34" s="1329"/>
      <c r="C34" s="1329"/>
      <c r="D34" s="1329"/>
      <c r="E34" s="1329"/>
      <c r="F34" s="1329"/>
      <c r="G34" s="1329"/>
      <c r="H34" s="1334" t="s">
        <v>190</v>
      </c>
      <c r="I34" s="1901" t="s">
        <v>125</v>
      </c>
      <c r="J34" s="1901"/>
      <c r="K34" s="1345" t="s">
        <v>194</v>
      </c>
      <c r="L34" s="1345"/>
      <c r="M34" s="1345"/>
      <c r="N34" s="1345"/>
      <c r="O34" s="1345"/>
      <c r="P34" s="1355"/>
      <c r="Q34" s="1349"/>
      <c r="R34" s="1349"/>
      <c r="S34" s="1349"/>
      <c r="T34" s="1349"/>
      <c r="U34" s="1349"/>
      <c r="V34" s="1349"/>
      <c r="W34" s="1349"/>
      <c r="X34" s="1349"/>
      <c r="Y34" s="1349"/>
      <c r="Z34" s="1349"/>
      <c r="AA34" s="1349"/>
      <c r="AB34" s="1349"/>
      <c r="AC34" s="1349"/>
      <c r="AD34" s="1349"/>
      <c r="AE34" s="1349"/>
      <c r="AF34" s="1349"/>
      <c r="AG34" s="1349"/>
      <c r="AH34" s="1349"/>
      <c r="AI34" s="1349"/>
      <c r="AJ34" s="1349"/>
      <c r="AK34" s="1349"/>
      <c r="AL34" s="1349"/>
      <c r="AM34" s="1349"/>
      <c r="AN34" s="1349"/>
      <c r="AO34" s="1349"/>
      <c r="AP34" s="1349"/>
      <c r="AQ34" s="1349"/>
      <c r="AR34" s="1349"/>
      <c r="AS34" s="1349"/>
      <c r="AT34" s="1349"/>
      <c r="AU34" s="1349"/>
      <c r="AV34" s="1349"/>
      <c r="AW34" s="1349"/>
      <c r="AX34" s="1349"/>
      <c r="AY34" s="1349"/>
      <c r="AZ34" s="1349"/>
      <c r="BA34" s="1349"/>
      <c r="BB34" s="1349"/>
      <c r="BC34" s="1349"/>
      <c r="BD34" s="1349"/>
      <c r="BE34" s="1349"/>
      <c r="BF34" s="1348" t="s">
        <v>197</v>
      </c>
    </row>
    <row r="35" spans="2:58" ht="13.5" customHeight="1">
      <c r="B35" s="1329"/>
      <c r="C35" s="1329"/>
      <c r="D35" s="1329"/>
      <c r="E35" s="1329"/>
      <c r="F35" s="1329"/>
      <c r="G35" s="1329"/>
      <c r="H35" s="1334" t="s">
        <v>190</v>
      </c>
      <c r="I35" s="1901" t="s">
        <v>125</v>
      </c>
      <c r="J35" s="1901"/>
      <c r="K35" s="1345" t="s">
        <v>195</v>
      </c>
      <c r="L35" s="1345"/>
      <c r="M35" s="1345"/>
      <c r="N35" s="1345"/>
      <c r="O35" s="1345"/>
      <c r="P35" s="1355"/>
      <c r="Q35" s="1349"/>
      <c r="R35" s="1349"/>
      <c r="S35" s="1349"/>
      <c r="T35" s="1349"/>
      <c r="U35" s="1349"/>
      <c r="V35" s="1349"/>
      <c r="W35" s="1349"/>
      <c r="X35" s="1349"/>
      <c r="Y35" s="1349"/>
      <c r="Z35" s="1349"/>
      <c r="AA35" s="1349"/>
      <c r="AB35" s="1349"/>
      <c r="AC35" s="1349"/>
      <c r="AD35" s="1349"/>
      <c r="AE35" s="1349"/>
      <c r="AF35" s="1349"/>
      <c r="AG35" s="1349"/>
      <c r="AH35" s="1349"/>
      <c r="AI35" s="1349"/>
      <c r="AJ35" s="1349"/>
      <c r="AK35" s="1349"/>
      <c r="AL35" s="1349"/>
      <c r="AM35" s="1349"/>
      <c r="AN35" s="1349"/>
      <c r="AO35" s="1349"/>
      <c r="AP35" s="1349"/>
      <c r="AQ35" s="1349"/>
      <c r="AR35" s="1349"/>
      <c r="AS35" s="1349"/>
      <c r="AT35" s="1349"/>
      <c r="AU35" s="1349"/>
      <c r="AV35" s="1349"/>
      <c r="AW35" s="1349"/>
      <c r="AX35" s="1349"/>
      <c r="AY35" s="1349"/>
      <c r="AZ35" s="1349"/>
      <c r="BA35" s="1349"/>
      <c r="BB35" s="1349"/>
      <c r="BC35" s="1349"/>
      <c r="BD35" s="1349"/>
      <c r="BE35" s="1349"/>
      <c r="BF35" s="1348" t="s">
        <v>197</v>
      </c>
    </row>
    <row r="36" spans="2:58" ht="13.5" customHeight="1">
      <c r="B36" s="1329"/>
      <c r="C36" s="1329"/>
      <c r="D36" s="1329"/>
      <c r="E36" s="1329"/>
      <c r="F36" s="1329"/>
      <c r="G36" s="1329"/>
      <c r="H36" s="1329"/>
      <c r="I36" s="1901" t="s">
        <v>4</v>
      </c>
      <c r="J36" s="1901"/>
      <c r="K36" s="1345" t="s">
        <v>157</v>
      </c>
      <c r="L36" s="1345"/>
      <c r="M36" s="1345"/>
      <c r="N36" s="1345"/>
      <c r="O36" s="1345"/>
      <c r="P36" s="1355"/>
      <c r="Q36" s="1349"/>
      <c r="R36" s="1349"/>
      <c r="S36" s="1349"/>
      <c r="T36" s="1349"/>
      <c r="U36" s="1349"/>
      <c r="V36" s="1349"/>
      <c r="W36" s="1349"/>
      <c r="X36" s="1349"/>
      <c r="Y36" s="1349"/>
      <c r="Z36" s="1349"/>
      <c r="AA36" s="1349"/>
      <c r="AB36" s="1349"/>
      <c r="AC36" s="1349"/>
      <c r="AD36" s="1349"/>
      <c r="AE36" s="1349"/>
      <c r="AF36" s="1349"/>
      <c r="AG36" s="1349"/>
      <c r="AH36" s="1349"/>
      <c r="AI36" s="1349"/>
      <c r="AJ36" s="1349"/>
      <c r="AK36" s="1349"/>
      <c r="AL36" s="1349"/>
      <c r="AM36" s="1349"/>
      <c r="AN36" s="1349"/>
      <c r="AO36" s="1349"/>
      <c r="AP36" s="1349"/>
      <c r="AQ36" s="1349"/>
      <c r="AR36" s="1349"/>
      <c r="AS36" s="1349"/>
      <c r="AT36" s="1349"/>
      <c r="AU36" s="1349"/>
      <c r="AV36" s="1349"/>
      <c r="AW36" s="1349"/>
      <c r="AX36" s="1349"/>
      <c r="AY36" s="1349"/>
      <c r="AZ36" s="1349"/>
      <c r="BA36" s="1349"/>
      <c r="BB36" s="1349"/>
      <c r="BC36" s="1349"/>
      <c r="BD36" s="1349"/>
      <c r="BE36" s="1349"/>
      <c r="BF36" s="1348" t="s">
        <v>198</v>
      </c>
    </row>
    <row r="37" spans="2:58" ht="13.5" customHeight="1">
      <c r="B37" s="1329"/>
      <c r="C37" s="1329"/>
      <c r="D37" s="1333"/>
      <c r="E37" s="1329"/>
      <c r="F37" s="1329"/>
      <c r="G37" s="1329"/>
      <c r="H37" s="1329"/>
      <c r="I37" s="1329"/>
      <c r="J37" s="1329"/>
      <c r="K37" s="1329"/>
      <c r="L37" s="1329"/>
      <c r="M37" s="1329"/>
      <c r="N37" s="1329"/>
      <c r="O37" s="1329"/>
      <c r="P37" s="1350"/>
      <c r="Q37" s="1351"/>
      <c r="R37" s="1351"/>
      <c r="S37" s="1351"/>
      <c r="T37" s="1351"/>
      <c r="U37" s="1351"/>
      <c r="V37" s="1351"/>
      <c r="W37" s="1351"/>
      <c r="X37" s="1351"/>
      <c r="Y37" s="1351"/>
      <c r="Z37" s="1351"/>
      <c r="AA37" s="1351"/>
      <c r="AB37" s="1351"/>
      <c r="AC37" s="1351"/>
      <c r="AD37" s="1351"/>
      <c r="AE37" s="1351"/>
      <c r="AF37" s="1351"/>
      <c r="AG37" s="1351"/>
      <c r="AH37" s="1351"/>
      <c r="AI37" s="1351"/>
      <c r="AJ37" s="1351"/>
      <c r="AK37" s="1351"/>
      <c r="AL37" s="1351"/>
      <c r="AM37" s="1351"/>
      <c r="AN37" s="1351"/>
      <c r="AO37" s="1351"/>
      <c r="AP37" s="1351"/>
      <c r="AQ37" s="1351"/>
      <c r="AR37" s="1351"/>
      <c r="AS37" s="1351"/>
      <c r="AT37" s="1351"/>
      <c r="AU37" s="1351"/>
      <c r="AV37" s="1351"/>
      <c r="AW37" s="1351"/>
      <c r="AX37" s="1351"/>
      <c r="AY37" s="1351"/>
      <c r="AZ37" s="1351"/>
      <c r="BA37" s="1351"/>
      <c r="BB37" s="1351"/>
      <c r="BC37" s="1351"/>
      <c r="BD37" s="1351"/>
      <c r="BE37" s="1351"/>
      <c r="BF37" s="1351"/>
    </row>
    <row r="38" spans="2:58" ht="13.5" customHeight="1">
      <c r="B38" s="1329"/>
      <c r="C38" s="1329"/>
      <c r="D38" s="1329"/>
      <c r="E38" s="1337" t="s">
        <v>183</v>
      </c>
      <c r="F38" s="1337"/>
      <c r="G38" s="1337"/>
      <c r="H38" s="1337"/>
      <c r="I38" s="1337"/>
      <c r="J38" s="1337"/>
      <c r="K38" s="1337"/>
      <c r="L38" s="1337"/>
      <c r="M38" s="1337"/>
      <c r="N38" s="1337"/>
      <c r="O38" s="1337"/>
      <c r="P38" s="1352"/>
      <c r="Q38" s="1353"/>
      <c r="R38" s="1353"/>
      <c r="S38" s="1353"/>
      <c r="T38" s="1353"/>
      <c r="U38" s="1353"/>
      <c r="V38" s="1353"/>
      <c r="W38" s="1353"/>
      <c r="X38" s="1353"/>
      <c r="Y38" s="1353"/>
      <c r="Z38" s="1353"/>
      <c r="AA38" s="1353"/>
      <c r="AB38" s="1353"/>
      <c r="AC38" s="1353"/>
      <c r="AD38" s="1353"/>
      <c r="AE38" s="1353"/>
      <c r="AF38" s="1353"/>
      <c r="AG38" s="1353"/>
      <c r="AH38" s="1353"/>
      <c r="AI38" s="1353"/>
      <c r="AJ38" s="1353"/>
      <c r="AK38" s="1353"/>
      <c r="AL38" s="1353"/>
      <c r="AM38" s="1353"/>
      <c r="AN38" s="1353"/>
      <c r="AO38" s="1353"/>
      <c r="AP38" s="1353"/>
      <c r="AQ38" s="1353"/>
      <c r="AR38" s="1353"/>
      <c r="AS38" s="1353"/>
      <c r="AT38" s="1353"/>
      <c r="AU38" s="1353"/>
      <c r="AV38" s="1353"/>
      <c r="AW38" s="1353"/>
      <c r="AX38" s="1353"/>
      <c r="AY38" s="1353"/>
      <c r="AZ38" s="1353"/>
      <c r="BA38" s="1353"/>
      <c r="BB38" s="1353"/>
      <c r="BC38" s="1353"/>
      <c r="BD38" s="1353"/>
      <c r="BE38" s="1353"/>
      <c r="BF38" s="1353"/>
    </row>
    <row r="39" spans="2:58" ht="13.5" customHeight="1">
      <c r="B39" s="1329"/>
      <c r="C39" s="1329"/>
      <c r="D39" s="1329"/>
      <c r="E39" s="1338" t="s">
        <v>262</v>
      </c>
      <c r="F39" s="1329"/>
      <c r="G39" s="1329"/>
      <c r="H39" s="1329"/>
      <c r="I39" s="1329"/>
      <c r="J39" s="1329"/>
      <c r="K39" s="1329"/>
      <c r="L39" s="1329"/>
      <c r="M39" s="1329"/>
      <c r="N39" s="1329"/>
      <c r="O39" s="1329"/>
      <c r="P39" s="1350"/>
      <c r="Q39" s="1351"/>
      <c r="R39" s="1351"/>
      <c r="S39" s="1351"/>
      <c r="T39" s="1351"/>
      <c r="U39" s="1351"/>
      <c r="V39" s="1351"/>
      <c r="W39" s="1351"/>
      <c r="X39" s="1351"/>
      <c r="Y39" s="1351"/>
      <c r="Z39" s="1351"/>
      <c r="AA39" s="1351"/>
      <c r="AB39" s="1351"/>
      <c r="AC39" s="1351"/>
      <c r="AD39" s="1351"/>
      <c r="AE39" s="1351"/>
      <c r="AF39" s="1351"/>
      <c r="AG39" s="1351"/>
      <c r="AH39" s="1351"/>
      <c r="AI39" s="1351"/>
      <c r="AJ39" s="1351"/>
      <c r="AK39" s="1351"/>
      <c r="AL39" s="1351"/>
      <c r="AM39" s="1351"/>
      <c r="AN39" s="1351"/>
      <c r="AO39" s="1351"/>
      <c r="AP39" s="1351"/>
      <c r="AQ39" s="1351"/>
      <c r="AR39" s="1351"/>
      <c r="AS39" s="1351"/>
      <c r="AT39" s="1351"/>
      <c r="AU39" s="1351"/>
      <c r="AV39" s="1351"/>
      <c r="AW39" s="1351"/>
      <c r="AX39" s="1351"/>
      <c r="AY39" s="1351"/>
      <c r="AZ39" s="1351"/>
      <c r="BA39" s="1351"/>
      <c r="BB39" s="1351"/>
      <c r="BC39" s="1351"/>
      <c r="BD39" s="1351"/>
      <c r="BE39" s="1351"/>
      <c r="BF39" s="1351"/>
    </row>
    <row r="40" spans="2:58" ht="13.5" customHeight="1">
      <c r="B40" s="1329"/>
      <c r="C40" s="1329"/>
      <c r="D40" s="1329"/>
      <c r="E40" s="1329"/>
      <c r="F40" s="1329"/>
      <c r="G40" s="1329"/>
      <c r="H40" s="1334" t="s">
        <v>190</v>
      </c>
      <c r="I40" s="1902" t="s">
        <v>125</v>
      </c>
      <c r="J40" s="1902"/>
      <c r="K40" s="1347" t="s">
        <v>158</v>
      </c>
      <c r="L40" s="1347"/>
      <c r="M40" s="1347"/>
      <c r="N40" s="1347"/>
      <c r="O40" s="1347"/>
      <c r="P40" s="1347"/>
      <c r="Q40" s="1356"/>
      <c r="R40" s="1354"/>
      <c r="S40" s="1354"/>
      <c r="T40" s="1354"/>
      <c r="U40" s="1354"/>
      <c r="V40" s="1354"/>
      <c r="W40" s="1354"/>
      <c r="X40" s="1354"/>
      <c r="Y40" s="1354"/>
      <c r="Z40" s="1354"/>
      <c r="AA40" s="1354"/>
      <c r="AB40" s="1354"/>
      <c r="AC40" s="1354"/>
      <c r="AD40" s="1354"/>
      <c r="AE40" s="1354"/>
      <c r="AF40" s="1354"/>
      <c r="AG40" s="1354"/>
      <c r="AH40" s="1354"/>
      <c r="AI40" s="1354"/>
      <c r="AJ40" s="1354"/>
      <c r="AK40" s="1354"/>
      <c r="AL40" s="1354"/>
      <c r="AM40" s="1354"/>
      <c r="AN40" s="1354"/>
      <c r="AO40" s="1354"/>
      <c r="AP40" s="1354"/>
      <c r="AQ40" s="1354"/>
      <c r="AR40" s="1354"/>
      <c r="AS40" s="1354"/>
      <c r="AT40" s="1354"/>
      <c r="AU40" s="1354"/>
      <c r="AV40" s="1354"/>
      <c r="AW40" s="1354"/>
      <c r="AX40" s="1354"/>
      <c r="AY40" s="1354"/>
      <c r="AZ40" s="1354"/>
      <c r="BA40" s="1354"/>
      <c r="BB40" s="1354"/>
      <c r="BC40" s="1354"/>
      <c r="BD40" s="1354"/>
      <c r="BE40" s="1354"/>
      <c r="BF40" s="1348" t="s">
        <v>198</v>
      </c>
    </row>
    <row r="41" spans="2:58" ht="13.5" customHeight="1">
      <c r="B41" s="1329"/>
      <c r="C41" s="1329"/>
      <c r="D41" s="1329"/>
      <c r="E41" s="1329"/>
      <c r="F41" s="1329"/>
      <c r="G41" s="1329"/>
      <c r="H41" s="1334" t="s">
        <v>190</v>
      </c>
      <c r="I41" s="1901" t="s">
        <v>125</v>
      </c>
      <c r="J41" s="1901"/>
      <c r="K41" s="1345" t="s">
        <v>159</v>
      </c>
      <c r="L41" s="1345"/>
      <c r="M41" s="1345"/>
      <c r="N41" s="1345"/>
      <c r="O41" s="1345"/>
      <c r="P41" s="1345"/>
      <c r="Q41" s="1355"/>
      <c r="R41" s="1349"/>
      <c r="S41" s="1349"/>
      <c r="T41" s="1349"/>
      <c r="U41" s="1349"/>
      <c r="V41" s="1349"/>
      <c r="W41" s="1349"/>
      <c r="X41" s="1349"/>
      <c r="Y41" s="1349"/>
      <c r="Z41" s="1349"/>
      <c r="AA41" s="1349"/>
      <c r="AB41" s="1349"/>
      <c r="AC41" s="1349"/>
      <c r="AD41" s="1349"/>
      <c r="AE41" s="1349"/>
      <c r="AF41" s="1349"/>
      <c r="AG41" s="1349"/>
      <c r="AH41" s="1349"/>
      <c r="AI41" s="1349"/>
      <c r="AJ41" s="1349"/>
      <c r="AK41" s="1349"/>
      <c r="AL41" s="1349"/>
      <c r="AM41" s="1349"/>
      <c r="AN41" s="1349"/>
      <c r="AO41" s="1349"/>
      <c r="AP41" s="1349"/>
      <c r="AQ41" s="1349"/>
      <c r="AR41" s="1349"/>
      <c r="AS41" s="1349"/>
      <c r="AT41" s="1349"/>
      <c r="AU41" s="1349"/>
      <c r="AV41" s="1349"/>
      <c r="AW41" s="1349"/>
      <c r="AX41" s="1349"/>
      <c r="AY41" s="1349"/>
      <c r="AZ41" s="1349"/>
      <c r="BA41" s="1349"/>
      <c r="BB41" s="1349"/>
      <c r="BC41" s="1349"/>
      <c r="BD41" s="1349"/>
      <c r="BE41" s="1349"/>
      <c r="BF41" s="1348" t="s">
        <v>198</v>
      </c>
    </row>
    <row r="42" spans="2:58" ht="13.5" customHeight="1">
      <c r="B42" s="1329"/>
      <c r="C42" s="1329"/>
      <c r="D42" s="1333"/>
      <c r="E42" s="1329"/>
      <c r="F42" s="1329"/>
      <c r="G42" s="1329"/>
      <c r="H42" s="1329"/>
      <c r="I42" s="1329"/>
      <c r="J42" s="1329"/>
      <c r="K42" s="1329"/>
      <c r="L42" s="1329"/>
      <c r="M42" s="1329"/>
      <c r="N42" s="1350"/>
      <c r="O42" s="1351"/>
      <c r="P42" s="1351"/>
      <c r="Q42" s="1351"/>
      <c r="R42" s="1351"/>
      <c r="S42" s="1351"/>
      <c r="T42" s="1351"/>
      <c r="U42" s="1351"/>
      <c r="V42" s="1351"/>
      <c r="W42" s="1351"/>
      <c r="X42" s="1351"/>
      <c r="Y42" s="1351"/>
      <c r="Z42" s="1351"/>
      <c r="AA42" s="1351"/>
      <c r="AB42" s="1351"/>
      <c r="AC42" s="1351"/>
      <c r="AD42" s="1351"/>
      <c r="AE42" s="1351"/>
      <c r="AF42" s="1351"/>
      <c r="AG42" s="1351"/>
      <c r="AH42" s="1351"/>
      <c r="AI42" s="1351"/>
      <c r="AJ42" s="1351"/>
      <c r="AK42" s="1351"/>
      <c r="AL42" s="1351"/>
      <c r="AM42" s="1351"/>
      <c r="AN42" s="1351"/>
      <c r="AO42" s="1351"/>
      <c r="AP42" s="1351"/>
      <c r="AQ42" s="1351"/>
      <c r="AR42" s="1351"/>
      <c r="AS42" s="1351"/>
      <c r="AT42" s="1351"/>
      <c r="AU42" s="1351"/>
      <c r="AV42" s="1351"/>
      <c r="AW42" s="1351"/>
      <c r="AX42" s="1351"/>
      <c r="AY42" s="1351"/>
      <c r="AZ42" s="1351"/>
      <c r="BA42" s="1351"/>
      <c r="BB42" s="1351"/>
      <c r="BC42" s="1351"/>
      <c r="BD42" s="1351"/>
      <c r="BE42" s="1351"/>
      <c r="BF42" s="1351"/>
    </row>
    <row r="43" spans="2:58" ht="13.5" customHeight="1">
      <c r="B43" s="1329"/>
      <c r="C43" s="1329"/>
      <c r="D43" s="1329"/>
      <c r="E43" s="1337" t="s">
        <v>160</v>
      </c>
      <c r="F43" s="1337"/>
      <c r="G43" s="1337"/>
      <c r="H43" s="1337"/>
      <c r="I43" s="1337"/>
      <c r="J43" s="1337"/>
      <c r="K43" s="1337"/>
      <c r="L43" s="1337"/>
      <c r="M43" s="1337"/>
      <c r="N43" s="1337"/>
      <c r="O43" s="1337"/>
      <c r="P43" s="1352"/>
      <c r="Q43" s="1353"/>
      <c r="R43" s="1353"/>
      <c r="S43" s="1353"/>
      <c r="T43" s="1353"/>
      <c r="U43" s="1353"/>
      <c r="V43" s="1353"/>
      <c r="W43" s="1353"/>
      <c r="X43" s="1353"/>
      <c r="Y43" s="1353"/>
      <c r="Z43" s="1353"/>
      <c r="AA43" s="1353"/>
      <c r="AB43" s="1353"/>
      <c r="AC43" s="1353"/>
      <c r="AD43" s="1353"/>
      <c r="AE43" s="1353"/>
      <c r="AF43" s="1353"/>
      <c r="AG43" s="1353"/>
      <c r="AH43" s="1353"/>
      <c r="AI43" s="1353"/>
      <c r="AJ43" s="1353"/>
      <c r="AK43" s="1353"/>
      <c r="AL43" s="1353"/>
      <c r="AM43" s="1353"/>
      <c r="AN43" s="1353"/>
      <c r="AO43" s="1353"/>
      <c r="AP43" s="1353"/>
      <c r="AQ43" s="1353"/>
      <c r="AR43" s="1353"/>
      <c r="AS43" s="1353"/>
      <c r="AT43" s="1353"/>
      <c r="AU43" s="1353"/>
      <c r="AV43" s="1353"/>
      <c r="AW43" s="1353"/>
      <c r="AX43" s="1353"/>
      <c r="AY43" s="1353"/>
      <c r="AZ43" s="1353"/>
      <c r="BA43" s="1353"/>
      <c r="BB43" s="1353"/>
      <c r="BC43" s="1353"/>
      <c r="BD43" s="1353"/>
      <c r="BE43" s="1353"/>
      <c r="BF43" s="1353"/>
    </row>
    <row r="44" spans="2:58" ht="13.5" customHeight="1">
      <c r="B44" s="1329"/>
      <c r="C44" s="1329"/>
      <c r="D44" s="1329"/>
      <c r="E44" s="1329"/>
      <c r="F44" s="1329"/>
      <c r="G44" s="1329"/>
      <c r="H44" s="1329"/>
      <c r="I44" s="1902" t="s">
        <v>4</v>
      </c>
      <c r="J44" s="1902"/>
      <c r="K44" s="1347" t="s">
        <v>161</v>
      </c>
      <c r="L44" s="1347"/>
      <c r="M44" s="1347"/>
      <c r="N44" s="1347"/>
      <c r="O44" s="1347"/>
      <c r="P44" s="1347"/>
      <c r="Q44" s="1347"/>
      <c r="R44" s="1347"/>
      <c r="S44" s="1347"/>
      <c r="T44" s="1347"/>
      <c r="U44" s="1354"/>
      <c r="V44" s="1354"/>
      <c r="W44" s="1354"/>
      <c r="X44" s="1354"/>
      <c r="Y44" s="1354"/>
      <c r="Z44" s="1354"/>
      <c r="AA44" s="1354"/>
      <c r="AB44" s="1354"/>
      <c r="AC44" s="1354"/>
      <c r="AD44" s="1354"/>
      <c r="AE44" s="1354"/>
      <c r="AF44" s="1354"/>
      <c r="AG44" s="1354"/>
      <c r="AH44" s="1354"/>
      <c r="AI44" s="1354"/>
      <c r="AJ44" s="1354"/>
      <c r="AK44" s="1354"/>
      <c r="AL44" s="1354"/>
      <c r="AM44" s="1354"/>
      <c r="AN44" s="1354"/>
      <c r="AO44" s="1354"/>
      <c r="AP44" s="1354"/>
      <c r="AQ44" s="1354"/>
      <c r="AR44" s="1354"/>
      <c r="AS44" s="1354"/>
      <c r="AT44" s="1354"/>
      <c r="AU44" s="1354"/>
      <c r="AV44" s="1354"/>
      <c r="AW44" s="1354"/>
      <c r="AX44" s="1354"/>
      <c r="AY44" s="1354"/>
      <c r="AZ44" s="1354"/>
      <c r="BA44" s="1354"/>
      <c r="BB44" s="1354"/>
      <c r="BC44" s="1354"/>
      <c r="BD44" s="1354"/>
      <c r="BE44" s="1354"/>
      <c r="BF44" s="1348" t="s">
        <v>198</v>
      </c>
    </row>
    <row r="45" spans="2:58" ht="13.5" customHeight="1">
      <c r="B45" s="1329"/>
      <c r="C45" s="1329"/>
      <c r="D45" s="1329"/>
      <c r="E45" s="1329"/>
      <c r="F45" s="1329"/>
      <c r="G45" s="1329"/>
      <c r="H45" s="1329"/>
      <c r="I45" s="1901" t="s">
        <v>4</v>
      </c>
      <c r="J45" s="1901"/>
      <c r="K45" s="1345" t="s">
        <v>162</v>
      </c>
      <c r="L45" s="1345"/>
      <c r="M45" s="1345"/>
      <c r="N45" s="1345"/>
      <c r="O45" s="1345"/>
      <c r="P45" s="1345"/>
      <c r="Q45" s="1345"/>
      <c r="R45" s="1345"/>
      <c r="S45" s="1345"/>
      <c r="T45" s="1345"/>
      <c r="U45" s="1349"/>
      <c r="V45" s="1349"/>
      <c r="W45" s="1349"/>
      <c r="X45" s="1349"/>
      <c r="Y45" s="1349"/>
      <c r="Z45" s="1349"/>
      <c r="AA45" s="1349"/>
      <c r="AB45" s="1349"/>
      <c r="AC45" s="1349"/>
      <c r="AD45" s="1349"/>
      <c r="AE45" s="1349"/>
      <c r="AF45" s="1349"/>
      <c r="AG45" s="1349"/>
      <c r="AH45" s="1349"/>
      <c r="AI45" s="1349"/>
      <c r="AJ45" s="1349"/>
      <c r="AK45" s="1349"/>
      <c r="AL45" s="1349"/>
      <c r="AM45" s="1349"/>
      <c r="AN45" s="1349"/>
      <c r="AO45" s="1349"/>
      <c r="AP45" s="1349"/>
      <c r="AQ45" s="1349"/>
      <c r="AR45" s="1349"/>
      <c r="AS45" s="1349"/>
      <c r="AT45" s="1349"/>
      <c r="AU45" s="1349"/>
      <c r="AV45" s="1349"/>
      <c r="AW45" s="1349"/>
      <c r="AX45" s="1349"/>
      <c r="AY45" s="1349"/>
      <c r="AZ45" s="1349"/>
      <c r="BA45" s="1349"/>
      <c r="BB45" s="1349"/>
      <c r="BC45" s="1349"/>
      <c r="BD45" s="1349"/>
      <c r="BE45" s="1349"/>
      <c r="BF45" s="1348" t="s">
        <v>198</v>
      </c>
    </row>
    <row r="46" spans="2:58" ht="13.5" customHeight="1">
      <c r="B46" s="1329"/>
      <c r="C46" s="1329"/>
      <c r="D46" s="1329"/>
      <c r="E46" s="1329"/>
      <c r="F46" s="1329"/>
      <c r="G46" s="1329"/>
      <c r="H46" s="1329"/>
      <c r="I46" s="1904" t="s">
        <v>31</v>
      </c>
      <c r="J46" s="1904"/>
      <c r="K46" s="1329" t="s">
        <v>263</v>
      </c>
      <c r="L46" s="1329"/>
      <c r="M46" s="1329"/>
      <c r="N46" s="1329"/>
      <c r="O46" s="1329"/>
      <c r="P46" s="1329"/>
      <c r="Q46" s="1329"/>
      <c r="R46" s="1329"/>
      <c r="S46" s="1329"/>
      <c r="T46" s="1329"/>
      <c r="U46" s="1351"/>
      <c r="V46" s="1351"/>
      <c r="W46" s="1351"/>
      <c r="X46" s="1351"/>
      <c r="Y46" s="1351"/>
      <c r="Z46" s="1351"/>
      <c r="AA46" s="1351"/>
      <c r="AB46" s="1351"/>
      <c r="AC46" s="1351"/>
      <c r="AD46" s="1351"/>
      <c r="AE46" s="1351"/>
      <c r="AF46" s="1351"/>
      <c r="AG46" s="1329"/>
      <c r="AH46" s="1329"/>
      <c r="AI46" s="1329"/>
      <c r="AJ46" s="1351"/>
      <c r="AK46" s="1351"/>
      <c r="AL46" s="1351"/>
      <c r="AM46" s="1351"/>
      <c r="AN46" s="1329"/>
      <c r="AO46" s="1329"/>
      <c r="AP46" s="1329"/>
      <c r="AQ46" s="1329"/>
      <c r="AR46" s="1351"/>
      <c r="AS46" s="1351"/>
      <c r="AT46" s="1351"/>
      <c r="AU46" s="1351"/>
      <c r="AV46" s="1351"/>
      <c r="AW46" s="1351"/>
      <c r="AX46" s="1351"/>
      <c r="AY46" s="1329"/>
      <c r="AZ46" s="1329"/>
      <c r="BA46" s="1329"/>
      <c r="BB46" s="1351"/>
      <c r="BC46" s="1351"/>
      <c r="BD46" s="1351"/>
      <c r="BE46" s="1351"/>
      <c r="BF46" s="1331" t="s">
        <v>198</v>
      </c>
    </row>
    <row r="47" spans="2:58" ht="13.5" customHeight="1">
      <c r="B47" s="1329"/>
      <c r="C47" s="1329"/>
      <c r="D47" s="1339"/>
      <c r="E47" s="1329"/>
      <c r="F47" s="1329"/>
      <c r="G47" s="1329"/>
      <c r="H47" s="1329"/>
      <c r="I47" s="1329"/>
      <c r="J47" s="1329"/>
      <c r="K47" s="1329" t="s">
        <v>163</v>
      </c>
      <c r="L47" s="1329"/>
      <c r="M47" s="1329"/>
      <c r="N47" s="1329"/>
      <c r="O47" s="1329"/>
      <c r="P47" s="1350"/>
      <c r="Q47" s="1351"/>
      <c r="R47" s="1351"/>
      <c r="S47" s="1351"/>
      <c r="T47" s="1351"/>
      <c r="U47" s="1351"/>
      <c r="V47" s="1351"/>
      <c r="W47" s="1351"/>
      <c r="X47" s="1351"/>
      <c r="Y47" s="1351"/>
      <c r="Z47" s="1351"/>
      <c r="AA47" s="1351"/>
      <c r="AB47" s="1351"/>
      <c r="AC47" s="1351"/>
      <c r="AD47" s="1351"/>
      <c r="AE47" s="1351"/>
      <c r="AF47" s="1351"/>
      <c r="AG47" s="1351"/>
      <c r="AH47" s="1351"/>
      <c r="AI47" s="1351"/>
      <c r="AJ47" s="1351"/>
      <c r="AK47" s="1351"/>
      <c r="AL47" s="1351"/>
      <c r="AM47" s="1351"/>
      <c r="AN47" s="1351"/>
      <c r="AO47" s="1351"/>
      <c r="AP47" s="1351"/>
      <c r="AQ47" s="1351"/>
      <c r="AR47" s="1351"/>
      <c r="AS47" s="1351"/>
      <c r="AT47" s="1351"/>
      <c r="AU47" s="1351"/>
      <c r="AV47" s="1351"/>
      <c r="AW47" s="1351"/>
      <c r="AX47" s="1351"/>
      <c r="AY47" s="1329"/>
      <c r="AZ47" s="1329"/>
      <c r="BA47" s="1351"/>
      <c r="BB47" s="1351"/>
      <c r="BC47" s="1351"/>
      <c r="BD47" s="1351"/>
      <c r="BE47" s="1351"/>
      <c r="BF47" s="1351"/>
    </row>
    <row r="48" spans="2:58" ht="13.5" customHeight="1">
      <c r="B48" s="1329"/>
      <c r="C48" s="1329"/>
      <c r="D48" s="1339"/>
      <c r="E48" s="1329"/>
      <c r="F48" s="1329"/>
      <c r="G48" s="1329"/>
      <c r="H48" s="1329"/>
      <c r="I48" s="1347"/>
      <c r="J48" s="1347"/>
      <c r="K48" s="1347" t="s">
        <v>164</v>
      </c>
      <c r="L48" s="1347"/>
      <c r="M48" s="1347"/>
      <c r="N48" s="1347"/>
      <c r="O48" s="1347"/>
      <c r="P48" s="1356"/>
      <c r="Q48" s="1354"/>
      <c r="R48" s="1354"/>
      <c r="S48" s="1354"/>
      <c r="T48" s="1354"/>
      <c r="U48" s="1354"/>
      <c r="V48" s="1354"/>
      <c r="W48" s="1902" t="s">
        <v>178</v>
      </c>
      <c r="X48" s="1902"/>
      <c r="Y48" s="1354" t="s">
        <v>179</v>
      </c>
      <c r="Z48" s="1354"/>
      <c r="AA48" s="1354"/>
      <c r="AB48" s="1354"/>
      <c r="AC48" s="1354"/>
      <c r="AD48" s="1347"/>
      <c r="AE48" s="1902" t="s">
        <v>178</v>
      </c>
      <c r="AF48" s="1902"/>
      <c r="AG48" s="1354" t="s">
        <v>180</v>
      </c>
      <c r="AH48" s="1347"/>
      <c r="AI48" s="1347"/>
      <c r="AJ48" s="1347"/>
      <c r="AK48" s="1347"/>
      <c r="AL48" s="1347"/>
      <c r="AM48" s="1902" t="s">
        <v>178</v>
      </c>
      <c r="AN48" s="1902"/>
      <c r="AO48" s="1354" t="s">
        <v>181</v>
      </c>
      <c r="AP48" s="1354"/>
      <c r="AQ48" s="1347"/>
      <c r="AR48" s="1347"/>
      <c r="AS48" s="1347"/>
      <c r="AT48" s="1347"/>
      <c r="AU48" s="1347"/>
      <c r="AV48" s="1347"/>
      <c r="AW48" s="1347"/>
      <c r="AX48" s="1902" t="s">
        <v>178</v>
      </c>
      <c r="AY48" s="1902"/>
      <c r="AZ48" s="1354" t="s">
        <v>182</v>
      </c>
      <c r="BA48" s="1347"/>
      <c r="BB48" s="1354"/>
      <c r="BC48" s="1354"/>
      <c r="BD48" s="1354"/>
      <c r="BE48" s="1354"/>
      <c r="BF48" s="1354"/>
    </row>
    <row r="49" spans="2:58" ht="13.5" customHeight="1">
      <c r="B49" s="1329"/>
      <c r="C49" s="1329"/>
      <c r="D49" s="1340"/>
      <c r="E49" s="1329"/>
      <c r="F49" s="1329"/>
      <c r="G49" s="1329"/>
      <c r="H49" s="1329"/>
      <c r="I49" s="1329"/>
      <c r="J49" s="1329"/>
      <c r="K49" s="1329"/>
      <c r="L49" s="1329"/>
      <c r="M49" s="1329"/>
      <c r="N49" s="1329"/>
      <c r="O49" s="1329"/>
      <c r="P49" s="1350"/>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c r="AL49" s="1351"/>
      <c r="AM49" s="1351"/>
      <c r="AN49" s="1351"/>
      <c r="AO49" s="1351"/>
      <c r="AP49" s="1351"/>
      <c r="AQ49" s="1351"/>
      <c r="AR49" s="1351"/>
      <c r="AS49" s="1351"/>
      <c r="AT49" s="1351"/>
      <c r="AU49" s="1351"/>
      <c r="AV49" s="1351"/>
      <c r="AW49" s="1351"/>
      <c r="AX49" s="1351"/>
      <c r="AY49" s="1351"/>
      <c r="AZ49" s="1351"/>
      <c r="BA49" s="1351"/>
      <c r="BB49" s="1351"/>
      <c r="BC49" s="1351"/>
      <c r="BD49" s="1351"/>
      <c r="BE49" s="1351"/>
      <c r="BF49" s="1351"/>
    </row>
    <row r="50" spans="2:58" ht="13.5" customHeight="1">
      <c r="B50" s="1329"/>
      <c r="C50" s="1329"/>
      <c r="D50" s="1329"/>
      <c r="E50" s="1337" t="s">
        <v>165</v>
      </c>
      <c r="F50" s="1337"/>
      <c r="G50" s="1337"/>
      <c r="H50" s="1337"/>
      <c r="I50" s="1337"/>
      <c r="J50" s="1337"/>
      <c r="K50" s="1337"/>
      <c r="L50" s="1337"/>
      <c r="M50" s="1337"/>
      <c r="N50" s="1337"/>
      <c r="O50" s="1337"/>
      <c r="P50" s="1352"/>
      <c r="Q50" s="1353"/>
      <c r="R50" s="1353"/>
      <c r="S50" s="1353"/>
      <c r="T50" s="1353"/>
      <c r="U50" s="1353"/>
      <c r="V50" s="1353"/>
      <c r="W50" s="1353"/>
      <c r="X50" s="1353"/>
      <c r="Y50" s="1353"/>
      <c r="Z50" s="1353"/>
      <c r="AA50" s="1353"/>
      <c r="AB50" s="1353"/>
      <c r="AC50" s="1353"/>
      <c r="AD50" s="1353"/>
      <c r="AE50" s="1353"/>
      <c r="AF50" s="1353"/>
      <c r="AG50" s="1353"/>
      <c r="AH50" s="1353"/>
      <c r="AI50" s="1353"/>
      <c r="AJ50" s="1353"/>
      <c r="AK50" s="1353"/>
      <c r="AL50" s="1353"/>
      <c r="AM50" s="1353"/>
      <c r="AN50" s="1353"/>
      <c r="AO50" s="1353"/>
      <c r="AP50" s="1353"/>
      <c r="AQ50" s="1353"/>
      <c r="AR50" s="1353"/>
      <c r="AS50" s="1353"/>
      <c r="AT50" s="1353"/>
      <c r="AU50" s="1353"/>
      <c r="AV50" s="1353"/>
      <c r="AW50" s="1353"/>
      <c r="AX50" s="1353"/>
      <c r="AY50" s="1353"/>
      <c r="AZ50" s="1353"/>
      <c r="BA50" s="1353"/>
      <c r="BB50" s="1353"/>
      <c r="BC50" s="1353"/>
      <c r="BD50" s="1353"/>
      <c r="BE50" s="1353"/>
      <c r="BF50" s="1353"/>
    </row>
    <row r="51" spans="2:58" ht="13.5" customHeight="1">
      <c r="B51" s="1329"/>
      <c r="C51" s="1329"/>
      <c r="D51" s="1329"/>
      <c r="E51" s="1329"/>
      <c r="F51" s="1329"/>
      <c r="G51" s="1329"/>
      <c r="H51" s="1329"/>
      <c r="I51" s="1902" t="s">
        <v>4</v>
      </c>
      <c r="J51" s="1902"/>
      <c r="K51" s="1347" t="s">
        <v>166</v>
      </c>
      <c r="L51" s="1347"/>
      <c r="M51" s="1347"/>
      <c r="N51" s="1347"/>
      <c r="O51" s="1347"/>
      <c r="P51" s="1347"/>
      <c r="Q51" s="1354"/>
      <c r="R51" s="1354"/>
      <c r="S51" s="1354"/>
      <c r="T51" s="1354"/>
      <c r="U51" s="1347"/>
      <c r="V51" s="1347"/>
      <c r="W51" s="1347"/>
      <c r="X51" s="1347"/>
      <c r="Y51" s="1347"/>
      <c r="Z51" s="1347"/>
      <c r="AA51" s="1347"/>
      <c r="AB51" s="1347"/>
      <c r="AC51" s="1347"/>
      <c r="AD51" s="1347"/>
      <c r="AE51" s="1347"/>
      <c r="AF51" s="1347"/>
      <c r="AG51" s="1347"/>
      <c r="AH51" s="1347"/>
      <c r="AI51" s="1347"/>
      <c r="AJ51" s="1347"/>
      <c r="AK51" s="1347"/>
      <c r="AL51" s="1347"/>
      <c r="AM51" s="1347"/>
      <c r="AN51" s="1347"/>
      <c r="AO51" s="1347"/>
      <c r="AP51" s="1347"/>
      <c r="AQ51" s="1347"/>
      <c r="AR51" s="1347"/>
      <c r="AS51" s="1347"/>
      <c r="AT51" s="1347"/>
      <c r="AU51" s="1347"/>
      <c r="AV51" s="1347"/>
      <c r="AW51" s="1347"/>
      <c r="AX51" s="1347"/>
      <c r="AY51" s="1347"/>
      <c r="AZ51" s="1347"/>
      <c r="BA51" s="1347"/>
      <c r="BB51" s="1347"/>
      <c r="BC51" s="1347"/>
      <c r="BD51" s="1347"/>
      <c r="BE51" s="1347"/>
      <c r="BF51" s="1348" t="s">
        <v>198</v>
      </c>
    </row>
    <row r="52" spans="2:58" ht="13.5" customHeight="1">
      <c r="B52" s="1329"/>
      <c r="C52" s="1329"/>
      <c r="D52" s="1329"/>
      <c r="E52" s="1329"/>
      <c r="F52" s="1329"/>
      <c r="G52" s="1329"/>
      <c r="H52" s="1329"/>
      <c r="I52" s="1901" t="s">
        <v>4</v>
      </c>
      <c r="J52" s="1901"/>
      <c r="K52" s="1345" t="s">
        <v>167</v>
      </c>
      <c r="L52" s="1345"/>
      <c r="M52" s="1345"/>
      <c r="N52" s="1345"/>
      <c r="O52" s="1345"/>
      <c r="P52" s="1345"/>
      <c r="Q52" s="1349"/>
      <c r="R52" s="1349"/>
      <c r="S52" s="1349"/>
      <c r="T52" s="1349"/>
      <c r="U52" s="1349"/>
      <c r="V52" s="1349"/>
      <c r="W52" s="1349"/>
      <c r="X52" s="1349"/>
      <c r="Y52" s="1349"/>
      <c r="Z52" s="1349"/>
      <c r="AA52" s="1349"/>
      <c r="AB52" s="1349"/>
      <c r="AC52" s="1349"/>
      <c r="AD52" s="1349"/>
      <c r="AE52" s="1349"/>
      <c r="AF52" s="1349"/>
      <c r="AG52" s="1349"/>
      <c r="AH52" s="1349"/>
      <c r="AI52" s="1349"/>
      <c r="AJ52" s="1349"/>
      <c r="AK52" s="1349"/>
      <c r="AL52" s="1349"/>
      <c r="AM52" s="1349"/>
      <c r="AN52" s="1349"/>
      <c r="AO52" s="1349"/>
      <c r="AP52" s="1349"/>
      <c r="AQ52" s="1349"/>
      <c r="AR52" s="1349"/>
      <c r="AS52" s="1349"/>
      <c r="AT52" s="1349"/>
      <c r="AU52" s="1349"/>
      <c r="AV52" s="1349"/>
      <c r="AW52" s="1349"/>
      <c r="AX52" s="1349"/>
      <c r="AY52" s="1349"/>
      <c r="AZ52" s="1349"/>
      <c r="BA52" s="1349"/>
      <c r="BB52" s="1349"/>
      <c r="BC52" s="1349"/>
      <c r="BD52" s="1349"/>
      <c r="BE52" s="1349"/>
      <c r="BF52" s="1348" t="s">
        <v>198</v>
      </c>
    </row>
    <row r="53" spans="2:58" ht="13.5" customHeight="1">
      <c r="B53" s="1329"/>
      <c r="C53" s="1329"/>
      <c r="D53" s="1333"/>
      <c r="E53" s="1329"/>
      <c r="F53" s="1329"/>
      <c r="G53" s="1329"/>
      <c r="H53" s="1329"/>
      <c r="I53" s="1329"/>
      <c r="J53" s="1329"/>
      <c r="K53" s="1329"/>
      <c r="L53" s="1329"/>
      <c r="M53" s="1329"/>
      <c r="N53" s="1350"/>
      <c r="O53" s="1351"/>
      <c r="P53" s="1351"/>
      <c r="Q53" s="1351"/>
      <c r="R53" s="1351"/>
      <c r="S53" s="1351"/>
      <c r="T53" s="1351"/>
      <c r="U53" s="1351"/>
      <c r="V53" s="1351"/>
      <c r="W53" s="1351"/>
      <c r="X53" s="1351"/>
      <c r="Y53" s="1351"/>
      <c r="Z53" s="1351"/>
      <c r="AA53" s="1351"/>
      <c r="AB53" s="1351"/>
      <c r="AC53" s="1351"/>
      <c r="AD53" s="1351"/>
      <c r="AE53" s="1351"/>
      <c r="AF53" s="1351"/>
      <c r="AG53" s="1351"/>
      <c r="AH53" s="1351"/>
      <c r="AI53" s="1351"/>
      <c r="AJ53" s="1351"/>
      <c r="AK53" s="1351"/>
      <c r="AL53" s="1351"/>
      <c r="AM53" s="1351"/>
      <c r="AN53" s="1351"/>
      <c r="AO53" s="1351"/>
      <c r="AP53" s="1351"/>
      <c r="AQ53" s="1351"/>
      <c r="AR53" s="1351"/>
      <c r="AS53" s="1351"/>
      <c r="AT53" s="1351"/>
      <c r="AU53" s="1351"/>
      <c r="AV53" s="1351"/>
      <c r="AW53" s="1351"/>
      <c r="AX53" s="1351"/>
      <c r="AY53" s="1351"/>
      <c r="AZ53" s="1351"/>
      <c r="BA53" s="1351"/>
      <c r="BB53" s="1351"/>
      <c r="BC53" s="1351"/>
      <c r="BD53" s="1351"/>
      <c r="BE53" s="1351"/>
      <c r="BF53" s="1351"/>
    </row>
    <row r="54" spans="2:58" ht="13.5" customHeight="1">
      <c r="B54" s="1329"/>
      <c r="C54" s="1329"/>
      <c r="D54" s="1329"/>
      <c r="E54" s="1337" t="s">
        <v>168</v>
      </c>
      <c r="F54" s="1337"/>
      <c r="G54" s="1337"/>
      <c r="H54" s="1337"/>
      <c r="I54" s="1337"/>
      <c r="J54" s="1337"/>
      <c r="K54" s="1337"/>
      <c r="L54" s="1337"/>
      <c r="M54" s="1337"/>
      <c r="N54" s="1337"/>
      <c r="O54" s="1337"/>
      <c r="P54" s="1352"/>
      <c r="Q54" s="1353"/>
      <c r="R54" s="1353"/>
      <c r="S54" s="1353"/>
      <c r="T54" s="1353"/>
      <c r="U54" s="1353"/>
      <c r="V54" s="1353"/>
      <c r="W54" s="1353"/>
      <c r="X54" s="1353"/>
      <c r="Y54" s="1353"/>
      <c r="Z54" s="1353"/>
      <c r="AA54" s="1353"/>
      <c r="AB54" s="1353"/>
      <c r="AC54" s="1353"/>
      <c r="AD54" s="1353"/>
      <c r="AE54" s="1353"/>
      <c r="AF54" s="1353"/>
      <c r="AG54" s="1353"/>
      <c r="AH54" s="1353"/>
      <c r="AI54" s="1353"/>
      <c r="AJ54" s="1353"/>
      <c r="AK54" s="1353"/>
      <c r="AL54" s="1353"/>
      <c r="AM54" s="1353"/>
      <c r="AN54" s="1353"/>
      <c r="AO54" s="1353"/>
      <c r="AP54" s="1353"/>
      <c r="AQ54" s="1353"/>
      <c r="AR54" s="1353"/>
      <c r="AS54" s="1353"/>
      <c r="AT54" s="1353"/>
      <c r="AU54" s="1353"/>
      <c r="AV54" s="1353"/>
      <c r="AW54" s="1353"/>
      <c r="AX54" s="1353"/>
      <c r="AY54" s="1353"/>
      <c r="AZ54" s="1353"/>
      <c r="BA54" s="1353"/>
      <c r="BB54" s="1353"/>
      <c r="BC54" s="1353"/>
      <c r="BD54" s="1353"/>
      <c r="BE54" s="1353"/>
      <c r="BF54" s="1353"/>
    </row>
    <row r="55" spans="2:58" ht="13.5" customHeight="1">
      <c r="B55" s="1329"/>
      <c r="C55" s="1329"/>
      <c r="D55" s="1329"/>
      <c r="E55" s="1329"/>
      <c r="F55" s="1329"/>
      <c r="G55" s="1329"/>
      <c r="H55" s="1329"/>
      <c r="I55" s="1902" t="s">
        <v>4</v>
      </c>
      <c r="J55" s="1902"/>
      <c r="K55" s="1347" t="s">
        <v>169</v>
      </c>
      <c r="L55" s="1347"/>
      <c r="M55" s="1347"/>
      <c r="N55" s="1347"/>
      <c r="O55" s="1347"/>
      <c r="P55" s="1347"/>
      <c r="Q55" s="1347"/>
      <c r="R55" s="1347"/>
      <c r="S55" s="1347"/>
      <c r="T55" s="1347"/>
      <c r="U55" s="1347"/>
      <c r="V55" s="1347"/>
      <c r="W55" s="1347"/>
      <c r="X55" s="1347"/>
      <c r="Y55" s="1347"/>
      <c r="Z55" s="1347"/>
      <c r="AA55" s="1347"/>
      <c r="AB55" s="1347"/>
      <c r="AC55" s="1347"/>
      <c r="AD55" s="1347"/>
      <c r="AE55" s="1347"/>
      <c r="AF55" s="1347"/>
      <c r="AG55" s="1347"/>
      <c r="AH55" s="1347"/>
      <c r="AI55" s="1347"/>
      <c r="AJ55" s="1347"/>
      <c r="AK55" s="1347"/>
      <c r="AL55" s="1347"/>
      <c r="AM55" s="1347"/>
      <c r="AN55" s="1347"/>
      <c r="AO55" s="1347"/>
      <c r="AP55" s="1347"/>
      <c r="AQ55" s="1347"/>
      <c r="AR55" s="1347"/>
      <c r="AS55" s="1347"/>
      <c r="AT55" s="1347"/>
      <c r="AU55" s="1347"/>
      <c r="AV55" s="1347"/>
      <c r="AW55" s="1347"/>
      <c r="AX55" s="1347"/>
      <c r="AY55" s="1347"/>
      <c r="AZ55" s="1347"/>
      <c r="BA55" s="1347"/>
      <c r="BB55" s="1347"/>
      <c r="BC55" s="1347"/>
      <c r="BD55" s="1347"/>
      <c r="BE55" s="1347"/>
      <c r="BF55" s="1348" t="s">
        <v>198</v>
      </c>
    </row>
    <row r="56" spans="2:58" ht="13.5" customHeight="1">
      <c r="B56" s="1329"/>
      <c r="C56" s="1329"/>
      <c r="D56" s="1329"/>
      <c r="E56" s="1329"/>
      <c r="F56" s="1329"/>
      <c r="G56" s="1329"/>
      <c r="H56" s="1329"/>
      <c r="I56" s="1901" t="s">
        <v>4</v>
      </c>
      <c r="J56" s="1901"/>
      <c r="K56" s="1345" t="s">
        <v>170</v>
      </c>
      <c r="L56" s="1345"/>
      <c r="M56" s="1345"/>
      <c r="N56" s="1345"/>
      <c r="O56" s="1345"/>
      <c r="P56" s="1345"/>
      <c r="Q56" s="1357"/>
      <c r="R56" s="1357"/>
      <c r="S56" s="1345"/>
      <c r="T56" s="1345"/>
      <c r="U56" s="1345"/>
      <c r="V56" s="1345"/>
      <c r="W56" s="1345"/>
      <c r="X56" s="1345"/>
      <c r="Y56" s="1358"/>
      <c r="Z56" s="1345"/>
      <c r="AA56" s="1357"/>
      <c r="AB56" s="1357"/>
      <c r="AC56" s="1357"/>
      <c r="AD56" s="1357"/>
      <c r="AE56" s="1357"/>
      <c r="AF56" s="1357"/>
      <c r="AG56" s="1357"/>
      <c r="AH56" s="1357"/>
      <c r="AI56" s="1345"/>
      <c r="AJ56" s="1345"/>
      <c r="AK56" s="1345"/>
      <c r="AL56" s="1345"/>
      <c r="AM56" s="1359"/>
      <c r="AN56" s="1357"/>
      <c r="AO56" s="1357"/>
      <c r="AP56" s="1357"/>
      <c r="AQ56" s="1357"/>
      <c r="AR56" s="1357"/>
      <c r="AS56" s="1357"/>
      <c r="AT56" s="1357"/>
      <c r="AU56" s="1357"/>
      <c r="AV56" s="1345"/>
      <c r="AW56" s="1345"/>
      <c r="AX56" s="1345"/>
      <c r="AY56" s="1345"/>
      <c r="AZ56" s="1345"/>
      <c r="BA56" s="1345"/>
      <c r="BB56" s="1345"/>
      <c r="BC56" s="1345"/>
      <c r="BD56" s="1345"/>
      <c r="BE56" s="1345"/>
      <c r="BF56" s="1348" t="s">
        <v>198</v>
      </c>
    </row>
    <row r="57" spans="2:58" ht="13.5" customHeight="1">
      <c r="B57" s="1329"/>
      <c r="C57" s="1329"/>
      <c r="D57" s="1329"/>
      <c r="E57" s="1329"/>
      <c r="F57" s="1329"/>
      <c r="G57" s="1329"/>
      <c r="H57" s="1329"/>
      <c r="I57" s="1901" t="s">
        <v>4</v>
      </c>
      <c r="J57" s="1901"/>
      <c r="K57" s="1345" t="s">
        <v>171</v>
      </c>
      <c r="L57" s="1345"/>
      <c r="M57" s="1345"/>
      <c r="N57" s="1345"/>
      <c r="O57" s="1345"/>
      <c r="P57" s="1345"/>
      <c r="Q57" s="1349"/>
      <c r="R57" s="1349"/>
      <c r="S57" s="1349"/>
      <c r="T57" s="1349"/>
      <c r="U57" s="1349"/>
      <c r="V57" s="1349"/>
      <c r="W57" s="1349"/>
      <c r="X57" s="1349"/>
      <c r="Y57" s="1349"/>
      <c r="Z57" s="1349"/>
      <c r="AA57" s="1349"/>
      <c r="AB57" s="1349"/>
      <c r="AC57" s="1349"/>
      <c r="AD57" s="1349"/>
      <c r="AE57" s="1349"/>
      <c r="AF57" s="1349"/>
      <c r="AG57" s="1349"/>
      <c r="AH57" s="1349"/>
      <c r="AI57" s="1349"/>
      <c r="AJ57" s="1349"/>
      <c r="AK57" s="1349"/>
      <c r="AL57" s="1349"/>
      <c r="AM57" s="1349"/>
      <c r="AN57" s="1349"/>
      <c r="AO57" s="1349"/>
      <c r="AP57" s="1349"/>
      <c r="AQ57" s="1349"/>
      <c r="AR57" s="1349"/>
      <c r="AS57" s="1349"/>
      <c r="AT57" s="1349"/>
      <c r="AU57" s="1349"/>
      <c r="AV57" s="1349"/>
      <c r="AW57" s="1349"/>
      <c r="AX57" s="1349"/>
      <c r="AY57" s="1349"/>
      <c r="AZ57" s="1349"/>
      <c r="BA57" s="1349"/>
      <c r="BB57" s="1349"/>
      <c r="BC57" s="1349"/>
      <c r="BD57" s="1349"/>
      <c r="BE57" s="1349"/>
      <c r="BF57" s="1348" t="s">
        <v>198</v>
      </c>
    </row>
    <row r="58" spans="2:58" ht="13.5" customHeight="1">
      <c r="B58" s="1329"/>
      <c r="C58" s="1329"/>
      <c r="D58" s="1329"/>
      <c r="E58" s="1329"/>
      <c r="F58" s="1329"/>
      <c r="G58" s="1329"/>
      <c r="H58" s="1329"/>
      <c r="I58" s="1901" t="s">
        <v>4</v>
      </c>
      <c r="J58" s="1901"/>
      <c r="K58" s="1345" t="s">
        <v>172</v>
      </c>
      <c r="L58" s="1358"/>
      <c r="M58" s="1358"/>
      <c r="N58" s="1358"/>
      <c r="O58" s="1358"/>
      <c r="P58" s="1358"/>
      <c r="Q58" s="1358"/>
      <c r="R58" s="1355"/>
      <c r="S58" s="1355"/>
      <c r="T58" s="1355"/>
      <c r="U58" s="1355"/>
      <c r="V58" s="1355"/>
      <c r="W58" s="1355"/>
      <c r="X58" s="1355"/>
      <c r="Y58" s="1355"/>
      <c r="Z58" s="1355"/>
      <c r="AA58" s="1355"/>
      <c r="AB58" s="1355"/>
      <c r="AC58" s="1355"/>
      <c r="AD58" s="1355"/>
      <c r="AE58" s="1355"/>
      <c r="AF58" s="1355"/>
      <c r="AG58" s="1355"/>
      <c r="AH58" s="1355"/>
      <c r="AI58" s="1355"/>
      <c r="AJ58" s="1355"/>
      <c r="AK58" s="1355"/>
      <c r="AL58" s="1355"/>
      <c r="AM58" s="1355"/>
      <c r="AN58" s="1355"/>
      <c r="AO58" s="1355"/>
      <c r="AP58" s="1355"/>
      <c r="AQ58" s="1355"/>
      <c r="AR58" s="1355"/>
      <c r="AS58" s="1355"/>
      <c r="AT58" s="1355"/>
      <c r="AU58" s="1355"/>
      <c r="AV58" s="1355"/>
      <c r="AW58" s="1355"/>
      <c r="AX58" s="1355"/>
      <c r="AY58" s="1355"/>
      <c r="AZ58" s="1355"/>
      <c r="BA58" s="1355"/>
      <c r="BB58" s="1355"/>
      <c r="BC58" s="1355"/>
      <c r="BD58" s="1355"/>
      <c r="BE58" s="1355"/>
      <c r="BF58" s="1348" t="s">
        <v>198</v>
      </c>
    </row>
    <row r="59" spans="2:58" ht="13.5" customHeight="1">
      <c r="B59" s="1329"/>
      <c r="C59" s="1329"/>
      <c r="D59" s="1333"/>
      <c r="E59" s="1329"/>
      <c r="F59" s="1329"/>
      <c r="G59" s="1329"/>
      <c r="H59" s="1329"/>
      <c r="I59" s="1329"/>
      <c r="J59" s="1329"/>
      <c r="K59" s="1329"/>
      <c r="L59" s="1329"/>
      <c r="M59" s="1329"/>
      <c r="N59" s="1329"/>
      <c r="O59" s="1329"/>
      <c r="P59" s="1360"/>
      <c r="Q59" s="1329"/>
      <c r="R59" s="1361"/>
      <c r="S59" s="1361"/>
      <c r="T59" s="1361"/>
      <c r="U59" s="1361"/>
      <c r="V59" s="1329"/>
      <c r="W59" s="1329"/>
      <c r="X59" s="1329"/>
      <c r="Y59" s="1329"/>
      <c r="Z59" s="1329"/>
      <c r="AA59" s="1329"/>
      <c r="AB59" s="1329"/>
      <c r="AC59" s="1329"/>
      <c r="AD59" s="1329"/>
      <c r="AE59" s="1360"/>
      <c r="AF59" s="1329"/>
      <c r="AG59" s="1361"/>
      <c r="AH59" s="1361"/>
      <c r="AI59" s="1361"/>
      <c r="AJ59" s="1361"/>
      <c r="AK59" s="1361"/>
      <c r="AL59" s="1329"/>
      <c r="AM59" s="1329"/>
      <c r="AN59" s="1329"/>
      <c r="AO59" s="1329"/>
      <c r="AP59" s="1329"/>
      <c r="AQ59" s="1329"/>
      <c r="AR59" s="1329"/>
      <c r="AS59" s="1329"/>
      <c r="AT59" s="1362"/>
      <c r="AU59" s="1361"/>
      <c r="AV59" s="1361"/>
      <c r="AW59" s="1361"/>
      <c r="AX59" s="1361"/>
      <c r="AY59" s="1361"/>
      <c r="AZ59" s="1361"/>
      <c r="BA59" s="1329"/>
      <c r="BB59" s="1329"/>
      <c r="BC59" s="1329"/>
      <c r="BD59" s="1329"/>
      <c r="BE59" s="1329"/>
      <c r="BF59" s="1329"/>
    </row>
    <row r="60" spans="2:58" ht="13.5" customHeight="1">
      <c r="B60" s="1329"/>
      <c r="C60" s="1329"/>
      <c r="D60" s="1329"/>
      <c r="E60" s="1337" t="s">
        <v>173</v>
      </c>
      <c r="F60" s="1337"/>
      <c r="G60" s="1337"/>
      <c r="H60" s="1337"/>
      <c r="I60" s="1337"/>
      <c r="J60" s="1337"/>
      <c r="K60" s="1337"/>
      <c r="L60" s="1337"/>
      <c r="M60" s="1337"/>
      <c r="N60" s="1337"/>
      <c r="O60" s="1337"/>
      <c r="P60" s="1352"/>
      <c r="Q60" s="1353"/>
      <c r="R60" s="1353"/>
      <c r="S60" s="1353"/>
      <c r="T60" s="1353"/>
      <c r="U60" s="1353"/>
      <c r="V60" s="1353"/>
      <c r="W60" s="1353"/>
      <c r="X60" s="1353"/>
      <c r="Y60" s="1353"/>
      <c r="Z60" s="1353"/>
      <c r="AA60" s="1353"/>
      <c r="AB60" s="1353"/>
      <c r="AC60" s="1353"/>
      <c r="AD60" s="1353"/>
      <c r="AE60" s="1353"/>
      <c r="AF60" s="1353"/>
      <c r="AG60" s="1353"/>
      <c r="AH60" s="1353"/>
      <c r="AI60" s="1353"/>
      <c r="AJ60" s="1353"/>
      <c r="AK60" s="1353"/>
      <c r="AL60" s="1353"/>
      <c r="AM60" s="1353"/>
      <c r="AN60" s="1353"/>
      <c r="AO60" s="1353"/>
      <c r="AP60" s="1353"/>
      <c r="AQ60" s="1353"/>
      <c r="AR60" s="1353"/>
      <c r="AS60" s="1353"/>
      <c r="AT60" s="1353"/>
      <c r="AU60" s="1353"/>
      <c r="AV60" s="1353"/>
      <c r="AW60" s="1353"/>
      <c r="AX60" s="1353"/>
      <c r="AY60" s="1353"/>
      <c r="AZ60" s="1353"/>
      <c r="BA60" s="1353"/>
      <c r="BB60" s="1353"/>
      <c r="BC60" s="1353"/>
      <c r="BD60" s="1353"/>
      <c r="BE60" s="1353"/>
      <c r="BF60" s="1353"/>
    </row>
    <row r="61" spans="2:58" ht="13.5" customHeight="1">
      <c r="B61" s="1329"/>
      <c r="C61" s="1329"/>
      <c r="D61" s="1329"/>
      <c r="E61" s="1329"/>
      <c r="F61" s="1329"/>
      <c r="G61" s="1329"/>
      <c r="H61" s="1329"/>
      <c r="I61" s="1902" t="s">
        <v>4</v>
      </c>
      <c r="J61" s="1902"/>
      <c r="K61" s="1347" t="s">
        <v>174</v>
      </c>
      <c r="L61" s="1347"/>
      <c r="M61" s="1347"/>
      <c r="N61" s="1347"/>
      <c r="O61" s="1347"/>
      <c r="P61" s="1347"/>
      <c r="Q61" s="1354"/>
      <c r="R61" s="1354"/>
      <c r="S61" s="1354"/>
      <c r="T61" s="1354"/>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V61" s="1354"/>
      <c r="AW61" s="1354"/>
      <c r="AX61" s="1354"/>
      <c r="AY61" s="1354"/>
      <c r="AZ61" s="1354"/>
      <c r="BA61" s="1354"/>
      <c r="BB61" s="1354"/>
      <c r="BC61" s="1354"/>
      <c r="BD61" s="1354"/>
      <c r="BE61" s="1354"/>
      <c r="BF61" s="1348" t="s">
        <v>198</v>
      </c>
    </row>
    <row r="62" spans="2:58" ht="13.5" customHeight="1">
      <c r="B62" s="1329"/>
      <c r="C62" s="1329"/>
      <c r="D62" s="1329"/>
      <c r="E62" s="1329"/>
      <c r="F62" s="1329"/>
      <c r="G62" s="1329"/>
      <c r="H62" s="1329"/>
      <c r="I62" s="1901" t="s">
        <v>4</v>
      </c>
      <c r="J62" s="1901"/>
      <c r="K62" s="1345" t="s">
        <v>175</v>
      </c>
      <c r="L62" s="1345"/>
      <c r="M62" s="1345"/>
      <c r="N62" s="1345"/>
      <c r="O62" s="1345"/>
      <c r="P62" s="1345"/>
      <c r="Q62" s="1349"/>
      <c r="R62" s="1349"/>
      <c r="S62" s="1349"/>
      <c r="T62" s="1349"/>
      <c r="U62" s="1349"/>
      <c r="V62" s="1349"/>
      <c r="W62" s="1349"/>
      <c r="X62" s="1349"/>
      <c r="Y62" s="1349"/>
      <c r="Z62" s="1349"/>
      <c r="AA62" s="1349"/>
      <c r="AB62" s="1349"/>
      <c r="AC62" s="1349"/>
      <c r="AD62" s="1349"/>
      <c r="AE62" s="1349"/>
      <c r="AF62" s="1349"/>
      <c r="AG62" s="1349"/>
      <c r="AH62" s="1349"/>
      <c r="AI62" s="1349"/>
      <c r="AJ62" s="1349"/>
      <c r="AK62" s="1349"/>
      <c r="AL62" s="1349"/>
      <c r="AM62" s="1349"/>
      <c r="AN62" s="1349"/>
      <c r="AO62" s="1349"/>
      <c r="AP62" s="1349"/>
      <c r="AQ62" s="1349"/>
      <c r="AR62" s="1349"/>
      <c r="AS62" s="1349"/>
      <c r="AT62" s="1349"/>
      <c r="AU62" s="1349"/>
      <c r="AV62" s="1349"/>
      <c r="AW62" s="1349"/>
      <c r="AX62" s="1349"/>
      <c r="AY62" s="1349"/>
      <c r="AZ62" s="1349"/>
      <c r="BA62" s="1349"/>
      <c r="BB62" s="1349"/>
      <c r="BC62" s="1349"/>
      <c r="BD62" s="1349"/>
      <c r="BE62" s="1349"/>
      <c r="BF62" s="1348" t="s">
        <v>198</v>
      </c>
    </row>
    <row r="63" spans="2:58" ht="13.5" customHeight="1">
      <c r="B63" s="1329"/>
      <c r="C63" s="1329"/>
      <c r="D63" s="1333"/>
      <c r="E63" s="1329"/>
      <c r="F63" s="1329"/>
      <c r="G63" s="1329"/>
      <c r="H63" s="1329"/>
      <c r="I63" s="1329"/>
      <c r="J63" s="1329"/>
      <c r="K63" s="1329"/>
      <c r="L63" s="1329"/>
      <c r="M63" s="1329"/>
      <c r="N63" s="1350"/>
      <c r="O63" s="1351"/>
      <c r="P63" s="1351"/>
      <c r="Q63" s="1351"/>
      <c r="R63" s="1351"/>
      <c r="S63" s="1351"/>
      <c r="T63" s="1351"/>
      <c r="U63" s="1351"/>
      <c r="V63" s="1351"/>
      <c r="W63" s="1351"/>
      <c r="X63" s="1351"/>
      <c r="Y63" s="1351"/>
      <c r="Z63" s="1351"/>
      <c r="AA63" s="1351"/>
      <c r="AB63" s="1351"/>
      <c r="AC63" s="1351"/>
      <c r="AD63" s="1351"/>
      <c r="AE63" s="1351"/>
      <c r="AF63" s="1351"/>
      <c r="AG63" s="1351"/>
      <c r="AH63" s="1351"/>
      <c r="AI63" s="1351"/>
      <c r="AJ63" s="1351"/>
      <c r="AK63" s="1351"/>
      <c r="AL63" s="1351"/>
      <c r="AM63" s="1351"/>
      <c r="AN63" s="1351"/>
      <c r="AO63" s="1351"/>
      <c r="AP63" s="1351"/>
      <c r="AQ63" s="1351"/>
      <c r="AR63" s="1351"/>
      <c r="AS63" s="1351"/>
      <c r="AT63" s="1351"/>
      <c r="AU63" s="1351"/>
      <c r="AV63" s="1351"/>
      <c r="AW63" s="1351"/>
      <c r="AX63" s="1351"/>
      <c r="AY63" s="1351"/>
      <c r="AZ63" s="1351"/>
      <c r="BA63" s="1351"/>
      <c r="BB63" s="1351"/>
      <c r="BC63" s="1351"/>
      <c r="BD63" s="1351"/>
      <c r="BE63" s="1351"/>
      <c r="BF63" s="1351"/>
    </row>
    <row r="64" spans="2:58" ht="13.5" customHeight="1">
      <c r="B64" s="1329"/>
      <c r="C64" s="1329"/>
      <c r="D64" s="1329"/>
      <c r="E64" s="1337" t="s">
        <v>176</v>
      </c>
      <c r="F64" s="1337"/>
      <c r="G64" s="1337"/>
      <c r="H64" s="1337"/>
      <c r="I64" s="1337"/>
      <c r="J64" s="1337"/>
      <c r="K64" s="1337"/>
      <c r="L64" s="1337"/>
      <c r="M64" s="1337"/>
      <c r="N64" s="1337"/>
      <c r="O64" s="1337"/>
      <c r="P64" s="1352"/>
      <c r="Q64" s="1353"/>
      <c r="R64" s="1353"/>
      <c r="S64" s="1353"/>
      <c r="T64" s="1353"/>
      <c r="U64" s="1353"/>
      <c r="V64" s="1353"/>
      <c r="W64" s="1353"/>
      <c r="X64" s="1353"/>
      <c r="Y64" s="1353"/>
      <c r="Z64" s="1353"/>
      <c r="AA64" s="1353"/>
      <c r="AB64" s="1353"/>
      <c r="AC64" s="1353"/>
      <c r="AD64" s="1353"/>
      <c r="AE64" s="1353"/>
      <c r="AF64" s="1353"/>
      <c r="AG64" s="1353"/>
      <c r="AH64" s="1353"/>
      <c r="AI64" s="1353"/>
      <c r="AJ64" s="1353"/>
      <c r="AK64" s="1353"/>
      <c r="AL64" s="1353"/>
      <c r="AM64" s="1353"/>
      <c r="AN64" s="1353"/>
      <c r="AO64" s="1353"/>
      <c r="AP64" s="1353"/>
      <c r="AQ64" s="1353"/>
      <c r="AR64" s="1353"/>
      <c r="AS64" s="1353"/>
      <c r="AT64" s="1353"/>
      <c r="AU64" s="1353"/>
      <c r="AV64" s="1353"/>
      <c r="AW64" s="1353"/>
      <c r="AX64" s="1353"/>
      <c r="AY64" s="1353"/>
      <c r="AZ64" s="1353"/>
      <c r="BA64" s="1353"/>
      <c r="BB64" s="1353"/>
      <c r="BC64" s="1353"/>
      <c r="BD64" s="1353"/>
      <c r="BE64" s="1353"/>
      <c r="BF64" s="1353"/>
    </row>
    <row r="65" spans="2:58" ht="13.5" customHeight="1">
      <c r="B65" s="1329"/>
      <c r="C65" s="1329"/>
      <c r="D65" s="1329"/>
      <c r="E65" s="1329"/>
      <c r="F65" s="1329"/>
      <c r="G65" s="1329"/>
      <c r="H65" s="1329"/>
      <c r="I65" s="1902" t="s">
        <v>4</v>
      </c>
      <c r="J65" s="1902"/>
      <c r="K65" s="1347" t="s">
        <v>177</v>
      </c>
      <c r="L65" s="1347"/>
      <c r="M65" s="1347"/>
      <c r="N65" s="1347"/>
      <c r="O65" s="1347"/>
      <c r="P65" s="1347"/>
      <c r="Q65" s="1347"/>
      <c r="R65" s="1347"/>
      <c r="S65" s="1347"/>
      <c r="T65" s="1347"/>
      <c r="U65" s="1347"/>
      <c r="V65" s="1347"/>
      <c r="W65" s="1347"/>
      <c r="X65" s="1347"/>
      <c r="Y65" s="1347"/>
      <c r="Z65" s="1347"/>
      <c r="AA65" s="1347"/>
      <c r="AB65" s="1347"/>
      <c r="AC65" s="1347"/>
      <c r="AD65" s="1347"/>
      <c r="AE65" s="1347"/>
      <c r="AF65" s="1347"/>
      <c r="AG65" s="1347"/>
      <c r="AH65" s="1347"/>
      <c r="AI65" s="1347"/>
      <c r="AJ65" s="1347"/>
      <c r="AK65" s="1347"/>
      <c r="AL65" s="1347"/>
      <c r="AM65" s="1347"/>
      <c r="AN65" s="1347"/>
      <c r="AO65" s="1347"/>
      <c r="AP65" s="1347"/>
      <c r="AQ65" s="1347"/>
      <c r="AR65" s="1347"/>
      <c r="AS65" s="1347"/>
      <c r="AT65" s="1347"/>
      <c r="AU65" s="1347"/>
      <c r="AV65" s="1347"/>
      <c r="AW65" s="1347"/>
      <c r="AX65" s="1347"/>
      <c r="AY65" s="1347"/>
      <c r="AZ65" s="1347"/>
      <c r="BA65" s="1347"/>
      <c r="BB65" s="1347"/>
      <c r="BC65" s="1347"/>
      <c r="BD65" s="1347"/>
      <c r="BE65" s="1347"/>
      <c r="BF65" s="1348" t="s">
        <v>198</v>
      </c>
    </row>
  </sheetData>
  <mergeCells count="40">
    <mergeCell ref="I21:J21"/>
    <mergeCell ref="I36:J36"/>
    <mergeCell ref="I30:J30"/>
    <mergeCell ref="I33:J33"/>
    <mergeCell ref="I34:J34"/>
    <mergeCell ref="I35:J35"/>
    <mergeCell ref="I40:J40"/>
    <mergeCell ref="I41:J41"/>
    <mergeCell ref="I44:J44"/>
    <mergeCell ref="I45:J45"/>
    <mergeCell ref="I46:J46"/>
    <mergeCell ref="AX48:AY48"/>
    <mergeCell ref="I52:J52"/>
    <mergeCell ref="I55:J55"/>
    <mergeCell ref="I56:J56"/>
    <mergeCell ref="I57:J57"/>
    <mergeCell ref="I51:J51"/>
    <mergeCell ref="I62:J62"/>
    <mergeCell ref="I65:J65"/>
    <mergeCell ref="W48:X48"/>
    <mergeCell ref="AE48:AF48"/>
    <mergeCell ref="AM48:AN48"/>
    <mergeCell ref="I58:J58"/>
    <mergeCell ref="I61:J61"/>
    <mergeCell ref="B4:BF4"/>
    <mergeCell ref="I27:J27"/>
    <mergeCell ref="I12:J12"/>
    <mergeCell ref="I14:J14"/>
    <mergeCell ref="I17:J17"/>
    <mergeCell ref="I18:J18"/>
    <mergeCell ref="I22:J22"/>
    <mergeCell ref="I23:J23"/>
    <mergeCell ref="I24:J24"/>
    <mergeCell ref="I25:J25"/>
    <mergeCell ref="I26:J26"/>
    <mergeCell ref="I7:J7"/>
    <mergeCell ref="I8:J8"/>
    <mergeCell ref="I13:J13"/>
    <mergeCell ref="I15:J15"/>
    <mergeCell ref="I16:J16"/>
  </mergeCells>
  <phoneticPr fontId="4"/>
  <dataValidations count="3">
    <dataValidation imeMode="halfAlpha" allowBlank="1" showInputMessage="1" showErrorMessage="1" sqref="N63:BF63 N42:BF42 AT59:AZ59 AM56:AU56 S24:BE24" xr:uid="{00000000-0002-0000-0300-000000000000}"/>
    <dataValidation imeMode="halfKatakana" allowBlank="1" showInputMessage="1" showErrorMessage="1" sqref="AG44:BA45 U44:AF46 X26:BE26 BB44:BE46 U13:BE15" xr:uid="{00000000-0002-0000-0300-000001000000}"/>
    <dataValidation type="list" allowBlank="1" showInputMessage="1" showErrorMessage="1" sqref="I7:J8 I40:J41 I33:J36 I51:J52 I55:J58 I61:J62 I44:J46 I21:J27 I12:J18 I30:J30 I65:J65" xr:uid="{00000000-0002-0000-0300-000002000000}">
      <formula1>"□,■"</formula1>
    </dataValidation>
  </dataValidations>
  <pageMargins left="0.70866141732283472" right="0.39370078740157483" top="0.59055118110236227" bottom="0.3937007874015748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80616-F5CB-4E8D-BACD-DC4506164A04}">
  <sheetPr>
    <tabColor rgb="FF00B050"/>
  </sheetPr>
  <dimension ref="B2:Q59"/>
  <sheetViews>
    <sheetView showGridLines="0" showZeros="0" view="pageBreakPreview" zoomScaleNormal="100" zoomScaleSheetLayoutView="100" workbookViewId="0">
      <pane ySplit="8" topLeftCell="A9" activePane="bottomLeft" state="frozen"/>
      <selection pane="bottomLeft"/>
    </sheetView>
  </sheetViews>
  <sheetFormatPr defaultRowHeight="14.1" customHeight="1"/>
  <cols>
    <col min="1" max="1" width="1.625" style="1420" customWidth="1"/>
    <col min="2" max="2" width="3.375" style="1420" bestFit="1" customWidth="1"/>
    <col min="3" max="3" width="7" style="1420" customWidth="1"/>
    <col min="4" max="4" width="6.375" style="1420" bestFit="1" customWidth="1"/>
    <col min="5" max="5" width="3.125" style="1420" bestFit="1" customWidth="1"/>
    <col min="6" max="6" width="8.375" style="1442" customWidth="1"/>
    <col min="7" max="7" width="8.125" style="1442" customWidth="1"/>
    <col min="8" max="8" width="8.375" style="1442" customWidth="1"/>
    <col min="9" max="9" width="8.5" style="1442" customWidth="1"/>
    <col min="10" max="10" width="8.25" style="1442" customWidth="1"/>
    <col min="11" max="11" width="7.5" style="1420" customWidth="1"/>
    <col min="12" max="12" width="7.375" style="1420" customWidth="1"/>
    <col min="13" max="13" width="4.75" style="1420" customWidth="1"/>
    <col min="14" max="14" width="5.5" style="1420" customWidth="1"/>
    <col min="15" max="15" width="4.25" style="1420" customWidth="1"/>
    <col min="16" max="16" width="3.875" style="1420" customWidth="1"/>
    <col min="17" max="16384" width="9" style="1420"/>
  </cols>
  <sheetData>
    <row r="2" spans="2:17" s="1419" customFormat="1" ht="14.1" customHeight="1">
      <c r="B2" s="1905" t="s">
        <v>2272</v>
      </c>
      <c r="C2" s="1905"/>
      <c r="D2" s="1905"/>
      <c r="E2" s="1905"/>
      <c r="F2" s="1905"/>
      <c r="G2" s="1905"/>
      <c r="H2" s="1905"/>
      <c r="I2" s="1905"/>
      <c r="J2" s="1905"/>
      <c r="K2" s="1905"/>
      <c r="L2" s="1905"/>
      <c r="M2" s="1905"/>
      <c r="N2" s="1905"/>
      <c r="O2" s="1905"/>
      <c r="P2" s="1905"/>
    </row>
    <row r="4" spans="2:17" ht="14.1" customHeight="1">
      <c r="B4" s="1906" t="s">
        <v>1386</v>
      </c>
      <c r="C4" s="1909" t="s">
        <v>2273</v>
      </c>
      <c r="D4" s="1910" t="s">
        <v>2274</v>
      </c>
      <c r="E4" s="1906" t="s">
        <v>7</v>
      </c>
      <c r="F4" s="1911" t="s">
        <v>2275</v>
      </c>
      <c r="G4" s="1911" t="s">
        <v>2276</v>
      </c>
      <c r="H4" s="1911" t="s">
        <v>2277</v>
      </c>
      <c r="I4" s="1911" t="s">
        <v>2278</v>
      </c>
      <c r="J4" s="1911" t="s">
        <v>2279</v>
      </c>
      <c r="K4" s="1918" t="s">
        <v>2280</v>
      </c>
      <c r="L4" s="1919"/>
      <c r="M4" s="1920"/>
      <c r="N4" s="1924" t="s">
        <v>2281</v>
      </c>
      <c r="O4" s="1918" t="s">
        <v>2282</v>
      </c>
      <c r="P4" s="1927"/>
    </row>
    <row r="5" spans="2:17" ht="14.1" customHeight="1">
      <c r="B5" s="1907"/>
      <c r="C5" s="1907"/>
      <c r="D5" s="1907"/>
      <c r="E5" s="1907"/>
      <c r="F5" s="1912"/>
      <c r="G5" s="1912"/>
      <c r="H5" s="1912"/>
      <c r="I5" s="1912"/>
      <c r="J5" s="1912"/>
      <c r="K5" s="1921"/>
      <c r="L5" s="1922"/>
      <c r="M5" s="1923"/>
      <c r="N5" s="1925"/>
      <c r="O5" s="1921"/>
      <c r="P5" s="1928"/>
    </row>
    <row r="6" spans="2:17" ht="14.1" customHeight="1">
      <c r="B6" s="1907"/>
      <c r="C6" s="1907"/>
      <c r="D6" s="1907"/>
      <c r="E6" s="1907"/>
      <c r="F6" s="1913"/>
      <c r="G6" s="1913"/>
      <c r="H6" s="1912"/>
      <c r="I6" s="1914"/>
      <c r="J6" s="1914"/>
      <c r="K6" s="1906" t="s">
        <v>2283</v>
      </c>
      <c r="L6" s="1906" t="s">
        <v>2284</v>
      </c>
      <c r="M6" s="1906" t="s">
        <v>2285</v>
      </c>
      <c r="N6" s="1925"/>
      <c r="O6" s="1906" t="s">
        <v>2286</v>
      </c>
      <c r="P6" s="1906" t="s">
        <v>109</v>
      </c>
    </row>
    <row r="7" spans="2:17" ht="14.1" customHeight="1">
      <c r="B7" s="1907"/>
      <c r="C7" s="1907"/>
      <c r="D7" s="1907"/>
      <c r="E7" s="1907"/>
      <c r="F7" s="1914"/>
      <c r="G7" s="1914"/>
      <c r="H7" s="1915"/>
      <c r="I7" s="1421" t="s">
        <v>2287</v>
      </c>
      <c r="J7" s="1421" t="s">
        <v>2288</v>
      </c>
      <c r="K7" s="1907"/>
      <c r="L7" s="1907"/>
      <c r="M7" s="1907"/>
      <c r="N7" s="1925"/>
      <c r="O7" s="1907"/>
      <c r="P7" s="1907"/>
      <c r="Q7" s="1916" t="s">
        <v>2289</v>
      </c>
    </row>
    <row r="8" spans="2:17" ht="14.1" customHeight="1">
      <c r="B8" s="1908"/>
      <c r="C8" s="1908"/>
      <c r="D8" s="1908"/>
      <c r="E8" s="1908"/>
      <c r="F8" s="1422" t="s">
        <v>131</v>
      </c>
      <c r="G8" s="1422" t="s">
        <v>132</v>
      </c>
      <c r="H8" s="1422" t="s">
        <v>115</v>
      </c>
      <c r="I8" s="1422" t="s">
        <v>2290</v>
      </c>
      <c r="J8" s="1422" t="s">
        <v>2291</v>
      </c>
      <c r="K8" s="1908"/>
      <c r="L8" s="1908"/>
      <c r="M8" s="1908"/>
      <c r="N8" s="1926"/>
      <c r="O8" s="1908"/>
      <c r="P8" s="1908"/>
      <c r="Q8" s="1917"/>
    </row>
    <row r="9" spans="2:17" ht="14.1" customHeight="1">
      <c r="B9" s="1423">
        <v>1</v>
      </c>
      <c r="C9" s="1424"/>
      <c r="D9" s="1425"/>
      <c r="E9" s="1425"/>
      <c r="F9" s="1426"/>
      <c r="G9" s="1426"/>
      <c r="H9" s="1426"/>
      <c r="I9" s="1427">
        <f>ROUNDDOWN(F9+G9+H9,2)</f>
        <v>0</v>
      </c>
      <c r="J9" s="1427">
        <f>ROUNDDOWN(F9+G9,2)</f>
        <v>0</v>
      </c>
      <c r="K9" s="1428"/>
      <c r="L9" s="1428"/>
      <c r="M9" s="1428"/>
      <c r="N9" s="1428"/>
      <c r="O9" s="1428"/>
      <c r="P9" s="1428"/>
    </row>
    <row r="10" spans="2:17" ht="14.1" customHeight="1">
      <c r="B10" s="1429">
        <v>2</v>
      </c>
      <c r="C10" s="1430"/>
      <c r="D10" s="1431"/>
      <c r="E10" s="1431"/>
      <c r="F10" s="1432"/>
      <c r="G10" s="1432"/>
      <c r="H10" s="1432"/>
      <c r="I10" s="1433">
        <f>ROUNDDOWN(F10+G10+H10,2)</f>
        <v>0</v>
      </c>
      <c r="J10" s="1433">
        <f>ROUNDDOWN(F10+G10,2)</f>
        <v>0</v>
      </c>
      <c r="K10" s="1434"/>
      <c r="L10" s="1434"/>
      <c r="M10" s="1434"/>
      <c r="N10" s="1434"/>
      <c r="O10" s="1434"/>
      <c r="P10" s="1434"/>
    </row>
    <row r="11" spans="2:17" ht="14.1" customHeight="1">
      <c r="B11" s="1429">
        <v>3</v>
      </c>
      <c r="C11" s="1430"/>
      <c r="D11" s="1431"/>
      <c r="E11" s="1431"/>
      <c r="F11" s="1432"/>
      <c r="G11" s="1432"/>
      <c r="H11" s="1432"/>
      <c r="I11" s="1433">
        <f t="shared" ref="I11:I21" si="0">ROUNDDOWN(F11+G11+H11,2)</f>
        <v>0</v>
      </c>
      <c r="J11" s="1433">
        <f t="shared" ref="J11:J21" si="1">ROUNDDOWN(F11+G11,2)</f>
        <v>0</v>
      </c>
      <c r="K11" s="1434"/>
      <c r="L11" s="1434"/>
      <c r="M11" s="1434"/>
      <c r="N11" s="1434"/>
      <c r="O11" s="1434"/>
      <c r="P11" s="1434"/>
    </row>
    <row r="12" spans="2:17" ht="14.1" customHeight="1">
      <c r="B12" s="1429">
        <v>4</v>
      </c>
      <c r="C12" s="1430"/>
      <c r="D12" s="1431"/>
      <c r="E12" s="1431"/>
      <c r="F12" s="1432"/>
      <c r="G12" s="1432"/>
      <c r="H12" s="1432"/>
      <c r="I12" s="1433">
        <f t="shared" si="0"/>
        <v>0</v>
      </c>
      <c r="J12" s="1433">
        <f t="shared" si="1"/>
        <v>0</v>
      </c>
      <c r="K12" s="1434"/>
      <c r="L12" s="1434"/>
      <c r="M12" s="1434"/>
      <c r="N12" s="1434"/>
      <c r="O12" s="1434"/>
      <c r="P12" s="1434"/>
    </row>
    <row r="13" spans="2:17" ht="14.1" customHeight="1">
      <c r="B13" s="1429">
        <v>5</v>
      </c>
      <c r="C13" s="1430"/>
      <c r="D13" s="1431"/>
      <c r="E13" s="1431"/>
      <c r="F13" s="1432"/>
      <c r="G13" s="1432"/>
      <c r="H13" s="1432"/>
      <c r="I13" s="1433">
        <f t="shared" si="0"/>
        <v>0</v>
      </c>
      <c r="J13" s="1433">
        <f t="shared" si="1"/>
        <v>0</v>
      </c>
      <c r="K13" s="1434"/>
      <c r="L13" s="1434"/>
      <c r="M13" s="1434"/>
      <c r="N13" s="1434"/>
      <c r="O13" s="1434"/>
      <c r="P13" s="1434"/>
    </row>
    <row r="14" spans="2:17" ht="14.1" customHeight="1">
      <c r="B14" s="1429">
        <v>6</v>
      </c>
      <c r="C14" s="1430"/>
      <c r="D14" s="1431"/>
      <c r="E14" s="1431"/>
      <c r="F14" s="1432"/>
      <c r="G14" s="1432"/>
      <c r="H14" s="1432"/>
      <c r="I14" s="1433">
        <f t="shared" si="0"/>
        <v>0</v>
      </c>
      <c r="J14" s="1433">
        <f t="shared" si="1"/>
        <v>0</v>
      </c>
      <c r="K14" s="1434"/>
      <c r="L14" s="1434"/>
      <c r="M14" s="1434"/>
      <c r="N14" s="1434"/>
      <c r="O14" s="1434"/>
      <c r="P14" s="1434"/>
    </row>
    <row r="15" spans="2:17" ht="14.1" customHeight="1">
      <c r="B15" s="1429">
        <v>7</v>
      </c>
      <c r="C15" s="1430"/>
      <c r="D15" s="1431"/>
      <c r="E15" s="1431"/>
      <c r="F15" s="1432"/>
      <c r="G15" s="1432"/>
      <c r="H15" s="1432"/>
      <c r="I15" s="1433">
        <f t="shared" si="0"/>
        <v>0</v>
      </c>
      <c r="J15" s="1433">
        <f t="shared" si="1"/>
        <v>0</v>
      </c>
      <c r="K15" s="1434"/>
      <c r="L15" s="1434"/>
      <c r="M15" s="1434"/>
      <c r="N15" s="1434"/>
      <c r="O15" s="1434"/>
      <c r="P15" s="1434"/>
    </row>
    <row r="16" spans="2:17" ht="14.1" customHeight="1">
      <c r="B16" s="1429">
        <v>8</v>
      </c>
      <c r="C16" s="1430"/>
      <c r="D16" s="1431"/>
      <c r="E16" s="1431"/>
      <c r="F16" s="1432"/>
      <c r="G16" s="1432"/>
      <c r="H16" s="1432"/>
      <c r="I16" s="1433">
        <f t="shared" si="0"/>
        <v>0</v>
      </c>
      <c r="J16" s="1433">
        <f t="shared" si="1"/>
        <v>0</v>
      </c>
      <c r="K16" s="1434"/>
      <c r="L16" s="1434"/>
      <c r="M16" s="1434"/>
      <c r="N16" s="1434"/>
      <c r="O16" s="1434"/>
      <c r="P16" s="1434"/>
    </row>
    <row r="17" spans="2:16" ht="14.1" customHeight="1">
      <c r="B17" s="1429">
        <v>9</v>
      </c>
      <c r="C17" s="1430"/>
      <c r="D17" s="1431"/>
      <c r="E17" s="1431"/>
      <c r="F17" s="1432"/>
      <c r="G17" s="1432"/>
      <c r="H17" s="1432"/>
      <c r="I17" s="1433">
        <f t="shared" si="0"/>
        <v>0</v>
      </c>
      <c r="J17" s="1433">
        <f t="shared" si="1"/>
        <v>0</v>
      </c>
      <c r="K17" s="1434"/>
      <c r="L17" s="1434"/>
      <c r="M17" s="1434"/>
      <c r="N17" s="1434"/>
      <c r="O17" s="1434"/>
      <c r="P17" s="1434"/>
    </row>
    <row r="18" spans="2:16" ht="14.1" customHeight="1">
      <c r="B18" s="1429">
        <v>10</v>
      </c>
      <c r="C18" s="1430"/>
      <c r="D18" s="1431"/>
      <c r="E18" s="1431"/>
      <c r="F18" s="1432"/>
      <c r="G18" s="1432"/>
      <c r="H18" s="1432"/>
      <c r="I18" s="1433">
        <f t="shared" si="0"/>
        <v>0</v>
      </c>
      <c r="J18" s="1433">
        <f t="shared" si="1"/>
        <v>0</v>
      </c>
      <c r="K18" s="1434"/>
      <c r="L18" s="1434"/>
      <c r="M18" s="1434"/>
      <c r="N18" s="1434"/>
      <c r="O18" s="1434"/>
      <c r="P18" s="1434"/>
    </row>
    <row r="19" spans="2:16" ht="14.1" customHeight="1">
      <c r="B19" s="1429">
        <v>11</v>
      </c>
      <c r="C19" s="1430"/>
      <c r="D19" s="1431"/>
      <c r="E19" s="1431"/>
      <c r="F19" s="1432"/>
      <c r="G19" s="1432"/>
      <c r="H19" s="1432"/>
      <c r="I19" s="1433">
        <f t="shared" si="0"/>
        <v>0</v>
      </c>
      <c r="J19" s="1433">
        <f t="shared" si="1"/>
        <v>0</v>
      </c>
      <c r="K19" s="1434"/>
      <c r="L19" s="1434"/>
      <c r="M19" s="1434"/>
      <c r="N19" s="1434"/>
      <c r="O19" s="1434"/>
      <c r="P19" s="1434"/>
    </row>
    <row r="20" spans="2:16" ht="14.1" customHeight="1">
      <c r="B20" s="1429">
        <v>12</v>
      </c>
      <c r="C20" s="1430"/>
      <c r="D20" s="1431"/>
      <c r="E20" s="1431"/>
      <c r="F20" s="1432"/>
      <c r="G20" s="1432"/>
      <c r="H20" s="1432"/>
      <c r="I20" s="1433">
        <f t="shared" si="0"/>
        <v>0</v>
      </c>
      <c r="J20" s="1433">
        <f t="shared" si="1"/>
        <v>0</v>
      </c>
      <c r="K20" s="1434"/>
      <c r="L20" s="1434"/>
      <c r="M20" s="1434"/>
      <c r="N20" s="1434"/>
      <c r="O20" s="1434"/>
      <c r="P20" s="1434"/>
    </row>
    <row r="21" spans="2:16" ht="14.1" customHeight="1">
      <c r="B21" s="1429">
        <v>13</v>
      </c>
      <c r="C21" s="1430"/>
      <c r="D21" s="1431"/>
      <c r="E21" s="1431"/>
      <c r="F21" s="1432"/>
      <c r="G21" s="1432"/>
      <c r="H21" s="1432"/>
      <c r="I21" s="1433">
        <f t="shared" si="0"/>
        <v>0</v>
      </c>
      <c r="J21" s="1433">
        <f t="shared" si="1"/>
        <v>0</v>
      </c>
      <c r="K21" s="1434"/>
      <c r="L21" s="1434"/>
      <c r="M21" s="1434"/>
      <c r="N21" s="1434"/>
      <c r="O21" s="1434"/>
      <c r="P21" s="1434"/>
    </row>
    <row r="22" spans="2:16" ht="14.1" customHeight="1">
      <c r="B22" s="1429">
        <v>14</v>
      </c>
      <c r="C22" s="1430"/>
      <c r="D22" s="1431"/>
      <c r="E22" s="1431"/>
      <c r="F22" s="1432"/>
      <c r="G22" s="1432"/>
      <c r="H22" s="1432"/>
      <c r="I22" s="1433">
        <f>ROUNDDOWN(F22+G22+H22,2)</f>
        <v>0</v>
      </c>
      <c r="J22" s="1433">
        <f>ROUNDDOWN(F22+G22,2)</f>
        <v>0</v>
      </c>
      <c r="K22" s="1434"/>
      <c r="L22" s="1434"/>
      <c r="M22" s="1434"/>
      <c r="N22" s="1434"/>
      <c r="O22" s="1434"/>
      <c r="P22" s="1434"/>
    </row>
    <row r="23" spans="2:16" ht="14.1" customHeight="1">
      <c r="B23" s="1429">
        <v>15</v>
      </c>
      <c r="C23" s="1430"/>
      <c r="D23" s="1431"/>
      <c r="E23" s="1431"/>
      <c r="F23" s="1432"/>
      <c r="G23" s="1432"/>
      <c r="H23" s="1432"/>
      <c r="I23" s="1433">
        <f t="shared" ref="I23:I34" si="2">ROUNDDOWN(F23+G23+H23,2)</f>
        <v>0</v>
      </c>
      <c r="J23" s="1433">
        <f t="shared" ref="J23:J34" si="3">ROUNDDOWN(F23+G23,2)</f>
        <v>0</v>
      </c>
      <c r="K23" s="1434"/>
      <c r="L23" s="1434"/>
      <c r="M23" s="1434"/>
      <c r="N23" s="1434"/>
      <c r="O23" s="1434"/>
      <c r="P23" s="1434"/>
    </row>
    <row r="24" spans="2:16" ht="14.1" customHeight="1">
      <c r="B24" s="1429">
        <v>16</v>
      </c>
      <c r="C24" s="1430"/>
      <c r="D24" s="1431"/>
      <c r="E24" s="1431"/>
      <c r="F24" s="1432"/>
      <c r="G24" s="1432"/>
      <c r="H24" s="1432"/>
      <c r="I24" s="1433">
        <f t="shared" si="2"/>
        <v>0</v>
      </c>
      <c r="J24" s="1433">
        <f t="shared" si="3"/>
        <v>0</v>
      </c>
      <c r="K24" s="1434"/>
      <c r="L24" s="1434"/>
      <c r="M24" s="1434"/>
      <c r="N24" s="1434"/>
      <c r="O24" s="1434"/>
      <c r="P24" s="1434"/>
    </row>
    <row r="25" spans="2:16" ht="14.1" customHeight="1">
      <c r="B25" s="1429">
        <v>17</v>
      </c>
      <c r="C25" s="1430"/>
      <c r="D25" s="1431"/>
      <c r="E25" s="1431"/>
      <c r="F25" s="1432"/>
      <c r="G25" s="1432"/>
      <c r="H25" s="1432"/>
      <c r="I25" s="1433">
        <f t="shared" si="2"/>
        <v>0</v>
      </c>
      <c r="J25" s="1433">
        <f t="shared" si="3"/>
        <v>0</v>
      </c>
      <c r="K25" s="1434"/>
      <c r="L25" s="1434"/>
      <c r="M25" s="1434"/>
      <c r="N25" s="1434"/>
      <c r="O25" s="1434"/>
      <c r="P25" s="1434"/>
    </row>
    <row r="26" spans="2:16" ht="14.1" customHeight="1">
      <c r="B26" s="1429">
        <v>18</v>
      </c>
      <c r="C26" s="1430"/>
      <c r="D26" s="1431"/>
      <c r="E26" s="1431"/>
      <c r="F26" s="1432"/>
      <c r="G26" s="1432"/>
      <c r="H26" s="1432"/>
      <c r="I26" s="1433">
        <f t="shared" si="2"/>
        <v>0</v>
      </c>
      <c r="J26" s="1433">
        <f t="shared" si="3"/>
        <v>0</v>
      </c>
      <c r="K26" s="1434"/>
      <c r="L26" s="1434"/>
      <c r="M26" s="1434"/>
      <c r="N26" s="1434"/>
      <c r="O26" s="1434"/>
      <c r="P26" s="1434"/>
    </row>
    <row r="27" spans="2:16" ht="14.1" customHeight="1">
      <c r="B27" s="1429">
        <v>19</v>
      </c>
      <c r="C27" s="1430"/>
      <c r="D27" s="1431"/>
      <c r="E27" s="1431"/>
      <c r="F27" s="1432"/>
      <c r="G27" s="1432"/>
      <c r="H27" s="1432"/>
      <c r="I27" s="1433">
        <f t="shared" si="2"/>
        <v>0</v>
      </c>
      <c r="J27" s="1433">
        <f t="shared" si="3"/>
        <v>0</v>
      </c>
      <c r="K27" s="1434"/>
      <c r="L27" s="1434"/>
      <c r="M27" s="1434"/>
      <c r="N27" s="1434"/>
      <c r="O27" s="1434"/>
      <c r="P27" s="1434"/>
    </row>
    <row r="28" spans="2:16" ht="14.1" customHeight="1">
      <c r="B28" s="1429">
        <v>20</v>
      </c>
      <c r="C28" s="1430"/>
      <c r="D28" s="1431"/>
      <c r="E28" s="1431"/>
      <c r="F28" s="1432"/>
      <c r="G28" s="1432"/>
      <c r="H28" s="1432"/>
      <c r="I28" s="1433">
        <f t="shared" si="2"/>
        <v>0</v>
      </c>
      <c r="J28" s="1433">
        <f t="shared" si="3"/>
        <v>0</v>
      </c>
      <c r="K28" s="1434"/>
      <c r="L28" s="1434"/>
      <c r="M28" s="1434"/>
      <c r="N28" s="1434"/>
      <c r="O28" s="1434"/>
      <c r="P28" s="1434"/>
    </row>
    <row r="29" spans="2:16" ht="14.1" customHeight="1">
      <c r="B29" s="1429">
        <v>21</v>
      </c>
      <c r="C29" s="1430"/>
      <c r="D29" s="1431"/>
      <c r="E29" s="1431"/>
      <c r="F29" s="1432"/>
      <c r="G29" s="1432"/>
      <c r="H29" s="1432"/>
      <c r="I29" s="1433">
        <f t="shared" si="2"/>
        <v>0</v>
      </c>
      <c r="J29" s="1433">
        <f t="shared" si="3"/>
        <v>0</v>
      </c>
      <c r="K29" s="1434"/>
      <c r="L29" s="1434"/>
      <c r="M29" s="1434"/>
      <c r="N29" s="1434"/>
      <c r="O29" s="1434"/>
      <c r="P29" s="1434"/>
    </row>
    <row r="30" spans="2:16" ht="14.1" customHeight="1">
      <c r="B30" s="1429">
        <v>22</v>
      </c>
      <c r="C30" s="1430"/>
      <c r="D30" s="1431"/>
      <c r="E30" s="1431"/>
      <c r="F30" s="1432"/>
      <c r="G30" s="1432"/>
      <c r="H30" s="1432"/>
      <c r="I30" s="1433">
        <f t="shared" si="2"/>
        <v>0</v>
      </c>
      <c r="J30" s="1433">
        <f t="shared" si="3"/>
        <v>0</v>
      </c>
      <c r="K30" s="1434"/>
      <c r="L30" s="1434"/>
      <c r="M30" s="1434"/>
      <c r="N30" s="1434"/>
      <c r="O30" s="1434"/>
      <c r="P30" s="1434"/>
    </row>
    <row r="31" spans="2:16" ht="14.1" customHeight="1">
      <c r="B31" s="1429">
        <v>23</v>
      </c>
      <c r="C31" s="1430"/>
      <c r="D31" s="1431"/>
      <c r="E31" s="1431"/>
      <c r="F31" s="1432"/>
      <c r="G31" s="1432"/>
      <c r="H31" s="1432"/>
      <c r="I31" s="1433">
        <f t="shared" si="2"/>
        <v>0</v>
      </c>
      <c r="J31" s="1433">
        <f t="shared" si="3"/>
        <v>0</v>
      </c>
      <c r="K31" s="1434"/>
      <c r="L31" s="1434"/>
      <c r="M31" s="1434"/>
      <c r="N31" s="1434"/>
      <c r="O31" s="1434"/>
      <c r="P31" s="1434"/>
    </row>
    <row r="32" spans="2:16" ht="14.1" customHeight="1">
      <c r="B32" s="1429">
        <v>24</v>
      </c>
      <c r="C32" s="1430"/>
      <c r="D32" s="1431"/>
      <c r="E32" s="1431"/>
      <c r="F32" s="1432"/>
      <c r="G32" s="1432"/>
      <c r="H32" s="1432"/>
      <c r="I32" s="1433">
        <f t="shared" si="2"/>
        <v>0</v>
      </c>
      <c r="J32" s="1433">
        <f t="shared" si="3"/>
        <v>0</v>
      </c>
      <c r="K32" s="1434"/>
      <c r="L32" s="1434"/>
      <c r="M32" s="1434"/>
      <c r="N32" s="1434"/>
      <c r="O32" s="1434"/>
      <c r="P32" s="1434"/>
    </row>
    <row r="33" spans="2:16" ht="14.1" customHeight="1">
      <c r="B33" s="1429">
        <v>25</v>
      </c>
      <c r="C33" s="1430"/>
      <c r="D33" s="1431"/>
      <c r="E33" s="1431"/>
      <c r="F33" s="1432"/>
      <c r="G33" s="1432"/>
      <c r="H33" s="1432"/>
      <c r="I33" s="1433">
        <f t="shared" si="2"/>
        <v>0</v>
      </c>
      <c r="J33" s="1433">
        <f t="shared" si="3"/>
        <v>0</v>
      </c>
      <c r="K33" s="1434"/>
      <c r="L33" s="1434"/>
      <c r="M33" s="1434"/>
      <c r="N33" s="1434"/>
      <c r="O33" s="1434"/>
      <c r="P33" s="1434"/>
    </row>
    <row r="34" spans="2:16" ht="14.1" customHeight="1">
      <c r="B34" s="1429">
        <v>26</v>
      </c>
      <c r="C34" s="1430"/>
      <c r="D34" s="1431"/>
      <c r="E34" s="1431"/>
      <c r="F34" s="1432"/>
      <c r="G34" s="1432"/>
      <c r="H34" s="1432"/>
      <c r="I34" s="1433">
        <f t="shared" si="2"/>
        <v>0</v>
      </c>
      <c r="J34" s="1433">
        <f t="shared" si="3"/>
        <v>0</v>
      </c>
      <c r="K34" s="1434"/>
      <c r="L34" s="1434"/>
      <c r="M34" s="1434"/>
      <c r="N34" s="1434"/>
      <c r="O34" s="1434"/>
      <c r="P34" s="1434"/>
    </row>
    <row r="35" spans="2:16" ht="14.1" customHeight="1">
      <c r="B35" s="1429">
        <v>27</v>
      </c>
      <c r="C35" s="1430"/>
      <c r="D35" s="1431"/>
      <c r="E35" s="1431"/>
      <c r="F35" s="1432"/>
      <c r="G35" s="1432"/>
      <c r="H35" s="1432"/>
      <c r="I35" s="1433">
        <f>ROUNDDOWN(F35+G35+H35,2)</f>
        <v>0</v>
      </c>
      <c r="J35" s="1433">
        <f>ROUNDDOWN(F35+G35,2)</f>
        <v>0</v>
      </c>
      <c r="K35" s="1434"/>
      <c r="L35" s="1434"/>
      <c r="M35" s="1434"/>
      <c r="N35" s="1434"/>
      <c r="O35" s="1434"/>
      <c r="P35" s="1434"/>
    </row>
    <row r="36" spans="2:16" ht="14.1" customHeight="1">
      <c r="B36" s="1429">
        <v>28</v>
      </c>
      <c r="C36" s="1430"/>
      <c r="D36" s="1431"/>
      <c r="E36" s="1431"/>
      <c r="F36" s="1432"/>
      <c r="G36" s="1432"/>
      <c r="H36" s="1432"/>
      <c r="I36" s="1433">
        <f t="shared" ref="I36:I48" si="4">ROUNDDOWN(F36+G36+H36,2)</f>
        <v>0</v>
      </c>
      <c r="J36" s="1433">
        <f t="shared" ref="J36:J48" si="5">ROUNDDOWN(F36+G36,2)</f>
        <v>0</v>
      </c>
      <c r="K36" s="1434"/>
      <c r="L36" s="1434"/>
      <c r="M36" s="1434"/>
      <c r="N36" s="1434"/>
      <c r="O36" s="1434"/>
      <c r="P36" s="1434"/>
    </row>
    <row r="37" spans="2:16" ht="14.1" customHeight="1">
      <c r="B37" s="1429">
        <v>29</v>
      </c>
      <c r="C37" s="1430"/>
      <c r="D37" s="1431"/>
      <c r="E37" s="1431"/>
      <c r="F37" s="1432"/>
      <c r="G37" s="1432"/>
      <c r="H37" s="1432"/>
      <c r="I37" s="1433">
        <f t="shared" si="4"/>
        <v>0</v>
      </c>
      <c r="J37" s="1433">
        <f t="shared" si="5"/>
        <v>0</v>
      </c>
      <c r="K37" s="1434"/>
      <c r="L37" s="1434"/>
      <c r="M37" s="1434"/>
      <c r="N37" s="1434"/>
      <c r="O37" s="1434"/>
      <c r="P37" s="1434"/>
    </row>
    <row r="38" spans="2:16" ht="14.1" customHeight="1">
      <c r="B38" s="1429">
        <v>30</v>
      </c>
      <c r="C38" s="1430"/>
      <c r="D38" s="1431"/>
      <c r="E38" s="1431"/>
      <c r="F38" s="1432"/>
      <c r="G38" s="1432"/>
      <c r="H38" s="1432"/>
      <c r="I38" s="1433">
        <f t="shared" si="4"/>
        <v>0</v>
      </c>
      <c r="J38" s="1433">
        <f t="shared" si="5"/>
        <v>0</v>
      </c>
      <c r="K38" s="1434"/>
      <c r="L38" s="1434"/>
      <c r="M38" s="1434"/>
      <c r="N38" s="1434"/>
      <c r="O38" s="1434"/>
      <c r="P38" s="1434"/>
    </row>
    <row r="39" spans="2:16" ht="14.1" customHeight="1">
      <c r="B39" s="1429">
        <v>31</v>
      </c>
      <c r="C39" s="1430"/>
      <c r="D39" s="1431"/>
      <c r="E39" s="1431"/>
      <c r="F39" s="1432"/>
      <c r="G39" s="1432"/>
      <c r="H39" s="1432"/>
      <c r="I39" s="1433">
        <f t="shared" si="4"/>
        <v>0</v>
      </c>
      <c r="J39" s="1433">
        <f t="shared" si="5"/>
        <v>0</v>
      </c>
      <c r="K39" s="1434"/>
      <c r="L39" s="1434"/>
      <c r="M39" s="1434"/>
      <c r="N39" s="1434"/>
      <c r="O39" s="1434"/>
      <c r="P39" s="1434"/>
    </row>
    <row r="40" spans="2:16" ht="14.1" customHeight="1">
      <c r="B40" s="1429">
        <v>32</v>
      </c>
      <c r="C40" s="1430"/>
      <c r="D40" s="1431"/>
      <c r="E40" s="1431"/>
      <c r="F40" s="1432"/>
      <c r="G40" s="1432"/>
      <c r="H40" s="1432"/>
      <c r="I40" s="1433">
        <f t="shared" si="4"/>
        <v>0</v>
      </c>
      <c r="J40" s="1433">
        <f t="shared" si="5"/>
        <v>0</v>
      </c>
      <c r="K40" s="1434"/>
      <c r="L40" s="1434"/>
      <c r="M40" s="1434"/>
      <c r="N40" s="1434"/>
      <c r="O40" s="1434"/>
      <c r="P40" s="1434"/>
    </row>
    <row r="41" spans="2:16" ht="14.1" customHeight="1">
      <c r="B41" s="1429">
        <v>33</v>
      </c>
      <c r="C41" s="1430"/>
      <c r="D41" s="1431"/>
      <c r="E41" s="1431"/>
      <c r="F41" s="1432"/>
      <c r="G41" s="1432"/>
      <c r="H41" s="1432"/>
      <c r="I41" s="1433">
        <f t="shared" si="4"/>
        <v>0</v>
      </c>
      <c r="J41" s="1433">
        <f t="shared" si="5"/>
        <v>0</v>
      </c>
      <c r="K41" s="1434"/>
      <c r="L41" s="1434"/>
      <c r="M41" s="1434"/>
      <c r="N41" s="1434"/>
      <c r="O41" s="1434"/>
      <c r="P41" s="1434"/>
    </row>
    <row r="42" spans="2:16" ht="14.1" customHeight="1">
      <c r="B42" s="1429">
        <v>34</v>
      </c>
      <c r="C42" s="1430"/>
      <c r="D42" s="1431"/>
      <c r="E42" s="1431"/>
      <c r="F42" s="1432"/>
      <c r="G42" s="1432"/>
      <c r="H42" s="1432"/>
      <c r="I42" s="1433">
        <f t="shared" si="4"/>
        <v>0</v>
      </c>
      <c r="J42" s="1433">
        <f t="shared" si="5"/>
        <v>0</v>
      </c>
      <c r="K42" s="1434"/>
      <c r="L42" s="1434"/>
      <c r="M42" s="1434"/>
      <c r="N42" s="1434"/>
      <c r="O42" s="1434"/>
      <c r="P42" s="1434"/>
    </row>
    <row r="43" spans="2:16" ht="14.1" customHeight="1">
      <c r="B43" s="1429">
        <v>35</v>
      </c>
      <c r="C43" s="1430"/>
      <c r="D43" s="1431"/>
      <c r="E43" s="1431"/>
      <c r="F43" s="1432"/>
      <c r="G43" s="1432"/>
      <c r="H43" s="1432"/>
      <c r="I43" s="1433">
        <f t="shared" si="4"/>
        <v>0</v>
      </c>
      <c r="J43" s="1433">
        <f t="shared" si="5"/>
        <v>0</v>
      </c>
      <c r="K43" s="1434"/>
      <c r="L43" s="1434"/>
      <c r="M43" s="1434"/>
      <c r="N43" s="1434"/>
      <c r="O43" s="1434"/>
      <c r="P43" s="1434"/>
    </row>
    <row r="44" spans="2:16" ht="14.1" customHeight="1">
      <c r="B44" s="1429">
        <v>36</v>
      </c>
      <c r="C44" s="1430"/>
      <c r="D44" s="1431"/>
      <c r="E44" s="1431"/>
      <c r="F44" s="1432"/>
      <c r="G44" s="1432"/>
      <c r="H44" s="1432"/>
      <c r="I44" s="1433">
        <f t="shared" si="4"/>
        <v>0</v>
      </c>
      <c r="J44" s="1433">
        <f t="shared" si="5"/>
        <v>0</v>
      </c>
      <c r="K44" s="1434"/>
      <c r="L44" s="1434"/>
      <c r="M44" s="1434"/>
      <c r="N44" s="1434"/>
      <c r="O44" s="1434"/>
      <c r="P44" s="1434"/>
    </row>
    <row r="45" spans="2:16" ht="14.1" customHeight="1">
      <c r="B45" s="1429">
        <v>37</v>
      </c>
      <c r="C45" s="1430"/>
      <c r="D45" s="1431"/>
      <c r="E45" s="1431"/>
      <c r="F45" s="1432"/>
      <c r="G45" s="1432"/>
      <c r="H45" s="1432"/>
      <c r="I45" s="1433">
        <f t="shared" si="4"/>
        <v>0</v>
      </c>
      <c r="J45" s="1433">
        <f t="shared" si="5"/>
        <v>0</v>
      </c>
      <c r="K45" s="1434"/>
      <c r="L45" s="1434"/>
      <c r="M45" s="1434"/>
      <c r="N45" s="1434"/>
      <c r="O45" s="1434"/>
      <c r="P45" s="1434"/>
    </row>
    <row r="46" spans="2:16" ht="14.1" customHeight="1">
      <c r="B46" s="1429">
        <v>38</v>
      </c>
      <c r="C46" s="1430"/>
      <c r="D46" s="1431"/>
      <c r="E46" s="1431"/>
      <c r="F46" s="1432"/>
      <c r="G46" s="1432"/>
      <c r="H46" s="1432"/>
      <c r="I46" s="1433">
        <f t="shared" si="4"/>
        <v>0</v>
      </c>
      <c r="J46" s="1433">
        <f t="shared" si="5"/>
        <v>0</v>
      </c>
      <c r="K46" s="1434"/>
      <c r="L46" s="1434"/>
      <c r="M46" s="1434"/>
      <c r="N46" s="1434"/>
      <c r="O46" s="1434"/>
      <c r="P46" s="1434"/>
    </row>
    <row r="47" spans="2:16" ht="14.1" customHeight="1">
      <c r="B47" s="1429">
        <v>39</v>
      </c>
      <c r="C47" s="1430"/>
      <c r="D47" s="1431"/>
      <c r="E47" s="1431"/>
      <c r="F47" s="1432"/>
      <c r="G47" s="1432"/>
      <c r="H47" s="1432"/>
      <c r="I47" s="1433">
        <f t="shared" si="4"/>
        <v>0</v>
      </c>
      <c r="J47" s="1433">
        <f t="shared" si="5"/>
        <v>0</v>
      </c>
      <c r="K47" s="1434"/>
      <c r="L47" s="1434"/>
      <c r="M47" s="1434"/>
      <c r="N47" s="1434"/>
      <c r="O47" s="1434"/>
      <c r="P47" s="1434"/>
    </row>
    <row r="48" spans="2:16" ht="14.1" customHeight="1">
      <c r="B48" s="1429">
        <v>40</v>
      </c>
      <c r="C48" s="1430"/>
      <c r="D48" s="1431"/>
      <c r="E48" s="1431"/>
      <c r="F48" s="1432"/>
      <c r="G48" s="1432"/>
      <c r="H48" s="1432"/>
      <c r="I48" s="1433">
        <f t="shared" si="4"/>
        <v>0</v>
      </c>
      <c r="J48" s="1433">
        <f t="shared" si="5"/>
        <v>0</v>
      </c>
      <c r="K48" s="1434"/>
      <c r="L48" s="1434"/>
      <c r="M48" s="1434"/>
      <c r="N48" s="1434"/>
      <c r="O48" s="1434"/>
      <c r="P48" s="1434"/>
    </row>
    <row r="49" spans="2:16" ht="14.1" customHeight="1">
      <c r="B49" s="1429">
        <v>41</v>
      </c>
      <c r="C49" s="1430"/>
      <c r="D49" s="1431"/>
      <c r="E49" s="1431"/>
      <c r="F49" s="1432"/>
      <c r="G49" s="1432"/>
      <c r="H49" s="1432"/>
      <c r="I49" s="1433">
        <f>ROUNDDOWN(F49+G49+H49,2)</f>
        <v>0</v>
      </c>
      <c r="J49" s="1433">
        <f>ROUNDDOWN(F49+G49,2)</f>
        <v>0</v>
      </c>
      <c r="K49" s="1434"/>
      <c r="L49" s="1434"/>
      <c r="M49" s="1434"/>
      <c r="N49" s="1434"/>
      <c r="O49" s="1434"/>
      <c r="P49" s="1434"/>
    </row>
    <row r="50" spans="2:16" ht="14.1" customHeight="1">
      <c r="B50" s="1429">
        <v>42</v>
      </c>
      <c r="C50" s="1430"/>
      <c r="D50" s="1431"/>
      <c r="E50" s="1431"/>
      <c r="F50" s="1432"/>
      <c r="G50" s="1432"/>
      <c r="H50" s="1432"/>
      <c r="I50" s="1433">
        <f t="shared" ref="I50:I58" si="6">ROUNDDOWN(F50+G50+H50,2)</f>
        <v>0</v>
      </c>
      <c r="J50" s="1433">
        <f t="shared" ref="J50:J58" si="7">ROUNDDOWN(F50+G50,2)</f>
        <v>0</v>
      </c>
      <c r="K50" s="1434"/>
      <c r="L50" s="1434"/>
      <c r="M50" s="1434"/>
      <c r="N50" s="1434"/>
      <c r="O50" s="1434"/>
      <c r="P50" s="1434"/>
    </row>
    <row r="51" spans="2:16" ht="14.1" customHeight="1">
      <c r="B51" s="1429">
        <v>43</v>
      </c>
      <c r="C51" s="1430"/>
      <c r="D51" s="1431"/>
      <c r="E51" s="1431"/>
      <c r="F51" s="1432"/>
      <c r="G51" s="1432"/>
      <c r="H51" s="1432"/>
      <c r="I51" s="1433">
        <f t="shared" si="6"/>
        <v>0</v>
      </c>
      <c r="J51" s="1433">
        <f t="shared" si="7"/>
        <v>0</v>
      </c>
      <c r="K51" s="1434"/>
      <c r="L51" s="1434"/>
      <c r="M51" s="1434"/>
      <c r="N51" s="1434"/>
      <c r="O51" s="1434"/>
      <c r="P51" s="1434"/>
    </row>
    <row r="52" spans="2:16" ht="14.1" customHeight="1">
      <c r="B52" s="1429">
        <v>44</v>
      </c>
      <c r="C52" s="1430"/>
      <c r="D52" s="1431"/>
      <c r="E52" s="1431"/>
      <c r="F52" s="1432"/>
      <c r="G52" s="1432"/>
      <c r="H52" s="1432"/>
      <c r="I52" s="1433">
        <f t="shared" si="6"/>
        <v>0</v>
      </c>
      <c r="J52" s="1433">
        <f t="shared" si="7"/>
        <v>0</v>
      </c>
      <c r="K52" s="1434"/>
      <c r="L52" s="1434"/>
      <c r="M52" s="1434"/>
      <c r="N52" s="1434"/>
      <c r="O52" s="1434"/>
      <c r="P52" s="1434"/>
    </row>
    <row r="53" spans="2:16" ht="14.1" customHeight="1">
      <c r="B53" s="1429">
        <v>45</v>
      </c>
      <c r="C53" s="1430"/>
      <c r="D53" s="1431"/>
      <c r="E53" s="1431"/>
      <c r="F53" s="1432"/>
      <c r="G53" s="1432"/>
      <c r="H53" s="1432"/>
      <c r="I53" s="1433">
        <f t="shared" si="6"/>
        <v>0</v>
      </c>
      <c r="J53" s="1433">
        <f t="shared" si="7"/>
        <v>0</v>
      </c>
      <c r="K53" s="1434"/>
      <c r="L53" s="1434"/>
      <c r="M53" s="1434"/>
      <c r="N53" s="1434"/>
      <c r="O53" s="1434"/>
      <c r="P53" s="1434"/>
    </row>
    <row r="54" spans="2:16" ht="14.1" customHeight="1">
      <c r="B54" s="1429">
        <v>46</v>
      </c>
      <c r="C54" s="1430"/>
      <c r="D54" s="1431"/>
      <c r="E54" s="1431"/>
      <c r="F54" s="1432"/>
      <c r="G54" s="1432"/>
      <c r="H54" s="1432"/>
      <c r="I54" s="1433">
        <f t="shared" si="6"/>
        <v>0</v>
      </c>
      <c r="J54" s="1433">
        <f t="shared" si="7"/>
        <v>0</v>
      </c>
      <c r="K54" s="1434"/>
      <c r="L54" s="1434"/>
      <c r="M54" s="1434"/>
      <c r="N54" s="1434"/>
      <c r="O54" s="1434"/>
      <c r="P54" s="1434"/>
    </row>
    <row r="55" spans="2:16" ht="14.1" customHeight="1">
      <c r="B55" s="1429">
        <v>47</v>
      </c>
      <c r="C55" s="1430"/>
      <c r="D55" s="1431"/>
      <c r="E55" s="1431"/>
      <c r="F55" s="1432"/>
      <c r="G55" s="1432"/>
      <c r="H55" s="1432"/>
      <c r="I55" s="1433">
        <f t="shared" si="6"/>
        <v>0</v>
      </c>
      <c r="J55" s="1433">
        <f t="shared" si="7"/>
        <v>0</v>
      </c>
      <c r="K55" s="1434"/>
      <c r="L55" s="1434"/>
      <c r="M55" s="1434"/>
      <c r="N55" s="1434"/>
      <c r="O55" s="1434"/>
      <c r="P55" s="1434"/>
    </row>
    <row r="56" spans="2:16" ht="14.1" customHeight="1">
      <c r="B56" s="1429">
        <v>48</v>
      </c>
      <c r="C56" s="1430"/>
      <c r="D56" s="1431"/>
      <c r="E56" s="1431"/>
      <c r="F56" s="1432"/>
      <c r="G56" s="1432"/>
      <c r="H56" s="1432"/>
      <c r="I56" s="1433">
        <f t="shared" si="6"/>
        <v>0</v>
      </c>
      <c r="J56" s="1433">
        <f t="shared" si="7"/>
        <v>0</v>
      </c>
      <c r="K56" s="1434"/>
      <c r="L56" s="1434"/>
      <c r="M56" s="1434"/>
      <c r="N56" s="1434"/>
      <c r="O56" s="1434"/>
      <c r="P56" s="1434"/>
    </row>
    <row r="57" spans="2:16" ht="14.1" customHeight="1">
      <c r="B57" s="1429">
        <v>49</v>
      </c>
      <c r="C57" s="1430"/>
      <c r="D57" s="1431"/>
      <c r="E57" s="1431"/>
      <c r="F57" s="1432"/>
      <c r="G57" s="1432"/>
      <c r="H57" s="1432"/>
      <c r="I57" s="1433">
        <f t="shared" si="6"/>
        <v>0</v>
      </c>
      <c r="J57" s="1433">
        <f t="shared" si="7"/>
        <v>0</v>
      </c>
      <c r="K57" s="1434"/>
      <c r="L57" s="1434"/>
      <c r="M57" s="1434"/>
      <c r="N57" s="1434"/>
      <c r="O57" s="1434"/>
      <c r="P57" s="1434"/>
    </row>
    <row r="58" spans="2:16" ht="14.1" customHeight="1">
      <c r="B58" s="1435">
        <v>50</v>
      </c>
      <c r="C58" s="1436"/>
      <c r="D58" s="1437"/>
      <c r="E58" s="1437"/>
      <c r="F58" s="1438"/>
      <c r="G58" s="1438"/>
      <c r="H58" s="1438"/>
      <c r="I58" s="1439">
        <f t="shared" si="6"/>
        <v>0</v>
      </c>
      <c r="J58" s="1439">
        <f t="shared" si="7"/>
        <v>0</v>
      </c>
      <c r="K58" s="1440"/>
      <c r="L58" s="1440"/>
      <c r="M58" s="1440"/>
      <c r="N58" s="1440"/>
      <c r="O58" s="1440"/>
      <c r="P58" s="1440"/>
    </row>
    <row r="59" spans="2:16" ht="14.1" customHeight="1">
      <c r="C59" s="1441"/>
    </row>
  </sheetData>
  <mergeCells count="19">
    <mergeCell ref="Q7:Q8"/>
    <mergeCell ref="K4:M5"/>
    <mergeCell ref="N4:N8"/>
    <mergeCell ref="O4:P5"/>
    <mergeCell ref="K6:K8"/>
    <mergeCell ref="L6:L8"/>
    <mergeCell ref="M6:M8"/>
    <mergeCell ref="O6:O8"/>
    <mergeCell ref="P6:P8"/>
    <mergeCell ref="B2:P2"/>
    <mergeCell ref="B4:B8"/>
    <mergeCell ref="C4:C8"/>
    <mergeCell ref="D4:D8"/>
    <mergeCell ref="E4:E8"/>
    <mergeCell ref="F4:F7"/>
    <mergeCell ref="G4:G7"/>
    <mergeCell ref="H4:H7"/>
    <mergeCell ref="I4:I6"/>
    <mergeCell ref="J4:J6"/>
  </mergeCells>
  <phoneticPr fontId="4"/>
  <dataValidations count="3">
    <dataValidation type="list" allowBlank="1" showInputMessage="1" showErrorMessage="1" sqref="K9:P58" xr:uid="{560796B7-A621-4773-91DC-4FAD422DB395}">
      <formula1>"有,なし,-"</formula1>
    </dataValidation>
    <dataValidation allowBlank="1" showInputMessage="1" showErrorMessage="1" prompt="評価対象住戸以外の住戸は入力しないでください。" sqref="B4:B8" xr:uid="{8930804D-83AB-4513-B056-070E59124851}"/>
    <dataValidation allowBlank="1" showInputMessage="1" showErrorMessage="1" prompt="評価住戸数に応じてNo削除してください" sqref="B9" xr:uid="{E33DA7C4-CB3D-450D-A03D-78A5ED36F245}"/>
  </dataValidations>
  <pageMargins left="0.59055118110236227" right="0.39370078740157483" top="0.59055118110236227" bottom="0.59055118110236227" header="0" footer="0"/>
  <pageSetup paperSize="9" orientation="portrait" blackAndWhite="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56C99-136E-4C83-9586-E04CCAE7EAF4}">
  <sheetPr>
    <tabColor theme="0" tint="-0.34998626667073579"/>
  </sheetPr>
  <dimension ref="B1:BF57"/>
  <sheetViews>
    <sheetView showGridLines="0" showZeros="0" view="pageBreakPreview" zoomScaleNormal="100" zoomScaleSheetLayoutView="100" workbookViewId="0">
      <selection activeCell="BG1" sqref="BG1"/>
    </sheetView>
  </sheetViews>
  <sheetFormatPr defaultColWidth="1.625" defaultRowHeight="13.5" customHeight="1"/>
  <cols>
    <col min="1" max="2" width="1.625" style="91"/>
    <col min="3" max="3" width="1.625" style="91" customWidth="1"/>
    <col min="4" max="63" width="1.625" style="91"/>
    <col min="64" max="73" width="0" style="91" hidden="1" customWidth="1"/>
    <col min="74" max="16384" width="1.625" style="91"/>
  </cols>
  <sheetData>
    <row r="1" spans="2:58" s="88" customFormat="1" ht="13.5" customHeight="1">
      <c r="B1" s="87"/>
      <c r="C1" s="87"/>
      <c r="D1" s="87"/>
      <c r="E1" s="87"/>
      <c r="F1" s="87"/>
      <c r="G1" s="87"/>
      <c r="H1" s="87"/>
      <c r="I1" s="87"/>
      <c r="J1" s="87"/>
      <c r="K1" s="87"/>
    </row>
    <row r="2" spans="2:58" s="88" customFormat="1" ht="13.5" customHeight="1">
      <c r="B2" s="1930" t="s">
        <v>11</v>
      </c>
      <c r="C2" s="1930"/>
      <c r="D2" s="1930"/>
      <c r="E2" s="1930"/>
      <c r="F2" s="1930"/>
      <c r="G2" s="1930"/>
      <c r="H2" s="1930"/>
      <c r="I2" s="1930"/>
      <c r="J2" s="1930"/>
      <c r="K2" s="1930"/>
      <c r="L2" s="1930"/>
      <c r="M2" s="1930"/>
      <c r="N2" s="1930"/>
      <c r="O2" s="1930"/>
      <c r="P2" s="1930"/>
      <c r="Q2" s="1930"/>
      <c r="R2" s="1930"/>
      <c r="S2" s="1930"/>
      <c r="T2" s="1930"/>
      <c r="U2" s="1930"/>
      <c r="V2" s="1930"/>
      <c r="W2" s="1930"/>
      <c r="X2" s="1930"/>
      <c r="Y2" s="1930"/>
      <c r="Z2" s="1930"/>
      <c r="AA2" s="1930"/>
      <c r="AB2" s="1930"/>
      <c r="AC2" s="1930"/>
      <c r="AD2" s="1930"/>
      <c r="AE2" s="1930"/>
      <c r="AF2" s="1930"/>
      <c r="AG2" s="1930"/>
      <c r="AH2" s="1930"/>
      <c r="AI2" s="1930"/>
      <c r="AJ2" s="1930"/>
      <c r="AK2" s="1930"/>
      <c r="AL2" s="1930"/>
      <c r="AM2" s="1930"/>
      <c r="AN2" s="1930"/>
      <c r="AO2" s="1930"/>
      <c r="AP2" s="1930"/>
      <c r="AQ2" s="1930"/>
      <c r="AR2" s="1930"/>
      <c r="AS2" s="1930"/>
      <c r="AT2" s="1930"/>
      <c r="AU2" s="1930"/>
      <c r="AV2" s="1930"/>
      <c r="AW2" s="1930"/>
      <c r="AX2" s="1930"/>
      <c r="AY2" s="1930"/>
      <c r="AZ2" s="1930"/>
      <c r="BA2" s="1930"/>
      <c r="BB2" s="1930"/>
      <c r="BC2" s="1930"/>
      <c r="BD2" s="1930"/>
      <c r="BE2" s="1930"/>
      <c r="BF2" s="1930"/>
    </row>
    <row r="3" spans="2:58" s="88" customFormat="1" ht="13.5" customHeight="1">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row>
    <row r="4" spans="2:58" s="88" customFormat="1" ht="13.5" customHeight="1">
      <c r="C4" s="89" t="s">
        <v>20</v>
      </c>
      <c r="D4" s="87"/>
      <c r="E4" s="87" t="s">
        <v>112</v>
      </c>
      <c r="F4" s="87"/>
      <c r="G4" s="87"/>
      <c r="H4" s="87"/>
      <c r="I4" s="87"/>
      <c r="J4" s="87"/>
      <c r="K4" s="87"/>
      <c r="L4" s="87"/>
      <c r="M4" s="87"/>
      <c r="N4" s="87"/>
      <c r="O4" s="87"/>
      <c r="P4" s="87"/>
      <c r="Q4" s="87"/>
      <c r="R4" s="87"/>
      <c r="S4" s="87"/>
      <c r="T4" s="87"/>
      <c r="U4" s="87"/>
      <c r="V4" s="87"/>
      <c r="W4" s="87"/>
      <c r="X4" s="87"/>
      <c r="Y4" s="87"/>
      <c r="Z4" s="87"/>
      <c r="AA4" s="87"/>
      <c r="AB4" s="87"/>
      <c r="AC4" s="87"/>
      <c r="AD4" s="87"/>
    </row>
    <row r="5" spans="2:58" s="88" customFormat="1" ht="13.5" customHeight="1">
      <c r="B5" s="87"/>
      <c r="D5" s="87"/>
      <c r="E5" s="90" t="s">
        <v>228</v>
      </c>
      <c r="F5" s="87"/>
      <c r="G5" s="87"/>
      <c r="H5" s="87"/>
      <c r="I5" s="87"/>
      <c r="J5" s="87"/>
      <c r="K5" s="87"/>
      <c r="L5" s="87"/>
      <c r="M5" s="87"/>
      <c r="N5" s="87"/>
      <c r="O5" s="87"/>
      <c r="P5" s="87"/>
      <c r="Q5" s="87"/>
      <c r="R5" s="87"/>
      <c r="S5" s="87"/>
      <c r="T5" s="87"/>
      <c r="U5" s="87"/>
      <c r="V5" s="87"/>
      <c r="W5" s="87"/>
      <c r="X5" s="87"/>
      <c r="Y5" s="87"/>
      <c r="Z5" s="87"/>
      <c r="AA5" s="87"/>
      <c r="AB5" s="87"/>
      <c r="AC5" s="87"/>
      <c r="AD5" s="87"/>
    </row>
    <row r="6" spans="2:58" s="88" customFormat="1" ht="13.5" customHeight="1">
      <c r="B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row>
    <row r="7" spans="2:58" s="88" customFormat="1" ht="13.5" customHeight="1">
      <c r="C7" s="89" t="s">
        <v>129</v>
      </c>
      <c r="E7" s="87" t="s">
        <v>113</v>
      </c>
      <c r="F7" s="87"/>
      <c r="G7" s="87"/>
      <c r="H7" s="87"/>
      <c r="I7" s="87"/>
      <c r="J7" s="87"/>
      <c r="K7" s="87"/>
      <c r="L7" s="87"/>
      <c r="M7" s="87"/>
      <c r="N7" s="87"/>
      <c r="O7" s="87"/>
      <c r="P7" s="87"/>
      <c r="Q7" s="87"/>
      <c r="R7" s="87"/>
      <c r="S7" s="87"/>
      <c r="T7" s="87"/>
      <c r="U7" s="87"/>
      <c r="V7" s="87"/>
      <c r="W7" s="87"/>
      <c r="X7" s="87"/>
      <c r="Y7" s="87"/>
      <c r="Z7" s="87"/>
      <c r="AA7" s="87"/>
      <c r="AB7" s="87"/>
      <c r="AC7" s="87"/>
      <c r="AD7" s="87"/>
    </row>
    <row r="8" spans="2:58" s="88" customFormat="1" ht="13.5" customHeight="1">
      <c r="B8" s="87"/>
      <c r="D8" s="87"/>
      <c r="E8" s="90" t="s">
        <v>229</v>
      </c>
      <c r="F8" s="87"/>
      <c r="G8" s="87"/>
      <c r="H8" s="87"/>
      <c r="I8" s="87"/>
      <c r="J8" s="87"/>
      <c r="K8" s="87"/>
      <c r="L8" s="87"/>
      <c r="M8" s="87"/>
      <c r="N8" s="87"/>
      <c r="O8" s="87"/>
      <c r="P8" s="87"/>
      <c r="Q8" s="87"/>
      <c r="R8" s="87"/>
      <c r="S8" s="87"/>
      <c r="T8" s="87"/>
      <c r="U8" s="87"/>
      <c r="V8" s="87"/>
      <c r="W8" s="87"/>
      <c r="X8" s="87"/>
      <c r="Y8" s="87"/>
      <c r="Z8" s="87"/>
      <c r="AA8" s="87"/>
      <c r="AB8" s="87"/>
      <c r="AC8" s="87"/>
      <c r="AD8" s="87"/>
    </row>
    <row r="9" spans="2:58" s="88" customFormat="1" ht="13.5" customHeight="1">
      <c r="B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row>
    <row r="10" spans="2:58" s="88" customFormat="1" ht="13.5" customHeight="1">
      <c r="C10" s="89" t="s">
        <v>130</v>
      </c>
      <c r="E10" s="87" t="s">
        <v>114</v>
      </c>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row>
    <row r="11" spans="2:58" s="88" customFormat="1" ht="13.5" customHeight="1">
      <c r="B11" s="87"/>
      <c r="C11" s="91"/>
      <c r="E11" s="90" t="s">
        <v>131</v>
      </c>
      <c r="G11" s="90" t="s">
        <v>226</v>
      </c>
      <c r="H11" s="90"/>
      <c r="I11" s="90"/>
      <c r="J11" s="90"/>
      <c r="K11" s="90"/>
      <c r="L11" s="90"/>
      <c r="M11" s="90"/>
      <c r="N11" s="90"/>
      <c r="O11" s="90"/>
      <c r="P11" s="90"/>
      <c r="Q11" s="90"/>
      <c r="R11" s="90"/>
      <c r="S11" s="90"/>
      <c r="T11" s="90"/>
      <c r="U11" s="90"/>
      <c r="V11" s="90"/>
      <c r="W11" s="90"/>
      <c r="X11" s="90"/>
      <c r="Y11" s="90"/>
      <c r="Z11" s="90"/>
      <c r="AA11" s="90"/>
      <c r="AB11" s="90"/>
      <c r="AC11" s="90"/>
      <c r="AD11" s="90"/>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row>
    <row r="12" spans="2:58" s="88" customFormat="1" ht="13.5" customHeight="1">
      <c r="B12" s="87"/>
      <c r="C12" s="91"/>
      <c r="E12" s="90" t="s">
        <v>132</v>
      </c>
      <c r="G12" s="1929" t="s">
        <v>230</v>
      </c>
      <c r="H12" s="1929"/>
      <c r="I12" s="1929"/>
      <c r="J12" s="1929"/>
      <c r="K12" s="1929"/>
      <c r="L12" s="1929"/>
      <c r="M12" s="1929"/>
      <c r="N12" s="1929"/>
      <c r="O12" s="1929"/>
      <c r="P12" s="1929"/>
      <c r="Q12" s="1929"/>
      <c r="R12" s="1929"/>
      <c r="S12" s="1929"/>
      <c r="T12" s="1929"/>
      <c r="U12" s="1929"/>
      <c r="V12" s="1929"/>
      <c r="W12" s="1929"/>
      <c r="X12" s="1929"/>
      <c r="Y12" s="1929"/>
      <c r="Z12" s="1929"/>
      <c r="AA12" s="1929"/>
      <c r="AB12" s="1929"/>
      <c r="AC12" s="1929"/>
      <c r="AD12" s="1929"/>
      <c r="AE12" s="1929"/>
      <c r="AF12" s="1929"/>
      <c r="AG12" s="1929"/>
      <c r="AH12" s="1929"/>
      <c r="AI12" s="1929"/>
      <c r="AJ12" s="1929"/>
      <c r="AK12" s="1929"/>
      <c r="AL12" s="1929"/>
      <c r="AM12" s="1929"/>
      <c r="AN12" s="1929"/>
      <c r="AO12" s="1929"/>
      <c r="AP12" s="1929"/>
      <c r="AQ12" s="1929"/>
      <c r="AR12" s="1929"/>
      <c r="AS12" s="1929"/>
      <c r="AT12" s="1929"/>
      <c r="AU12" s="1929"/>
      <c r="AV12" s="1929"/>
      <c r="AW12" s="1929"/>
      <c r="AX12" s="1929"/>
      <c r="AY12" s="1929"/>
      <c r="AZ12" s="1929"/>
      <c r="BA12" s="1929"/>
      <c r="BB12" s="1929"/>
      <c r="BC12" s="1929"/>
      <c r="BD12" s="1929"/>
      <c r="BE12" s="1929"/>
      <c r="BF12" s="1929"/>
    </row>
    <row r="13" spans="2:58" s="88" customFormat="1" ht="13.5" customHeight="1">
      <c r="B13" s="87"/>
      <c r="C13" s="91"/>
      <c r="E13" s="87"/>
      <c r="G13" s="1929"/>
      <c r="H13" s="1929"/>
      <c r="I13" s="1929"/>
      <c r="J13" s="1929"/>
      <c r="K13" s="1929"/>
      <c r="L13" s="1929"/>
      <c r="M13" s="1929"/>
      <c r="N13" s="1929"/>
      <c r="O13" s="1929"/>
      <c r="P13" s="1929"/>
      <c r="Q13" s="1929"/>
      <c r="R13" s="1929"/>
      <c r="S13" s="1929"/>
      <c r="T13" s="1929"/>
      <c r="U13" s="1929"/>
      <c r="V13" s="1929"/>
      <c r="W13" s="1929"/>
      <c r="X13" s="1929"/>
      <c r="Y13" s="1929"/>
      <c r="Z13" s="1929"/>
      <c r="AA13" s="1929"/>
      <c r="AB13" s="1929"/>
      <c r="AC13" s="1929"/>
      <c r="AD13" s="1929"/>
      <c r="AE13" s="1929"/>
      <c r="AF13" s="1929"/>
      <c r="AG13" s="1929"/>
      <c r="AH13" s="1929"/>
      <c r="AI13" s="1929"/>
      <c r="AJ13" s="1929"/>
      <c r="AK13" s="1929"/>
      <c r="AL13" s="1929"/>
      <c r="AM13" s="1929"/>
      <c r="AN13" s="1929"/>
      <c r="AO13" s="1929"/>
      <c r="AP13" s="1929"/>
      <c r="AQ13" s="1929"/>
      <c r="AR13" s="1929"/>
      <c r="AS13" s="1929"/>
      <c r="AT13" s="1929"/>
      <c r="AU13" s="1929"/>
      <c r="AV13" s="1929"/>
      <c r="AW13" s="1929"/>
      <c r="AX13" s="1929"/>
      <c r="AY13" s="1929"/>
      <c r="AZ13" s="1929"/>
      <c r="BA13" s="1929"/>
      <c r="BB13" s="1929"/>
      <c r="BC13" s="1929"/>
      <c r="BD13" s="1929"/>
      <c r="BE13" s="1929"/>
      <c r="BF13" s="1929"/>
    </row>
    <row r="14" spans="2:58" s="88" customFormat="1" ht="13.5" customHeight="1">
      <c r="B14" s="87"/>
      <c r="C14" s="91"/>
      <c r="E14" s="90" t="s">
        <v>115</v>
      </c>
      <c r="G14" s="1929" t="s">
        <v>231</v>
      </c>
      <c r="H14" s="1929"/>
      <c r="I14" s="1929"/>
      <c r="J14" s="1929"/>
      <c r="K14" s="1929"/>
      <c r="L14" s="1929"/>
      <c r="M14" s="1929"/>
      <c r="N14" s="1929"/>
      <c r="O14" s="1929"/>
      <c r="P14" s="1929"/>
      <c r="Q14" s="1929"/>
      <c r="R14" s="1929"/>
      <c r="S14" s="1929"/>
      <c r="T14" s="1929"/>
      <c r="U14" s="1929"/>
      <c r="V14" s="1929"/>
      <c r="W14" s="1929"/>
      <c r="X14" s="1929"/>
      <c r="Y14" s="1929"/>
      <c r="Z14" s="1929"/>
      <c r="AA14" s="1929"/>
      <c r="AB14" s="1929"/>
      <c r="AC14" s="1929"/>
      <c r="AD14" s="1929"/>
      <c r="AE14" s="1929"/>
      <c r="AF14" s="1929"/>
      <c r="AG14" s="1929"/>
      <c r="AH14" s="1929"/>
      <c r="AI14" s="1929"/>
      <c r="AJ14" s="1929"/>
      <c r="AK14" s="1929"/>
      <c r="AL14" s="1929"/>
      <c r="AM14" s="1929"/>
      <c r="AN14" s="1929"/>
      <c r="AO14" s="1929"/>
      <c r="AP14" s="1929"/>
      <c r="AQ14" s="1929"/>
      <c r="AR14" s="1929"/>
      <c r="AS14" s="1929"/>
      <c r="AT14" s="1929"/>
      <c r="AU14" s="1929"/>
      <c r="AV14" s="1929"/>
      <c r="AW14" s="1929"/>
      <c r="AX14" s="1929"/>
      <c r="AY14" s="1929"/>
      <c r="AZ14" s="1929"/>
      <c r="BA14" s="1929"/>
      <c r="BB14" s="1929"/>
      <c r="BC14" s="1929"/>
      <c r="BD14" s="1929"/>
      <c r="BE14" s="1929"/>
      <c r="BF14" s="1929"/>
    </row>
    <row r="15" spans="2:58" s="88" customFormat="1" ht="13.5" customHeight="1">
      <c r="B15" s="87"/>
      <c r="C15" s="91"/>
      <c r="E15" s="87"/>
      <c r="G15" s="1929"/>
      <c r="H15" s="1929"/>
      <c r="I15" s="1929"/>
      <c r="J15" s="1929"/>
      <c r="K15" s="1929"/>
      <c r="L15" s="1929"/>
      <c r="M15" s="1929"/>
      <c r="N15" s="1929"/>
      <c r="O15" s="1929"/>
      <c r="P15" s="1929"/>
      <c r="Q15" s="1929"/>
      <c r="R15" s="1929"/>
      <c r="S15" s="1929"/>
      <c r="T15" s="1929"/>
      <c r="U15" s="1929"/>
      <c r="V15" s="1929"/>
      <c r="W15" s="1929"/>
      <c r="X15" s="1929"/>
      <c r="Y15" s="1929"/>
      <c r="Z15" s="1929"/>
      <c r="AA15" s="1929"/>
      <c r="AB15" s="1929"/>
      <c r="AC15" s="1929"/>
      <c r="AD15" s="1929"/>
      <c r="AE15" s="1929"/>
      <c r="AF15" s="1929"/>
      <c r="AG15" s="1929"/>
      <c r="AH15" s="1929"/>
      <c r="AI15" s="1929"/>
      <c r="AJ15" s="1929"/>
      <c r="AK15" s="1929"/>
      <c r="AL15" s="1929"/>
      <c r="AM15" s="1929"/>
      <c r="AN15" s="1929"/>
      <c r="AO15" s="1929"/>
      <c r="AP15" s="1929"/>
      <c r="AQ15" s="1929"/>
      <c r="AR15" s="1929"/>
      <c r="AS15" s="1929"/>
      <c r="AT15" s="1929"/>
      <c r="AU15" s="1929"/>
      <c r="AV15" s="1929"/>
      <c r="AW15" s="1929"/>
      <c r="AX15" s="1929"/>
      <c r="AY15" s="1929"/>
      <c r="AZ15" s="1929"/>
      <c r="BA15" s="1929"/>
      <c r="BB15" s="1929"/>
      <c r="BC15" s="1929"/>
      <c r="BD15" s="1929"/>
      <c r="BE15" s="1929"/>
      <c r="BF15" s="1929"/>
    </row>
    <row r="16" spans="2:58" s="88" customFormat="1" ht="13.5" customHeight="1">
      <c r="B16" s="87"/>
      <c r="C16" s="91"/>
      <c r="E16" s="90" t="s">
        <v>133</v>
      </c>
      <c r="G16" s="1929" t="s">
        <v>232</v>
      </c>
      <c r="H16" s="1929"/>
      <c r="I16" s="1929"/>
      <c r="J16" s="1929"/>
      <c r="K16" s="1929"/>
      <c r="L16" s="1929"/>
      <c r="M16" s="1929"/>
      <c r="N16" s="1929"/>
      <c r="O16" s="1929"/>
      <c r="P16" s="1929"/>
      <c r="Q16" s="1929"/>
      <c r="R16" s="1929"/>
      <c r="S16" s="1929"/>
      <c r="T16" s="1929"/>
      <c r="U16" s="1929"/>
      <c r="V16" s="1929"/>
      <c r="W16" s="1929"/>
      <c r="X16" s="1929"/>
      <c r="Y16" s="1929"/>
      <c r="Z16" s="1929"/>
      <c r="AA16" s="1929"/>
      <c r="AB16" s="1929"/>
      <c r="AC16" s="1929"/>
      <c r="AD16" s="1929"/>
      <c r="AE16" s="1929"/>
      <c r="AF16" s="1929"/>
      <c r="AG16" s="1929"/>
      <c r="AH16" s="1929"/>
      <c r="AI16" s="1929"/>
      <c r="AJ16" s="1929"/>
      <c r="AK16" s="1929"/>
      <c r="AL16" s="1929"/>
      <c r="AM16" s="1929"/>
      <c r="AN16" s="1929"/>
      <c r="AO16" s="1929"/>
      <c r="AP16" s="1929"/>
      <c r="AQ16" s="1929"/>
      <c r="AR16" s="1929"/>
      <c r="AS16" s="1929"/>
      <c r="AT16" s="1929"/>
      <c r="AU16" s="1929"/>
      <c r="AV16" s="1929"/>
      <c r="AW16" s="1929"/>
      <c r="AX16" s="1929"/>
      <c r="AY16" s="1929"/>
      <c r="AZ16" s="1929"/>
      <c r="BA16" s="1929"/>
      <c r="BB16" s="1929"/>
      <c r="BC16" s="1929"/>
      <c r="BD16" s="1929"/>
      <c r="BE16" s="1929"/>
      <c r="BF16" s="1929"/>
    </row>
    <row r="17" spans="2:58" s="88" customFormat="1" ht="13.5" customHeight="1">
      <c r="B17" s="87"/>
      <c r="C17" s="91"/>
      <c r="E17" s="87"/>
      <c r="G17" s="1929"/>
      <c r="H17" s="1929"/>
      <c r="I17" s="1929"/>
      <c r="J17" s="1929"/>
      <c r="K17" s="1929"/>
      <c r="L17" s="1929"/>
      <c r="M17" s="1929"/>
      <c r="N17" s="1929"/>
      <c r="O17" s="1929"/>
      <c r="P17" s="1929"/>
      <c r="Q17" s="1929"/>
      <c r="R17" s="1929"/>
      <c r="S17" s="1929"/>
      <c r="T17" s="1929"/>
      <c r="U17" s="1929"/>
      <c r="V17" s="1929"/>
      <c r="W17" s="1929"/>
      <c r="X17" s="1929"/>
      <c r="Y17" s="1929"/>
      <c r="Z17" s="1929"/>
      <c r="AA17" s="1929"/>
      <c r="AB17" s="1929"/>
      <c r="AC17" s="1929"/>
      <c r="AD17" s="1929"/>
      <c r="AE17" s="1929"/>
      <c r="AF17" s="1929"/>
      <c r="AG17" s="1929"/>
      <c r="AH17" s="1929"/>
      <c r="AI17" s="1929"/>
      <c r="AJ17" s="1929"/>
      <c r="AK17" s="1929"/>
      <c r="AL17" s="1929"/>
      <c r="AM17" s="1929"/>
      <c r="AN17" s="1929"/>
      <c r="AO17" s="1929"/>
      <c r="AP17" s="1929"/>
      <c r="AQ17" s="1929"/>
      <c r="AR17" s="1929"/>
      <c r="AS17" s="1929"/>
      <c r="AT17" s="1929"/>
      <c r="AU17" s="1929"/>
      <c r="AV17" s="1929"/>
      <c r="AW17" s="1929"/>
      <c r="AX17" s="1929"/>
      <c r="AY17" s="1929"/>
      <c r="AZ17" s="1929"/>
      <c r="BA17" s="1929"/>
      <c r="BB17" s="1929"/>
      <c r="BC17" s="1929"/>
      <c r="BD17" s="1929"/>
      <c r="BE17" s="1929"/>
      <c r="BF17" s="1929"/>
    </row>
    <row r="18" spans="2:58" s="88" customFormat="1" ht="13.5" customHeight="1">
      <c r="B18" s="87"/>
      <c r="C18" s="91"/>
      <c r="E18" s="92" t="s">
        <v>134</v>
      </c>
      <c r="G18" s="90" t="s">
        <v>227</v>
      </c>
      <c r="H18" s="90"/>
      <c r="I18" s="90"/>
      <c r="J18" s="90"/>
      <c r="K18" s="90"/>
      <c r="L18" s="90"/>
      <c r="M18" s="90"/>
      <c r="N18" s="90"/>
      <c r="O18" s="90"/>
      <c r="P18" s="90"/>
      <c r="Q18" s="90"/>
      <c r="R18" s="90"/>
      <c r="S18" s="90"/>
      <c r="T18" s="90"/>
      <c r="U18" s="90"/>
      <c r="V18" s="90"/>
      <c r="W18" s="90"/>
      <c r="X18" s="90"/>
      <c r="Y18" s="90"/>
      <c r="Z18" s="90"/>
      <c r="AA18" s="90"/>
      <c r="AB18" s="90"/>
      <c r="AC18" s="90"/>
      <c r="AD18" s="90"/>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row>
    <row r="19" spans="2:58" s="88" customFormat="1" ht="13.5" customHeight="1">
      <c r="B19" s="87"/>
      <c r="C19" s="91"/>
      <c r="E19" s="92" t="s">
        <v>120</v>
      </c>
      <c r="G19" s="1931" t="s">
        <v>356</v>
      </c>
      <c r="H19" s="1931"/>
      <c r="I19" s="1931"/>
      <c r="J19" s="1931"/>
      <c r="K19" s="1931"/>
      <c r="L19" s="1931"/>
      <c r="M19" s="1931"/>
      <c r="N19" s="1931"/>
      <c r="O19" s="1931"/>
      <c r="P19" s="1931"/>
      <c r="Q19" s="1931"/>
      <c r="R19" s="1931"/>
      <c r="S19" s="1931"/>
      <c r="T19" s="1931"/>
      <c r="U19" s="1931"/>
      <c r="V19" s="1931"/>
      <c r="W19" s="1931"/>
      <c r="X19" s="1931"/>
      <c r="Y19" s="1931"/>
      <c r="Z19" s="1931"/>
      <c r="AA19" s="1931"/>
      <c r="AB19" s="1931"/>
      <c r="AC19" s="1931"/>
      <c r="AD19" s="1931"/>
      <c r="AE19" s="1931"/>
      <c r="AF19" s="1931"/>
      <c r="AG19" s="1931"/>
      <c r="AH19" s="1931"/>
      <c r="AI19" s="1931"/>
      <c r="AJ19" s="1931"/>
      <c r="AK19" s="1931"/>
      <c r="AL19" s="1931"/>
      <c r="AM19" s="1931"/>
      <c r="AN19" s="1931"/>
      <c r="AO19" s="1931"/>
      <c r="AP19" s="1931"/>
      <c r="AQ19" s="1931"/>
      <c r="AR19" s="1931"/>
      <c r="AS19" s="1931"/>
      <c r="AT19" s="1931"/>
      <c r="AU19" s="1931"/>
      <c r="AV19" s="1931"/>
      <c r="AW19" s="1931"/>
      <c r="AX19" s="1931"/>
      <c r="AY19" s="1931"/>
      <c r="AZ19" s="1931"/>
      <c r="BA19" s="1931"/>
      <c r="BB19" s="1931"/>
      <c r="BC19" s="1931"/>
      <c r="BD19" s="1931"/>
      <c r="BE19" s="1931"/>
      <c r="BF19" s="1931"/>
    </row>
    <row r="20" spans="2:58" s="88" customFormat="1" ht="13.5" customHeight="1">
      <c r="B20" s="87"/>
      <c r="C20" s="91"/>
      <c r="E20" s="92"/>
      <c r="G20" s="1931"/>
      <c r="H20" s="1931"/>
      <c r="I20" s="1931"/>
      <c r="J20" s="1931"/>
      <c r="K20" s="1931"/>
      <c r="L20" s="1931"/>
      <c r="M20" s="1931"/>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1"/>
      <c r="AK20" s="1931"/>
      <c r="AL20" s="1931"/>
      <c r="AM20" s="1931"/>
      <c r="AN20" s="1931"/>
      <c r="AO20" s="1931"/>
      <c r="AP20" s="1931"/>
      <c r="AQ20" s="1931"/>
      <c r="AR20" s="1931"/>
      <c r="AS20" s="1931"/>
      <c r="AT20" s="1931"/>
      <c r="AU20" s="1931"/>
      <c r="AV20" s="1931"/>
      <c r="AW20" s="1931"/>
      <c r="AX20" s="1931"/>
      <c r="AY20" s="1931"/>
      <c r="AZ20" s="1931"/>
      <c r="BA20" s="1931"/>
      <c r="BB20" s="1931"/>
      <c r="BC20" s="1931"/>
      <c r="BD20" s="1931"/>
      <c r="BE20" s="1931"/>
      <c r="BF20" s="1931"/>
    </row>
    <row r="21" spans="2:58" s="88" customFormat="1" ht="13.5" customHeight="1">
      <c r="B21" s="87"/>
      <c r="C21" s="91"/>
      <c r="E21" s="92"/>
      <c r="G21" s="1931"/>
      <c r="H21" s="1931"/>
      <c r="I21" s="1931"/>
      <c r="J21" s="1931"/>
      <c r="K21" s="1931"/>
      <c r="L21" s="1931"/>
      <c r="M21" s="1931"/>
      <c r="N21" s="1931"/>
      <c r="O21" s="1931"/>
      <c r="P21" s="1931"/>
      <c r="Q21" s="1931"/>
      <c r="R21" s="1931"/>
      <c r="S21" s="1931"/>
      <c r="T21" s="1931"/>
      <c r="U21" s="1931"/>
      <c r="V21" s="1931"/>
      <c r="W21" s="1931"/>
      <c r="X21" s="1931"/>
      <c r="Y21" s="1931"/>
      <c r="Z21" s="1931"/>
      <c r="AA21" s="1931"/>
      <c r="AB21" s="1931"/>
      <c r="AC21" s="1931"/>
      <c r="AD21" s="1931"/>
      <c r="AE21" s="1931"/>
      <c r="AF21" s="1931"/>
      <c r="AG21" s="1931"/>
      <c r="AH21" s="1931"/>
      <c r="AI21" s="1931"/>
      <c r="AJ21" s="1931"/>
      <c r="AK21" s="1931"/>
      <c r="AL21" s="1931"/>
      <c r="AM21" s="1931"/>
      <c r="AN21" s="1931"/>
      <c r="AO21" s="1931"/>
      <c r="AP21" s="1931"/>
      <c r="AQ21" s="1931"/>
      <c r="AR21" s="1931"/>
      <c r="AS21" s="1931"/>
      <c r="AT21" s="1931"/>
      <c r="AU21" s="1931"/>
      <c r="AV21" s="1931"/>
      <c r="AW21" s="1931"/>
      <c r="AX21" s="1931"/>
      <c r="AY21" s="1931"/>
      <c r="AZ21" s="1931"/>
      <c r="BA21" s="1931"/>
      <c r="BB21" s="1931"/>
      <c r="BC21" s="1931"/>
      <c r="BD21" s="1931"/>
      <c r="BE21" s="1931"/>
      <c r="BF21" s="1931"/>
    </row>
    <row r="22" spans="2:58" s="88" customFormat="1" ht="13.5" customHeight="1">
      <c r="B22" s="87"/>
      <c r="C22" s="91"/>
      <c r="E22" s="92" t="s">
        <v>289</v>
      </c>
      <c r="G22" s="1932" t="s">
        <v>290</v>
      </c>
      <c r="H22" s="1932"/>
      <c r="I22" s="1932"/>
      <c r="J22" s="1932"/>
      <c r="K22" s="1932"/>
      <c r="L22" s="1932"/>
      <c r="M22" s="1932"/>
      <c r="N22" s="1932"/>
      <c r="O22" s="1932"/>
      <c r="P22" s="1932"/>
      <c r="Q22" s="1932"/>
      <c r="R22" s="1932"/>
      <c r="S22" s="1932"/>
      <c r="T22" s="1932"/>
      <c r="U22" s="1932"/>
      <c r="V22" s="1932"/>
      <c r="W22" s="1932"/>
      <c r="X22" s="1932"/>
      <c r="Y22" s="1932"/>
      <c r="Z22" s="1932"/>
      <c r="AA22" s="1932"/>
      <c r="AB22" s="1932"/>
      <c r="AC22" s="1932"/>
      <c r="AD22" s="1932"/>
      <c r="AE22" s="1932"/>
      <c r="AF22" s="1932"/>
      <c r="AG22" s="1932"/>
      <c r="AH22" s="1932"/>
      <c r="AI22" s="1932"/>
      <c r="AJ22" s="1932"/>
      <c r="AK22" s="1932"/>
      <c r="AL22" s="1932"/>
      <c r="AM22" s="1932"/>
      <c r="AN22" s="1932"/>
      <c r="AO22" s="1932"/>
      <c r="AP22" s="1932"/>
      <c r="AQ22" s="1932"/>
      <c r="AR22" s="1932"/>
      <c r="AS22" s="1932"/>
      <c r="AT22" s="1932"/>
      <c r="AU22" s="1932"/>
      <c r="AV22" s="1932"/>
      <c r="AW22" s="1932"/>
      <c r="AX22" s="1932"/>
      <c r="AY22" s="1932"/>
      <c r="AZ22" s="1932"/>
      <c r="BA22" s="1932"/>
      <c r="BB22" s="1932"/>
      <c r="BC22" s="1932"/>
      <c r="BD22" s="1932"/>
      <c r="BE22" s="1932"/>
      <c r="BF22" s="1932"/>
    </row>
    <row r="23" spans="2:58" s="88" customFormat="1" ht="13.5" customHeight="1">
      <c r="B23" s="87"/>
      <c r="C23" s="91"/>
      <c r="E23" s="92"/>
      <c r="G23" s="1932"/>
      <c r="H23" s="1932"/>
      <c r="I23" s="1932"/>
      <c r="J23" s="1932"/>
      <c r="K23" s="1932"/>
      <c r="L23" s="1932"/>
      <c r="M23" s="1932"/>
      <c r="N23" s="1932"/>
      <c r="O23" s="1932"/>
      <c r="P23" s="1932"/>
      <c r="Q23" s="1932"/>
      <c r="R23" s="1932"/>
      <c r="S23" s="1932"/>
      <c r="T23" s="1932"/>
      <c r="U23" s="1932"/>
      <c r="V23" s="1932"/>
      <c r="W23" s="1932"/>
      <c r="X23" s="1932"/>
      <c r="Y23" s="1932"/>
      <c r="Z23" s="1932"/>
      <c r="AA23" s="1932"/>
      <c r="AB23" s="1932"/>
      <c r="AC23" s="1932"/>
      <c r="AD23" s="1932"/>
      <c r="AE23" s="1932"/>
      <c r="AF23" s="1932"/>
      <c r="AG23" s="1932"/>
      <c r="AH23" s="1932"/>
      <c r="AI23" s="1932"/>
      <c r="AJ23" s="1932"/>
      <c r="AK23" s="1932"/>
      <c r="AL23" s="1932"/>
      <c r="AM23" s="1932"/>
      <c r="AN23" s="1932"/>
      <c r="AO23" s="1932"/>
      <c r="AP23" s="1932"/>
      <c r="AQ23" s="1932"/>
      <c r="AR23" s="1932"/>
      <c r="AS23" s="1932"/>
      <c r="AT23" s="1932"/>
      <c r="AU23" s="1932"/>
      <c r="AV23" s="1932"/>
      <c r="AW23" s="1932"/>
      <c r="AX23" s="1932"/>
      <c r="AY23" s="1932"/>
      <c r="AZ23" s="1932"/>
      <c r="BA23" s="1932"/>
      <c r="BB23" s="1932"/>
      <c r="BC23" s="1932"/>
      <c r="BD23" s="1932"/>
      <c r="BE23" s="1932"/>
      <c r="BF23" s="1932"/>
    </row>
    <row r="24" spans="2:58" s="88" customFormat="1" ht="13.5" customHeight="1">
      <c r="B24" s="87"/>
      <c r="C24" s="91"/>
      <c r="E24" s="87"/>
      <c r="G24" s="87"/>
      <c r="H24" s="87"/>
      <c r="I24" s="87"/>
      <c r="J24" s="87"/>
      <c r="K24" s="87"/>
      <c r="L24" s="87"/>
      <c r="M24" s="87"/>
      <c r="N24" s="87"/>
      <c r="O24" s="87"/>
      <c r="P24" s="87"/>
      <c r="Q24" s="87"/>
      <c r="R24" s="87"/>
      <c r="S24" s="87"/>
      <c r="T24" s="87"/>
      <c r="U24" s="87"/>
      <c r="V24" s="87"/>
      <c r="W24" s="87"/>
      <c r="X24" s="87"/>
      <c r="Y24" s="87"/>
      <c r="Z24" s="87"/>
      <c r="AA24" s="87"/>
      <c r="AB24" s="87"/>
      <c r="AC24" s="87"/>
      <c r="AD24" s="87"/>
    </row>
    <row r="25" spans="2:58" s="88" customFormat="1" ht="13.5" customHeight="1">
      <c r="C25" s="89" t="s">
        <v>135</v>
      </c>
      <c r="E25" s="87" t="s">
        <v>116</v>
      </c>
      <c r="F25" s="87"/>
      <c r="G25" s="87"/>
      <c r="H25" s="87"/>
      <c r="I25" s="87"/>
      <c r="J25" s="87"/>
      <c r="K25" s="87"/>
      <c r="L25" s="87"/>
    </row>
    <row r="26" spans="2:58" s="88" customFormat="1" ht="13.5" customHeight="1">
      <c r="B26" s="87"/>
      <c r="C26" s="91"/>
      <c r="E26" s="90" t="s">
        <v>131</v>
      </c>
      <c r="G26" s="90" t="s">
        <v>233</v>
      </c>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row>
    <row r="27" spans="2:58" s="88" customFormat="1" ht="13.5" customHeight="1">
      <c r="B27" s="87"/>
      <c r="C27" s="91"/>
      <c r="E27" s="90" t="s">
        <v>132</v>
      </c>
      <c r="G27" s="1929" t="s">
        <v>234</v>
      </c>
      <c r="H27" s="1929"/>
      <c r="I27" s="1929"/>
      <c r="J27" s="1929"/>
      <c r="K27" s="1929"/>
      <c r="L27" s="1929"/>
      <c r="M27" s="1929"/>
      <c r="N27" s="1929"/>
      <c r="O27" s="1929"/>
      <c r="P27" s="1929"/>
      <c r="Q27" s="1929"/>
      <c r="R27" s="1929"/>
      <c r="S27" s="1929"/>
      <c r="T27" s="1929"/>
      <c r="U27" s="1929"/>
      <c r="V27" s="1929"/>
      <c r="W27" s="1929"/>
      <c r="X27" s="1929"/>
      <c r="Y27" s="1929"/>
      <c r="Z27" s="1929"/>
      <c r="AA27" s="1929"/>
      <c r="AB27" s="1929"/>
      <c r="AC27" s="1929"/>
      <c r="AD27" s="1929"/>
      <c r="AE27" s="1929"/>
      <c r="AF27" s="1929"/>
      <c r="AG27" s="1929"/>
      <c r="AH27" s="1929"/>
      <c r="AI27" s="1929"/>
      <c r="AJ27" s="1929"/>
      <c r="AK27" s="1929"/>
      <c r="AL27" s="1929"/>
      <c r="AM27" s="1929"/>
      <c r="AN27" s="1929"/>
      <c r="AO27" s="1929"/>
      <c r="AP27" s="1929"/>
      <c r="AQ27" s="1929"/>
      <c r="AR27" s="1929"/>
      <c r="AS27" s="1929"/>
      <c r="AT27" s="1929"/>
      <c r="AU27" s="1929"/>
      <c r="AV27" s="1929"/>
      <c r="AW27" s="1929"/>
      <c r="AX27" s="1929"/>
      <c r="AY27" s="1929"/>
      <c r="AZ27" s="1929"/>
      <c r="BA27" s="1929"/>
      <c r="BB27" s="1929"/>
      <c r="BC27" s="1929"/>
      <c r="BD27" s="1929"/>
      <c r="BE27" s="1929"/>
      <c r="BF27" s="1929"/>
    </row>
    <row r="28" spans="2:58" s="88" customFormat="1" ht="13.5" customHeight="1">
      <c r="B28" s="87"/>
      <c r="C28" s="91"/>
      <c r="E28" s="87"/>
      <c r="G28" s="1929"/>
      <c r="H28" s="1929"/>
      <c r="I28" s="1929"/>
      <c r="J28" s="1929"/>
      <c r="K28" s="1929"/>
      <c r="L28" s="1929"/>
      <c r="M28" s="1929"/>
      <c r="N28" s="1929"/>
      <c r="O28" s="1929"/>
      <c r="P28" s="1929"/>
      <c r="Q28" s="1929"/>
      <c r="R28" s="1929"/>
      <c r="S28" s="1929"/>
      <c r="T28" s="1929"/>
      <c r="U28" s="1929"/>
      <c r="V28" s="1929"/>
      <c r="W28" s="1929"/>
      <c r="X28" s="1929"/>
      <c r="Y28" s="1929"/>
      <c r="Z28" s="1929"/>
      <c r="AA28" s="1929"/>
      <c r="AB28" s="1929"/>
      <c r="AC28" s="1929"/>
      <c r="AD28" s="1929"/>
      <c r="AE28" s="1929"/>
      <c r="AF28" s="1929"/>
      <c r="AG28" s="1929"/>
      <c r="AH28" s="1929"/>
      <c r="AI28" s="1929"/>
      <c r="AJ28" s="1929"/>
      <c r="AK28" s="1929"/>
      <c r="AL28" s="1929"/>
      <c r="AM28" s="1929"/>
      <c r="AN28" s="1929"/>
      <c r="AO28" s="1929"/>
      <c r="AP28" s="1929"/>
      <c r="AQ28" s="1929"/>
      <c r="AR28" s="1929"/>
      <c r="AS28" s="1929"/>
      <c r="AT28" s="1929"/>
      <c r="AU28" s="1929"/>
      <c r="AV28" s="1929"/>
      <c r="AW28" s="1929"/>
      <c r="AX28" s="1929"/>
      <c r="AY28" s="1929"/>
      <c r="AZ28" s="1929"/>
      <c r="BA28" s="1929"/>
      <c r="BB28" s="1929"/>
      <c r="BC28" s="1929"/>
      <c r="BD28" s="1929"/>
      <c r="BE28" s="1929"/>
      <c r="BF28" s="1929"/>
    </row>
    <row r="29" spans="2:58" s="88" customFormat="1" ht="13.5" customHeight="1">
      <c r="B29" s="87"/>
      <c r="C29" s="91"/>
      <c r="E29" s="87"/>
      <c r="G29" s="1929"/>
      <c r="H29" s="1929"/>
      <c r="I29" s="1929"/>
      <c r="J29" s="1929"/>
      <c r="K29" s="1929"/>
      <c r="L29" s="1929"/>
      <c r="M29" s="1929"/>
      <c r="N29" s="1929"/>
      <c r="O29" s="1929"/>
      <c r="P29" s="1929"/>
      <c r="Q29" s="1929"/>
      <c r="R29" s="1929"/>
      <c r="S29" s="1929"/>
      <c r="T29" s="1929"/>
      <c r="U29" s="1929"/>
      <c r="V29" s="1929"/>
      <c r="W29" s="1929"/>
      <c r="X29" s="1929"/>
      <c r="Y29" s="1929"/>
      <c r="Z29" s="1929"/>
      <c r="AA29" s="1929"/>
      <c r="AB29" s="1929"/>
      <c r="AC29" s="1929"/>
      <c r="AD29" s="1929"/>
      <c r="AE29" s="1929"/>
      <c r="AF29" s="1929"/>
      <c r="AG29" s="1929"/>
      <c r="AH29" s="1929"/>
      <c r="AI29" s="1929"/>
      <c r="AJ29" s="1929"/>
      <c r="AK29" s="1929"/>
      <c r="AL29" s="1929"/>
      <c r="AM29" s="1929"/>
      <c r="AN29" s="1929"/>
      <c r="AO29" s="1929"/>
      <c r="AP29" s="1929"/>
      <c r="AQ29" s="1929"/>
      <c r="AR29" s="1929"/>
      <c r="AS29" s="1929"/>
      <c r="AT29" s="1929"/>
      <c r="AU29" s="1929"/>
      <c r="AV29" s="1929"/>
      <c r="AW29" s="1929"/>
      <c r="AX29" s="1929"/>
      <c r="AY29" s="1929"/>
      <c r="AZ29" s="1929"/>
      <c r="BA29" s="1929"/>
      <c r="BB29" s="1929"/>
      <c r="BC29" s="1929"/>
      <c r="BD29" s="1929"/>
      <c r="BE29" s="1929"/>
      <c r="BF29" s="1929"/>
    </row>
    <row r="30" spans="2:58" s="88" customFormat="1" ht="13.5" customHeight="1">
      <c r="B30" s="87"/>
      <c r="C30" s="91"/>
      <c r="E30" s="87"/>
      <c r="G30" s="1929"/>
      <c r="H30" s="1929"/>
      <c r="I30" s="1929"/>
      <c r="J30" s="1929"/>
      <c r="K30" s="1929"/>
      <c r="L30" s="1929"/>
      <c r="M30" s="1929"/>
      <c r="N30" s="1929"/>
      <c r="O30" s="1929"/>
      <c r="P30" s="1929"/>
      <c r="Q30" s="1929"/>
      <c r="R30" s="1929"/>
      <c r="S30" s="1929"/>
      <c r="T30" s="1929"/>
      <c r="U30" s="1929"/>
      <c r="V30" s="1929"/>
      <c r="W30" s="1929"/>
      <c r="X30" s="1929"/>
      <c r="Y30" s="1929"/>
      <c r="Z30" s="1929"/>
      <c r="AA30" s="1929"/>
      <c r="AB30" s="1929"/>
      <c r="AC30" s="1929"/>
      <c r="AD30" s="1929"/>
      <c r="AE30" s="1929"/>
      <c r="AF30" s="1929"/>
      <c r="AG30" s="1929"/>
      <c r="AH30" s="1929"/>
      <c r="AI30" s="1929"/>
      <c r="AJ30" s="1929"/>
      <c r="AK30" s="1929"/>
      <c r="AL30" s="1929"/>
      <c r="AM30" s="1929"/>
      <c r="AN30" s="1929"/>
      <c r="AO30" s="1929"/>
      <c r="AP30" s="1929"/>
      <c r="AQ30" s="1929"/>
      <c r="AR30" s="1929"/>
      <c r="AS30" s="1929"/>
      <c r="AT30" s="1929"/>
      <c r="AU30" s="1929"/>
      <c r="AV30" s="1929"/>
      <c r="AW30" s="1929"/>
      <c r="AX30" s="1929"/>
      <c r="AY30" s="1929"/>
      <c r="AZ30" s="1929"/>
      <c r="BA30" s="1929"/>
      <c r="BB30" s="1929"/>
      <c r="BC30" s="1929"/>
      <c r="BD30" s="1929"/>
      <c r="BE30" s="1929"/>
      <c r="BF30" s="1929"/>
    </row>
    <row r="31" spans="2:58" s="88" customFormat="1" ht="13.5" customHeight="1">
      <c r="B31" s="87"/>
      <c r="C31" s="91"/>
      <c r="E31" s="90" t="s">
        <v>115</v>
      </c>
      <c r="G31" s="1929" t="s">
        <v>235</v>
      </c>
      <c r="H31" s="1929"/>
      <c r="I31" s="1929"/>
      <c r="J31" s="1929"/>
      <c r="K31" s="1929"/>
      <c r="L31" s="1929"/>
      <c r="M31" s="1929"/>
      <c r="N31" s="1929"/>
      <c r="O31" s="1929"/>
      <c r="P31" s="1929"/>
      <c r="Q31" s="1929"/>
      <c r="R31" s="1929"/>
      <c r="S31" s="1929"/>
      <c r="T31" s="1929"/>
      <c r="U31" s="1929"/>
      <c r="V31" s="1929"/>
      <c r="W31" s="1929"/>
      <c r="X31" s="1929"/>
      <c r="Y31" s="1929"/>
      <c r="Z31" s="1929"/>
      <c r="AA31" s="1929"/>
      <c r="AB31" s="1929"/>
      <c r="AC31" s="1929"/>
      <c r="AD31" s="1929"/>
      <c r="AE31" s="1929"/>
      <c r="AF31" s="1929"/>
      <c r="AG31" s="1929"/>
      <c r="AH31" s="1929"/>
      <c r="AI31" s="1929"/>
      <c r="AJ31" s="1929"/>
      <c r="AK31" s="1929"/>
      <c r="AL31" s="1929"/>
      <c r="AM31" s="1929"/>
      <c r="AN31" s="1929"/>
      <c r="AO31" s="1929"/>
      <c r="AP31" s="1929"/>
      <c r="AQ31" s="1929"/>
      <c r="AR31" s="1929"/>
      <c r="AS31" s="1929"/>
      <c r="AT31" s="1929"/>
      <c r="AU31" s="1929"/>
      <c r="AV31" s="1929"/>
      <c r="AW31" s="1929"/>
      <c r="AX31" s="1929"/>
      <c r="AY31" s="1929"/>
      <c r="AZ31" s="1929"/>
      <c r="BA31" s="1929"/>
      <c r="BB31" s="1929"/>
      <c r="BC31" s="1929"/>
      <c r="BD31" s="1929"/>
      <c r="BE31" s="1929"/>
      <c r="BF31" s="1929"/>
    </row>
    <row r="32" spans="2:58" s="88" customFormat="1" ht="13.5" customHeight="1">
      <c r="B32" s="87"/>
      <c r="C32" s="91"/>
      <c r="E32" s="87"/>
      <c r="G32" s="1929"/>
      <c r="H32" s="1929"/>
      <c r="I32" s="1929"/>
      <c r="J32" s="1929"/>
      <c r="K32" s="1929"/>
      <c r="L32" s="1929"/>
      <c r="M32" s="1929"/>
      <c r="N32" s="1929"/>
      <c r="O32" s="1929"/>
      <c r="P32" s="1929"/>
      <c r="Q32" s="1929"/>
      <c r="R32" s="1929"/>
      <c r="S32" s="1929"/>
      <c r="T32" s="1929"/>
      <c r="U32" s="1929"/>
      <c r="V32" s="1929"/>
      <c r="W32" s="1929"/>
      <c r="X32" s="1929"/>
      <c r="Y32" s="1929"/>
      <c r="Z32" s="1929"/>
      <c r="AA32" s="1929"/>
      <c r="AB32" s="1929"/>
      <c r="AC32" s="1929"/>
      <c r="AD32" s="1929"/>
      <c r="AE32" s="1929"/>
      <c r="AF32" s="1929"/>
      <c r="AG32" s="1929"/>
      <c r="AH32" s="1929"/>
      <c r="AI32" s="1929"/>
      <c r="AJ32" s="1929"/>
      <c r="AK32" s="1929"/>
      <c r="AL32" s="1929"/>
      <c r="AM32" s="1929"/>
      <c r="AN32" s="1929"/>
      <c r="AO32" s="1929"/>
      <c r="AP32" s="1929"/>
      <c r="AQ32" s="1929"/>
      <c r="AR32" s="1929"/>
      <c r="AS32" s="1929"/>
      <c r="AT32" s="1929"/>
      <c r="AU32" s="1929"/>
      <c r="AV32" s="1929"/>
      <c r="AW32" s="1929"/>
      <c r="AX32" s="1929"/>
      <c r="AY32" s="1929"/>
      <c r="AZ32" s="1929"/>
      <c r="BA32" s="1929"/>
      <c r="BB32" s="1929"/>
      <c r="BC32" s="1929"/>
      <c r="BD32" s="1929"/>
      <c r="BE32" s="1929"/>
      <c r="BF32" s="1929"/>
    </row>
    <row r="33" spans="2:58" s="88" customFormat="1" ht="13.5" customHeight="1">
      <c r="B33" s="87"/>
      <c r="C33" s="91"/>
      <c r="E33" s="90" t="s">
        <v>133</v>
      </c>
      <c r="G33" s="1933" t="s">
        <v>357</v>
      </c>
      <c r="H33" s="1933"/>
      <c r="I33" s="1933"/>
      <c r="J33" s="1933"/>
      <c r="K33" s="1933"/>
      <c r="L33" s="1933"/>
      <c r="M33" s="1933"/>
      <c r="N33" s="1933"/>
      <c r="O33" s="1933"/>
      <c r="P33" s="1933"/>
      <c r="Q33" s="1933"/>
      <c r="R33" s="1933"/>
      <c r="S33" s="1933"/>
      <c r="T33" s="1933"/>
      <c r="U33" s="1933"/>
      <c r="V33" s="1933"/>
      <c r="W33" s="1933"/>
      <c r="X33" s="1933"/>
      <c r="Y33" s="1933"/>
      <c r="Z33" s="1933"/>
      <c r="AA33" s="1933"/>
      <c r="AB33" s="1933"/>
      <c r="AC33" s="1933"/>
      <c r="AD33" s="1933"/>
      <c r="AE33" s="1933"/>
      <c r="AF33" s="1933"/>
      <c r="AG33" s="1933"/>
      <c r="AH33" s="1933"/>
      <c r="AI33" s="1933"/>
      <c r="AJ33" s="1933"/>
      <c r="AK33" s="1933"/>
      <c r="AL33" s="1933"/>
      <c r="AM33" s="1933"/>
      <c r="AN33" s="1933"/>
      <c r="AO33" s="1933"/>
      <c r="AP33" s="1933"/>
      <c r="AQ33" s="1933"/>
      <c r="AR33" s="1933"/>
      <c r="AS33" s="1933"/>
      <c r="AT33" s="1933"/>
      <c r="AU33" s="1933"/>
      <c r="AV33" s="1933"/>
      <c r="AW33" s="1933"/>
      <c r="AX33" s="1933"/>
      <c r="AY33" s="1933"/>
      <c r="AZ33" s="1933"/>
      <c r="BA33" s="1933"/>
      <c r="BB33" s="1933"/>
      <c r="BC33" s="1933"/>
      <c r="BD33" s="1933"/>
      <c r="BE33" s="1933"/>
      <c r="BF33" s="1933"/>
    </row>
    <row r="34" spans="2:58" s="88" customFormat="1" ht="13.5" customHeight="1">
      <c r="B34" s="87"/>
      <c r="C34" s="91"/>
      <c r="E34" s="90"/>
      <c r="G34" s="1933"/>
      <c r="H34" s="1933"/>
      <c r="I34" s="1933"/>
      <c r="J34" s="1933"/>
      <c r="K34" s="1933"/>
      <c r="L34" s="1933"/>
      <c r="M34" s="1933"/>
      <c r="N34" s="1933"/>
      <c r="O34" s="1933"/>
      <c r="P34" s="1933"/>
      <c r="Q34" s="1933"/>
      <c r="R34" s="1933"/>
      <c r="S34" s="1933"/>
      <c r="T34" s="1933"/>
      <c r="U34" s="1933"/>
      <c r="V34" s="1933"/>
      <c r="W34" s="1933"/>
      <c r="X34" s="1933"/>
      <c r="Y34" s="1933"/>
      <c r="Z34" s="1933"/>
      <c r="AA34" s="1933"/>
      <c r="AB34" s="1933"/>
      <c r="AC34" s="1933"/>
      <c r="AD34" s="1933"/>
      <c r="AE34" s="1933"/>
      <c r="AF34" s="1933"/>
      <c r="AG34" s="1933"/>
      <c r="AH34" s="1933"/>
      <c r="AI34" s="1933"/>
      <c r="AJ34" s="1933"/>
      <c r="AK34" s="1933"/>
      <c r="AL34" s="1933"/>
      <c r="AM34" s="1933"/>
      <c r="AN34" s="1933"/>
      <c r="AO34" s="1933"/>
      <c r="AP34" s="1933"/>
      <c r="AQ34" s="1933"/>
      <c r="AR34" s="1933"/>
      <c r="AS34" s="1933"/>
      <c r="AT34" s="1933"/>
      <c r="AU34" s="1933"/>
      <c r="AV34" s="1933"/>
      <c r="AW34" s="1933"/>
      <c r="AX34" s="1933"/>
      <c r="AY34" s="1933"/>
      <c r="AZ34" s="1933"/>
      <c r="BA34" s="1933"/>
      <c r="BB34" s="1933"/>
      <c r="BC34" s="1933"/>
      <c r="BD34" s="1933"/>
      <c r="BE34" s="1933"/>
      <c r="BF34" s="1933"/>
    </row>
    <row r="35" spans="2:58" s="88" customFormat="1" ht="13.5" customHeight="1">
      <c r="B35" s="87"/>
      <c r="C35" s="91"/>
      <c r="E35" s="90" t="s">
        <v>134</v>
      </c>
      <c r="G35" s="1929" t="s">
        <v>236</v>
      </c>
      <c r="H35" s="1929"/>
      <c r="I35" s="1929"/>
      <c r="J35" s="1929"/>
      <c r="K35" s="1929"/>
      <c r="L35" s="1929"/>
      <c r="M35" s="1929"/>
      <c r="N35" s="1929"/>
      <c r="O35" s="1929"/>
      <c r="P35" s="1929"/>
      <c r="Q35" s="1929"/>
      <c r="R35" s="1929"/>
      <c r="S35" s="1929"/>
      <c r="T35" s="1929"/>
      <c r="U35" s="1929"/>
      <c r="V35" s="1929"/>
      <c r="W35" s="1929"/>
      <c r="X35" s="1929"/>
      <c r="Y35" s="1929"/>
      <c r="Z35" s="1929"/>
      <c r="AA35" s="1929"/>
      <c r="AB35" s="1929"/>
      <c r="AC35" s="1929"/>
      <c r="AD35" s="1929"/>
      <c r="AE35" s="1929"/>
      <c r="AF35" s="1929"/>
      <c r="AG35" s="1929"/>
      <c r="AH35" s="1929"/>
      <c r="AI35" s="1929"/>
      <c r="AJ35" s="1929"/>
      <c r="AK35" s="1929"/>
      <c r="AL35" s="1929"/>
      <c r="AM35" s="1929"/>
      <c r="AN35" s="1929"/>
      <c r="AO35" s="1929"/>
      <c r="AP35" s="1929"/>
      <c r="AQ35" s="1929"/>
      <c r="AR35" s="1929"/>
      <c r="AS35" s="1929"/>
      <c r="AT35" s="1929"/>
      <c r="AU35" s="1929"/>
      <c r="AV35" s="1929"/>
      <c r="AW35" s="1929"/>
      <c r="AX35" s="1929"/>
      <c r="AY35" s="1929"/>
      <c r="AZ35" s="1929"/>
      <c r="BA35" s="1929"/>
      <c r="BB35" s="1929"/>
      <c r="BC35" s="1929"/>
      <c r="BD35" s="1929"/>
      <c r="BE35" s="1929"/>
      <c r="BF35" s="1929"/>
    </row>
    <row r="36" spans="2:58" s="88" customFormat="1" ht="13.5" customHeight="1">
      <c r="B36" s="87"/>
      <c r="C36" s="91"/>
      <c r="E36" s="87"/>
      <c r="G36" s="1929"/>
      <c r="H36" s="1929"/>
      <c r="I36" s="1929"/>
      <c r="J36" s="1929"/>
      <c r="K36" s="1929"/>
      <c r="L36" s="1929"/>
      <c r="M36" s="1929"/>
      <c r="N36" s="1929"/>
      <c r="O36" s="1929"/>
      <c r="P36" s="1929"/>
      <c r="Q36" s="1929"/>
      <c r="R36" s="1929"/>
      <c r="S36" s="1929"/>
      <c r="T36" s="1929"/>
      <c r="U36" s="1929"/>
      <c r="V36" s="1929"/>
      <c r="W36" s="1929"/>
      <c r="X36" s="1929"/>
      <c r="Y36" s="1929"/>
      <c r="Z36" s="1929"/>
      <c r="AA36" s="1929"/>
      <c r="AB36" s="1929"/>
      <c r="AC36" s="1929"/>
      <c r="AD36" s="1929"/>
      <c r="AE36" s="1929"/>
      <c r="AF36" s="1929"/>
      <c r="AG36" s="1929"/>
      <c r="AH36" s="1929"/>
      <c r="AI36" s="1929"/>
      <c r="AJ36" s="1929"/>
      <c r="AK36" s="1929"/>
      <c r="AL36" s="1929"/>
      <c r="AM36" s="1929"/>
      <c r="AN36" s="1929"/>
      <c r="AO36" s="1929"/>
      <c r="AP36" s="1929"/>
      <c r="AQ36" s="1929"/>
      <c r="AR36" s="1929"/>
      <c r="AS36" s="1929"/>
      <c r="AT36" s="1929"/>
      <c r="AU36" s="1929"/>
      <c r="AV36" s="1929"/>
      <c r="AW36" s="1929"/>
      <c r="AX36" s="1929"/>
      <c r="AY36" s="1929"/>
      <c r="AZ36" s="1929"/>
      <c r="BA36" s="1929"/>
      <c r="BB36" s="1929"/>
      <c r="BC36" s="1929"/>
      <c r="BD36" s="1929"/>
      <c r="BE36" s="1929"/>
      <c r="BF36" s="1929"/>
    </row>
    <row r="37" spans="2:58" s="88" customFormat="1" ht="13.5" customHeight="1">
      <c r="B37" s="87"/>
      <c r="C37" s="91"/>
      <c r="E37" s="87"/>
      <c r="H37" s="90" t="s">
        <v>136</v>
      </c>
      <c r="I37" s="92"/>
      <c r="K37" s="90" t="s">
        <v>117</v>
      </c>
      <c r="L37" s="87"/>
      <c r="M37" s="87"/>
    </row>
    <row r="38" spans="2:58" s="88" customFormat="1" ht="13.5" customHeight="1">
      <c r="B38" s="87"/>
      <c r="C38" s="91"/>
      <c r="E38" s="87"/>
      <c r="H38" s="90" t="s">
        <v>137</v>
      </c>
      <c r="I38" s="92"/>
      <c r="K38" s="90" t="s">
        <v>118</v>
      </c>
      <c r="L38" s="87"/>
      <c r="M38" s="87"/>
    </row>
    <row r="39" spans="2:58" s="88" customFormat="1" ht="13.5" customHeight="1">
      <c r="B39" s="87"/>
      <c r="C39" s="91"/>
      <c r="E39" s="87"/>
      <c r="H39" s="90" t="s">
        <v>138</v>
      </c>
      <c r="I39" s="92"/>
      <c r="K39" s="90" t="s">
        <v>237</v>
      </c>
      <c r="L39" s="87"/>
      <c r="M39" s="87"/>
    </row>
    <row r="40" spans="2:58" s="88" customFormat="1" ht="13.5" customHeight="1">
      <c r="B40" s="87"/>
      <c r="C40" s="91"/>
      <c r="E40" s="87"/>
      <c r="H40" s="90" t="s">
        <v>139</v>
      </c>
      <c r="I40" s="92"/>
      <c r="K40" s="90" t="s">
        <v>119</v>
      </c>
      <c r="L40" s="87"/>
      <c r="M40" s="87"/>
    </row>
    <row r="41" spans="2:58" s="88" customFormat="1" ht="13.5" customHeight="1">
      <c r="B41" s="87"/>
      <c r="C41" s="91"/>
      <c r="E41" s="90" t="s">
        <v>120</v>
      </c>
      <c r="G41" s="90" t="s">
        <v>238</v>
      </c>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row>
    <row r="42" spans="2:58" s="88" customFormat="1" ht="13.5" customHeight="1">
      <c r="B42" s="87"/>
      <c r="C42" s="91"/>
      <c r="E42" s="90" t="s">
        <v>289</v>
      </c>
      <c r="G42" s="90" t="s">
        <v>239</v>
      </c>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s="88" customFormat="1" ht="13.5" customHeight="1">
      <c r="B43" s="87"/>
      <c r="C43" s="91"/>
      <c r="E43" s="87"/>
      <c r="G43" s="87"/>
      <c r="H43" s="87"/>
      <c r="I43" s="87"/>
      <c r="J43" s="87"/>
      <c r="K43" s="87"/>
      <c r="L43" s="87"/>
      <c r="M43" s="87"/>
    </row>
    <row r="44" spans="2:58" s="88" customFormat="1" ht="13.5" customHeight="1">
      <c r="C44" s="89" t="s">
        <v>121</v>
      </c>
      <c r="E44" s="87" t="s">
        <v>122</v>
      </c>
      <c r="F44" s="87"/>
      <c r="G44" s="87"/>
      <c r="H44" s="87"/>
      <c r="I44" s="87"/>
      <c r="J44" s="87"/>
      <c r="K44" s="87"/>
      <c r="L44" s="87"/>
    </row>
    <row r="45" spans="2:58" s="88" customFormat="1" ht="13.5" customHeight="1">
      <c r="B45" s="87"/>
      <c r="E45" s="90" t="s">
        <v>131</v>
      </c>
      <c r="G45" s="1929" t="s">
        <v>240</v>
      </c>
      <c r="H45" s="1929"/>
      <c r="I45" s="1929"/>
      <c r="J45" s="1929"/>
      <c r="K45" s="1929"/>
      <c r="L45" s="1929"/>
      <c r="M45" s="1929"/>
      <c r="N45" s="1929"/>
      <c r="O45" s="1929"/>
      <c r="P45" s="1929"/>
      <c r="Q45" s="1929"/>
      <c r="R45" s="1929"/>
      <c r="S45" s="1929"/>
      <c r="T45" s="1929"/>
      <c r="U45" s="1929"/>
      <c r="V45" s="1929"/>
      <c r="W45" s="1929"/>
      <c r="X45" s="1929"/>
      <c r="Y45" s="1929"/>
      <c r="Z45" s="1929"/>
      <c r="AA45" s="1929"/>
      <c r="AB45" s="1929"/>
      <c r="AC45" s="1929"/>
      <c r="AD45" s="1929"/>
      <c r="AE45" s="1929"/>
      <c r="AF45" s="1929"/>
      <c r="AG45" s="1929"/>
      <c r="AH45" s="1929"/>
      <c r="AI45" s="1929"/>
      <c r="AJ45" s="1929"/>
      <c r="AK45" s="1929"/>
      <c r="AL45" s="1929"/>
      <c r="AM45" s="1929"/>
      <c r="AN45" s="1929"/>
      <c r="AO45" s="1929"/>
      <c r="AP45" s="1929"/>
      <c r="AQ45" s="1929"/>
      <c r="AR45" s="1929"/>
      <c r="AS45" s="1929"/>
      <c r="AT45" s="1929"/>
      <c r="AU45" s="1929"/>
      <c r="AV45" s="1929"/>
      <c r="AW45" s="1929"/>
      <c r="AX45" s="1929"/>
      <c r="AY45" s="1929"/>
      <c r="AZ45" s="1929"/>
      <c r="BA45" s="1929"/>
      <c r="BB45" s="1929"/>
      <c r="BC45" s="1929"/>
      <c r="BD45" s="1929"/>
      <c r="BE45" s="1929"/>
      <c r="BF45" s="1929"/>
    </row>
    <row r="46" spans="2:58" s="88" customFormat="1" ht="13.5" customHeight="1">
      <c r="B46" s="87"/>
      <c r="E46" s="87"/>
      <c r="G46" s="1929"/>
      <c r="H46" s="1929"/>
      <c r="I46" s="1929"/>
      <c r="J46" s="1929"/>
      <c r="K46" s="1929"/>
      <c r="L46" s="1929"/>
      <c r="M46" s="1929"/>
      <c r="N46" s="1929"/>
      <c r="O46" s="1929"/>
      <c r="P46" s="1929"/>
      <c r="Q46" s="1929"/>
      <c r="R46" s="1929"/>
      <c r="S46" s="1929"/>
      <c r="T46" s="1929"/>
      <c r="U46" s="1929"/>
      <c r="V46" s="1929"/>
      <c r="W46" s="1929"/>
      <c r="X46" s="1929"/>
      <c r="Y46" s="1929"/>
      <c r="Z46" s="1929"/>
      <c r="AA46" s="1929"/>
      <c r="AB46" s="1929"/>
      <c r="AC46" s="1929"/>
      <c r="AD46" s="1929"/>
      <c r="AE46" s="1929"/>
      <c r="AF46" s="1929"/>
      <c r="AG46" s="1929"/>
      <c r="AH46" s="1929"/>
      <c r="AI46" s="1929"/>
      <c r="AJ46" s="1929"/>
      <c r="AK46" s="1929"/>
      <c r="AL46" s="1929"/>
      <c r="AM46" s="1929"/>
      <c r="AN46" s="1929"/>
      <c r="AO46" s="1929"/>
      <c r="AP46" s="1929"/>
      <c r="AQ46" s="1929"/>
      <c r="AR46" s="1929"/>
      <c r="AS46" s="1929"/>
      <c r="AT46" s="1929"/>
      <c r="AU46" s="1929"/>
      <c r="AV46" s="1929"/>
      <c r="AW46" s="1929"/>
      <c r="AX46" s="1929"/>
      <c r="AY46" s="1929"/>
      <c r="AZ46" s="1929"/>
      <c r="BA46" s="1929"/>
      <c r="BB46" s="1929"/>
      <c r="BC46" s="1929"/>
      <c r="BD46" s="1929"/>
      <c r="BE46" s="1929"/>
      <c r="BF46" s="1929"/>
    </row>
    <row r="47" spans="2:58" s="88" customFormat="1" ht="13.5" customHeight="1">
      <c r="B47" s="87"/>
      <c r="E47" s="90" t="s">
        <v>132</v>
      </c>
      <c r="G47" s="90" t="s">
        <v>241</v>
      </c>
      <c r="H47" s="90"/>
      <c r="I47" s="90"/>
      <c r="J47" s="90"/>
      <c r="K47" s="90"/>
      <c r="L47" s="90"/>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row>
    <row r="48" spans="2:58" s="88" customFormat="1" ht="13.5" customHeight="1">
      <c r="B48" s="87"/>
      <c r="E48" s="90" t="s">
        <v>115</v>
      </c>
      <c r="G48" s="90" t="s">
        <v>242</v>
      </c>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row>
    <row r="49" spans="2:58" s="88" customFormat="1" ht="13.5" customHeight="1">
      <c r="B49" s="87"/>
      <c r="E49" s="90" t="s">
        <v>133</v>
      </c>
      <c r="G49" s="90" t="s">
        <v>243</v>
      </c>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row>
    <row r="51" spans="2:58" s="88" customFormat="1" ht="13.5" customHeight="1">
      <c r="B51" s="87"/>
      <c r="E51" s="87"/>
      <c r="G51" s="87"/>
      <c r="H51" s="87"/>
      <c r="I51" s="87"/>
      <c r="J51" s="87"/>
      <c r="K51" s="87"/>
      <c r="L51" s="87"/>
    </row>
    <row r="52" spans="2:58" s="88" customFormat="1" ht="13.5" customHeight="1">
      <c r="B52" s="1930" t="s">
        <v>36</v>
      </c>
      <c r="C52" s="1930"/>
      <c r="D52" s="1930"/>
      <c r="E52" s="1930"/>
      <c r="F52" s="1930"/>
      <c r="G52" s="1930"/>
      <c r="H52" s="1930"/>
      <c r="I52" s="1930"/>
      <c r="J52" s="1930"/>
      <c r="K52" s="1930"/>
      <c r="L52" s="1930"/>
      <c r="M52" s="1930"/>
      <c r="N52" s="1930"/>
      <c r="O52" s="1930"/>
      <c r="P52" s="1930"/>
      <c r="Q52" s="1930"/>
      <c r="R52" s="1930"/>
      <c r="S52" s="1930"/>
      <c r="T52" s="1930"/>
      <c r="U52" s="1930"/>
      <c r="V52" s="1930"/>
      <c r="W52" s="1930"/>
      <c r="X52" s="1930"/>
      <c r="Y52" s="1930"/>
      <c r="Z52" s="1930"/>
      <c r="AA52" s="1930"/>
      <c r="AB52" s="1930"/>
      <c r="AC52" s="1930"/>
      <c r="AD52" s="1930"/>
      <c r="AE52" s="1930"/>
      <c r="AF52" s="1930"/>
      <c r="AG52" s="1930"/>
      <c r="AH52" s="1930"/>
      <c r="AI52" s="1930"/>
      <c r="AJ52" s="1930"/>
      <c r="AK52" s="1930"/>
      <c r="AL52" s="1930"/>
      <c r="AM52" s="1930"/>
      <c r="AN52" s="1930"/>
      <c r="AO52" s="1930"/>
      <c r="AP52" s="1930"/>
      <c r="AQ52" s="1930"/>
      <c r="AR52" s="1930"/>
      <c r="AS52" s="1930"/>
      <c r="AT52" s="1930"/>
      <c r="AU52" s="1930"/>
      <c r="AV52" s="1930"/>
      <c r="AW52" s="1930"/>
      <c r="AX52" s="1930"/>
      <c r="AY52" s="1930"/>
      <c r="AZ52" s="1930"/>
      <c r="BA52" s="1930"/>
      <c r="BB52" s="1930"/>
      <c r="BC52" s="1930"/>
      <c r="BD52" s="1930"/>
      <c r="BE52" s="1930"/>
      <c r="BF52" s="1930"/>
    </row>
    <row r="53" spans="2:58" s="88" customFormat="1" ht="13.5" customHeight="1">
      <c r="B53" s="87"/>
      <c r="C53" s="93" t="s">
        <v>20</v>
      </c>
      <c r="E53" s="90" t="s">
        <v>277</v>
      </c>
      <c r="F53" s="87"/>
      <c r="G53" s="87"/>
      <c r="H53" s="87"/>
      <c r="I53" s="87"/>
      <c r="J53" s="87"/>
      <c r="K53" s="87"/>
      <c r="L53" s="87"/>
    </row>
    <row r="54" spans="2:58" s="88" customFormat="1" ht="13.5" customHeight="1">
      <c r="B54" s="87"/>
      <c r="C54" s="93" t="s">
        <v>129</v>
      </c>
      <c r="E54" s="1929" t="s">
        <v>244</v>
      </c>
      <c r="F54" s="1929"/>
      <c r="G54" s="1929"/>
      <c r="H54" s="1929"/>
      <c r="I54" s="1929"/>
      <c r="J54" s="1929"/>
      <c r="K54" s="1929"/>
      <c r="L54" s="1929"/>
      <c r="M54" s="1929"/>
      <c r="N54" s="1929"/>
      <c r="O54" s="1929"/>
      <c r="P54" s="1929"/>
      <c r="Q54" s="1929"/>
      <c r="R54" s="1929"/>
      <c r="S54" s="1929"/>
      <c r="T54" s="1929"/>
      <c r="U54" s="1929"/>
      <c r="V54" s="1929"/>
      <c r="W54" s="1929"/>
      <c r="X54" s="1929"/>
      <c r="Y54" s="1929"/>
      <c r="Z54" s="1929"/>
      <c r="AA54" s="1929"/>
      <c r="AB54" s="1929"/>
      <c r="AC54" s="1929"/>
      <c r="AD54" s="1929"/>
      <c r="AE54" s="1929"/>
      <c r="AF54" s="1929"/>
      <c r="AG54" s="1929"/>
      <c r="AH54" s="1929"/>
      <c r="AI54" s="1929"/>
      <c r="AJ54" s="1929"/>
      <c r="AK54" s="1929"/>
      <c r="AL54" s="1929"/>
      <c r="AM54" s="1929"/>
      <c r="AN54" s="1929"/>
      <c r="AO54" s="1929"/>
      <c r="AP54" s="1929"/>
      <c r="AQ54" s="1929"/>
      <c r="AR54" s="1929"/>
      <c r="AS54" s="1929"/>
      <c r="AT54" s="1929"/>
      <c r="AU54" s="1929"/>
      <c r="AV54" s="1929"/>
      <c r="AW54" s="1929"/>
      <c r="AX54" s="1929"/>
      <c r="AY54" s="1929"/>
      <c r="AZ54" s="1929"/>
      <c r="BA54" s="1929"/>
      <c r="BB54" s="1929"/>
      <c r="BC54" s="1929"/>
      <c r="BD54" s="1929"/>
      <c r="BE54" s="1929"/>
      <c r="BF54" s="1929"/>
    </row>
    <row r="55" spans="2:58" s="88" customFormat="1" ht="13.5" customHeight="1">
      <c r="B55" s="87"/>
      <c r="C55" s="87"/>
      <c r="E55" s="1929"/>
      <c r="F55" s="1929"/>
      <c r="G55" s="1929"/>
      <c r="H55" s="1929"/>
      <c r="I55" s="1929"/>
      <c r="J55" s="1929"/>
      <c r="K55" s="1929"/>
      <c r="L55" s="1929"/>
      <c r="M55" s="1929"/>
      <c r="N55" s="1929"/>
      <c r="O55" s="1929"/>
      <c r="P55" s="1929"/>
      <c r="Q55" s="1929"/>
      <c r="R55" s="1929"/>
      <c r="S55" s="1929"/>
      <c r="T55" s="1929"/>
      <c r="U55" s="1929"/>
      <c r="V55" s="1929"/>
      <c r="W55" s="1929"/>
      <c r="X55" s="1929"/>
      <c r="Y55" s="1929"/>
      <c r="Z55" s="1929"/>
      <c r="AA55" s="1929"/>
      <c r="AB55" s="1929"/>
      <c r="AC55" s="1929"/>
      <c r="AD55" s="1929"/>
      <c r="AE55" s="1929"/>
      <c r="AF55" s="1929"/>
      <c r="AG55" s="1929"/>
      <c r="AH55" s="1929"/>
      <c r="AI55" s="1929"/>
      <c r="AJ55" s="1929"/>
      <c r="AK55" s="1929"/>
      <c r="AL55" s="1929"/>
      <c r="AM55" s="1929"/>
      <c r="AN55" s="1929"/>
      <c r="AO55" s="1929"/>
      <c r="AP55" s="1929"/>
      <c r="AQ55" s="1929"/>
      <c r="AR55" s="1929"/>
      <c r="AS55" s="1929"/>
      <c r="AT55" s="1929"/>
      <c r="AU55" s="1929"/>
      <c r="AV55" s="1929"/>
      <c r="AW55" s="1929"/>
      <c r="AX55" s="1929"/>
      <c r="AY55" s="1929"/>
      <c r="AZ55" s="1929"/>
      <c r="BA55" s="1929"/>
      <c r="BB55" s="1929"/>
      <c r="BC55" s="1929"/>
      <c r="BD55" s="1929"/>
      <c r="BE55" s="1929"/>
      <c r="BF55" s="1929"/>
    </row>
    <row r="56" spans="2:58" s="88" customFormat="1" ht="13.5" customHeight="1">
      <c r="B56" s="87"/>
      <c r="C56" s="93" t="s">
        <v>130</v>
      </c>
      <c r="E56" s="1929" t="s">
        <v>245</v>
      </c>
      <c r="F56" s="1929"/>
      <c r="G56" s="1929"/>
      <c r="H56" s="1929"/>
      <c r="I56" s="1929"/>
      <c r="J56" s="1929"/>
      <c r="K56" s="1929"/>
      <c r="L56" s="1929"/>
      <c r="M56" s="1929"/>
      <c r="N56" s="1929"/>
      <c r="O56" s="1929"/>
      <c r="P56" s="1929"/>
      <c r="Q56" s="1929"/>
      <c r="R56" s="1929"/>
      <c r="S56" s="1929"/>
      <c r="T56" s="1929"/>
      <c r="U56" s="1929"/>
      <c r="V56" s="1929"/>
      <c r="W56" s="1929"/>
      <c r="X56" s="1929"/>
      <c r="Y56" s="1929"/>
      <c r="Z56" s="1929"/>
      <c r="AA56" s="1929"/>
      <c r="AB56" s="1929"/>
      <c r="AC56" s="1929"/>
      <c r="AD56" s="1929"/>
      <c r="AE56" s="1929"/>
      <c r="AF56" s="1929"/>
      <c r="AG56" s="1929"/>
      <c r="AH56" s="1929"/>
      <c r="AI56" s="1929"/>
      <c r="AJ56" s="1929"/>
      <c r="AK56" s="1929"/>
      <c r="AL56" s="1929"/>
      <c r="AM56" s="1929"/>
      <c r="AN56" s="1929"/>
      <c r="AO56" s="1929"/>
      <c r="AP56" s="1929"/>
      <c r="AQ56" s="1929"/>
      <c r="AR56" s="1929"/>
      <c r="AS56" s="1929"/>
      <c r="AT56" s="1929"/>
      <c r="AU56" s="1929"/>
      <c r="AV56" s="1929"/>
      <c r="AW56" s="1929"/>
      <c r="AX56" s="1929"/>
      <c r="AY56" s="1929"/>
      <c r="AZ56" s="1929"/>
      <c r="BA56" s="1929"/>
      <c r="BB56" s="1929"/>
      <c r="BC56" s="1929"/>
      <c r="BD56" s="1929"/>
      <c r="BE56" s="1929"/>
      <c r="BF56" s="1929"/>
    </row>
    <row r="57" spans="2:58" s="88" customFormat="1" ht="13.5" customHeight="1">
      <c r="B57" s="87"/>
      <c r="C57" s="87"/>
      <c r="E57" s="1929"/>
      <c r="F57" s="1929"/>
      <c r="G57" s="1929"/>
      <c r="H57" s="1929"/>
      <c r="I57" s="1929"/>
      <c r="J57" s="1929"/>
      <c r="K57" s="1929"/>
      <c r="L57" s="1929"/>
      <c r="M57" s="1929"/>
      <c r="N57" s="1929"/>
      <c r="O57" s="1929"/>
      <c r="P57" s="1929"/>
      <c r="Q57" s="1929"/>
      <c r="R57" s="1929"/>
      <c r="S57" s="1929"/>
      <c r="T57" s="1929"/>
      <c r="U57" s="1929"/>
      <c r="V57" s="1929"/>
      <c r="W57" s="1929"/>
      <c r="X57" s="1929"/>
      <c r="Y57" s="1929"/>
      <c r="Z57" s="1929"/>
      <c r="AA57" s="1929"/>
      <c r="AB57" s="1929"/>
      <c r="AC57" s="1929"/>
      <c r="AD57" s="1929"/>
      <c r="AE57" s="1929"/>
      <c r="AF57" s="1929"/>
      <c r="AG57" s="1929"/>
      <c r="AH57" s="1929"/>
      <c r="AI57" s="1929"/>
      <c r="AJ57" s="1929"/>
      <c r="AK57" s="1929"/>
      <c r="AL57" s="1929"/>
      <c r="AM57" s="1929"/>
      <c r="AN57" s="1929"/>
      <c r="AO57" s="1929"/>
      <c r="AP57" s="1929"/>
      <c r="AQ57" s="1929"/>
      <c r="AR57" s="1929"/>
      <c r="AS57" s="1929"/>
      <c r="AT57" s="1929"/>
      <c r="AU57" s="1929"/>
      <c r="AV57" s="1929"/>
      <c r="AW57" s="1929"/>
      <c r="AX57" s="1929"/>
      <c r="AY57" s="1929"/>
      <c r="AZ57" s="1929"/>
      <c r="BA57" s="1929"/>
      <c r="BB57" s="1929"/>
      <c r="BC57" s="1929"/>
      <c r="BD57" s="1929"/>
      <c r="BE57" s="1929"/>
      <c r="BF57" s="1929"/>
    </row>
  </sheetData>
  <mergeCells count="14">
    <mergeCell ref="E56:BF57"/>
    <mergeCell ref="G31:BF32"/>
    <mergeCell ref="B2:BF2"/>
    <mergeCell ref="G12:BF13"/>
    <mergeCell ref="G14:BF15"/>
    <mergeCell ref="G16:BF17"/>
    <mergeCell ref="G27:BF30"/>
    <mergeCell ref="G19:BF21"/>
    <mergeCell ref="G22:BF23"/>
    <mergeCell ref="G35:BF36"/>
    <mergeCell ref="G45:BF46"/>
    <mergeCell ref="B52:BF52"/>
    <mergeCell ref="E54:BF55"/>
    <mergeCell ref="G33:BF34"/>
  </mergeCells>
  <phoneticPr fontId="4"/>
  <pageMargins left="0.70866141732283472" right="0.39370078740157483" top="0.59055118110236227" bottom="0.39370078740157483" header="0.31496062992125984" footer="0.31496062992125984"/>
  <pageSetup paperSize="9" scale="99" orientation="portrait" blackAndWhite="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9A26A-97BC-48C6-B0A2-A597EDFC7F8D}">
  <sheetPr>
    <tabColor rgb="FFFF0000"/>
  </sheetPr>
  <dimension ref="A1:AE91"/>
  <sheetViews>
    <sheetView showGridLines="0" view="pageBreakPreview" zoomScaleNormal="100" zoomScaleSheetLayoutView="100" workbookViewId="0">
      <selection activeCell="M35" sqref="M35:AE36"/>
    </sheetView>
  </sheetViews>
  <sheetFormatPr defaultColWidth="3.125" defaultRowHeight="16.5" customHeight="1"/>
  <cols>
    <col min="1" max="80" width="2.625" style="1465" customWidth="1"/>
    <col min="81" max="99" width="3.125" style="1465" customWidth="1"/>
    <col min="100" max="256" width="3.125" style="1465"/>
    <col min="257" max="336" width="2.625" style="1465" customWidth="1"/>
    <col min="337" max="512" width="3.125" style="1465"/>
    <col min="513" max="592" width="2.625" style="1465" customWidth="1"/>
    <col min="593" max="768" width="3.125" style="1465"/>
    <col min="769" max="848" width="2.625" style="1465" customWidth="1"/>
    <col min="849" max="1024" width="3.125" style="1465"/>
    <col min="1025" max="1104" width="2.625" style="1465" customWidth="1"/>
    <col min="1105" max="1280" width="3.125" style="1465"/>
    <col min="1281" max="1360" width="2.625" style="1465" customWidth="1"/>
    <col min="1361" max="1536" width="3.125" style="1465"/>
    <col min="1537" max="1616" width="2.625" style="1465" customWidth="1"/>
    <col min="1617" max="1792" width="3.125" style="1465"/>
    <col min="1793" max="1872" width="2.625" style="1465" customWidth="1"/>
    <col min="1873" max="2048" width="3.125" style="1465"/>
    <col min="2049" max="2128" width="2.625" style="1465" customWidth="1"/>
    <col min="2129" max="2304" width="3.125" style="1465"/>
    <col min="2305" max="2384" width="2.625" style="1465" customWidth="1"/>
    <col min="2385" max="2560" width="3.125" style="1465"/>
    <col min="2561" max="2640" width="2.625" style="1465" customWidth="1"/>
    <col min="2641" max="2816" width="3.125" style="1465"/>
    <col min="2817" max="2896" width="2.625" style="1465" customWidth="1"/>
    <col min="2897" max="3072" width="3.125" style="1465"/>
    <col min="3073" max="3152" width="2.625" style="1465" customWidth="1"/>
    <col min="3153" max="3328" width="3.125" style="1465"/>
    <col min="3329" max="3408" width="2.625" style="1465" customWidth="1"/>
    <col min="3409" max="3584" width="3.125" style="1465"/>
    <col min="3585" max="3664" width="2.625" style="1465" customWidth="1"/>
    <col min="3665" max="3840" width="3.125" style="1465"/>
    <col min="3841" max="3920" width="2.625" style="1465" customWidth="1"/>
    <col min="3921" max="4096" width="3.125" style="1465"/>
    <col min="4097" max="4176" width="2.625" style="1465" customWidth="1"/>
    <col min="4177" max="4352" width="3.125" style="1465"/>
    <col min="4353" max="4432" width="2.625" style="1465" customWidth="1"/>
    <col min="4433" max="4608" width="3.125" style="1465"/>
    <col min="4609" max="4688" width="2.625" style="1465" customWidth="1"/>
    <col min="4689" max="4864" width="3.125" style="1465"/>
    <col min="4865" max="4944" width="2.625" style="1465" customWidth="1"/>
    <col min="4945" max="5120" width="3.125" style="1465"/>
    <col min="5121" max="5200" width="2.625" style="1465" customWidth="1"/>
    <col min="5201" max="5376" width="3.125" style="1465"/>
    <col min="5377" max="5456" width="2.625" style="1465" customWidth="1"/>
    <col min="5457" max="5632" width="3.125" style="1465"/>
    <col min="5633" max="5712" width="2.625" style="1465" customWidth="1"/>
    <col min="5713" max="5888" width="3.125" style="1465"/>
    <col min="5889" max="5968" width="2.625" style="1465" customWidth="1"/>
    <col min="5969" max="6144" width="3.125" style="1465"/>
    <col min="6145" max="6224" width="2.625" style="1465" customWidth="1"/>
    <col min="6225" max="6400" width="3.125" style="1465"/>
    <col min="6401" max="6480" width="2.625" style="1465" customWidth="1"/>
    <col min="6481" max="6656" width="3.125" style="1465"/>
    <col min="6657" max="6736" width="2.625" style="1465" customWidth="1"/>
    <col min="6737" max="6912" width="3.125" style="1465"/>
    <col min="6913" max="6992" width="2.625" style="1465" customWidth="1"/>
    <col min="6993" max="7168" width="3.125" style="1465"/>
    <col min="7169" max="7248" width="2.625" style="1465" customWidth="1"/>
    <col min="7249" max="7424" width="3.125" style="1465"/>
    <col min="7425" max="7504" width="2.625" style="1465" customWidth="1"/>
    <col min="7505" max="7680" width="3.125" style="1465"/>
    <col min="7681" max="7760" width="2.625" style="1465" customWidth="1"/>
    <col min="7761" max="7936" width="3.125" style="1465"/>
    <col min="7937" max="8016" width="2.625" style="1465" customWidth="1"/>
    <col min="8017" max="8192" width="3.125" style="1465"/>
    <col min="8193" max="8272" width="2.625" style="1465" customWidth="1"/>
    <col min="8273" max="8448" width="3.125" style="1465"/>
    <col min="8449" max="8528" width="2.625" style="1465" customWidth="1"/>
    <col min="8529" max="8704" width="3.125" style="1465"/>
    <col min="8705" max="8784" width="2.625" style="1465" customWidth="1"/>
    <col min="8785" max="8960" width="3.125" style="1465"/>
    <col min="8961" max="9040" width="2.625" style="1465" customWidth="1"/>
    <col min="9041" max="9216" width="3.125" style="1465"/>
    <col min="9217" max="9296" width="2.625" style="1465" customWidth="1"/>
    <col min="9297" max="9472" width="3.125" style="1465"/>
    <col min="9473" max="9552" width="2.625" style="1465" customWidth="1"/>
    <col min="9553" max="9728" width="3.125" style="1465"/>
    <col min="9729" max="9808" width="2.625" style="1465" customWidth="1"/>
    <col min="9809" max="9984" width="3.125" style="1465"/>
    <col min="9985" max="10064" width="2.625" style="1465" customWidth="1"/>
    <col min="10065" max="10240" width="3.125" style="1465"/>
    <col min="10241" max="10320" width="2.625" style="1465" customWidth="1"/>
    <col min="10321" max="10496" width="3.125" style="1465"/>
    <col min="10497" max="10576" width="2.625" style="1465" customWidth="1"/>
    <col min="10577" max="10752" width="3.125" style="1465"/>
    <col min="10753" max="10832" width="2.625" style="1465" customWidth="1"/>
    <col min="10833" max="11008" width="3.125" style="1465"/>
    <col min="11009" max="11088" width="2.625" style="1465" customWidth="1"/>
    <col min="11089" max="11264" width="3.125" style="1465"/>
    <col min="11265" max="11344" width="2.625" style="1465" customWidth="1"/>
    <col min="11345" max="11520" width="3.125" style="1465"/>
    <col min="11521" max="11600" width="2.625" style="1465" customWidth="1"/>
    <col min="11601" max="11776" width="3.125" style="1465"/>
    <col min="11777" max="11856" width="2.625" style="1465" customWidth="1"/>
    <col min="11857" max="12032" width="3.125" style="1465"/>
    <col min="12033" max="12112" width="2.625" style="1465" customWidth="1"/>
    <col min="12113" max="12288" width="3.125" style="1465"/>
    <col min="12289" max="12368" width="2.625" style="1465" customWidth="1"/>
    <col min="12369" max="12544" width="3.125" style="1465"/>
    <col min="12545" max="12624" width="2.625" style="1465" customWidth="1"/>
    <col min="12625" max="12800" width="3.125" style="1465"/>
    <col min="12801" max="12880" width="2.625" style="1465" customWidth="1"/>
    <col min="12881" max="13056" width="3.125" style="1465"/>
    <col min="13057" max="13136" width="2.625" style="1465" customWidth="1"/>
    <col min="13137" max="13312" width="3.125" style="1465"/>
    <col min="13313" max="13392" width="2.625" style="1465" customWidth="1"/>
    <col min="13393" max="13568" width="3.125" style="1465"/>
    <col min="13569" max="13648" width="2.625" style="1465" customWidth="1"/>
    <col min="13649" max="13824" width="3.125" style="1465"/>
    <col min="13825" max="13904" width="2.625" style="1465" customWidth="1"/>
    <col min="13905" max="14080" width="3.125" style="1465"/>
    <col min="14081" max="14160" width="2.625" style="1465" customWidth="1"/>
    <col min="14161" max="14336" width="3.125" style="1465"/>
    <col min="14337" max="14416" width="2.625" style="1465" customWidth="1"/>
    <col min="14417" max="14592" width="3.125" style="1465"/>
    <col min="14593" max="14672" width="2.625" style="1465" customWidth="1"/>
    <col min="14673" max="14848" width="3.125" style="1465"/>
    <col min="14849" max="14928" width="2.625" style="1465" customWidth="1"/>
    <col min="14929" max="15104" width="3.125" style="1465"/>
    <col min="15105" max="15184" width="2.625" style="1465" customWidth="1"/>
    <col min="15185" max="15360" width="3.125" style="1465"/>
    <col min="15361" max="15440" width="2.625" style="1465" customWidth="1"/>
    <col min="15441" max="15616" width="3.125" style="1465"/>
    <col min="15617" max="15696" width="2.625" style="1465" customWidth="1"/>
    <col min="15697" max="15872" width="3.125" style="1465"/>
    <col min="15873" max="15952" width="2.625" style="1465" customWidth="1"/>
    <col min="15953" max="16128" width="3.125" style="1465"/>
    <col min="16129" max="16208" width="2.625" style="1465" customWidth="1"/>
    <col min="16209" max="16384" width="3.125" style="1465"/>
  </cols>
  <sheetData>
    <row r="1" spans="1:31" ht="16.5" customHeight="1">
      <c r="A1" s="1462"/>
      <c r="B1" s="1462"/>
      <c r="C1" s="1462"/>
      <c r="D1" s="1462"/>
      <c r="E1" s="1462"/>
      <c r="F1" s="1462"/>
      <c r="G1" s="1462"/>
      <c r="H1" s="1462"/>
      <c r="I1" s="1462"/>
      <c r="J1" s="1462"/>
      <c r="K1" s="1462"/>
      <c r="L1" s="1462"/>
      <c r="M1" s="1462"/>
      <c r="N1" s="1462"/>
      <c r="O1" s="1462"/>
      <c r="P1" s="1463"/>
      <c r="Q1" s="1463"/>
      <c r="R1" s="1463"/>
      <c r="S1" s="1463"/>
      <c r="T1" s="1463"/>
      <c r="U1" s="1463"/>
      <c r="V1" s="1463"/>
      <c r="W1" s="1463"/>
      <c r="X1" s="1463"/>
      <c r="Y1" s="1463"/>
      <c r="Z1" s="1463"/>
      <c r="AA1" s="1463"/>
      <c r="AB1" s="1463"/>
      <c r="AC1" s="1463"/>
      <c r="AD1" s="1463"/>
      <c r="AE1" s="1464"/>
    </row>
    <row r="2" spans="1:31" ht="16.5" customHeight="1">
      <c r="A2" s="1462"/>
      <c r="B2" s="1462"/>
      <c r="C2" s="1462"/>
      <c r="D2" s="1462"/>
      <c r="E2" s="1462"/>
      <c r="F2" s="1462"/>
      <c r="G2" s="1462"/>
      <c r="H2" s="1462"/>
      <c r="I2" s="1462"/>
      <c r="J2" s="1462"/>
      <c r="K2" s="1462"/>
      <c r="L2" s="1462"/>
      <c r="M2" s="1462"/>
      <c r="N2" s="1462"/>
      <c r="O2" s="1462"/>
      <c r="P2" s="1463"/>
      <c r="Q2" s="1463"/>
      <c r="R2" s="1463"/>
      <c r="S2" s="1463"/>
      <c r="T2" s="1463"/>
      <c r="U2" s="1463"/>
      <c r="V2" s="1463"/>
      <c r="W2" s="1463"/>
      <c r="X2" s="1463"/>
      <c r="Y2" s="1463"/>
      <c r="Z2" s="1463"/>
      <c r="AA2" s="1463"/>
      <c r="AB2" s="1463"/>
      <c r="AC2" s="1463"/>
      <c r="AD2" s="1463"/>
      <c r="AE2" s="1464"/>
    </row>
    <row r="3" spans="1:31" ht="16.5" customHeight="1">
      <c r="A3" s="1462"/>
      <c r="B3" s="1462"/>
      <c r="C3" s="1462"/>
      <c r="D3" s="1462"/>
      <c r="E3" s="1462"/>
      <c r="F3" s="1462"/>
      <c r="G3" s="1462"/>
      <c r="H3" s="1462"/>
      <c r="I3" s="1462"/>
      <c r="J3" s="1462"/>
      <c r="K3" s="1462"/>
      <c r="L3" s="1462"/>
      <c r="M3" s="1462"/>
      <c r="N3" s="1462"/>
      <c r="O3" s="1462"/>
      <c r="P3" s="1463"/>
      <c r="Q3" s="1463"/>
      <c r="R3" s="1463"/>
      <c r="S3" s="1463"/>
      <c r="T3" s="1463"/>
      <c r="U3" s="1463"/>
      <c r="V3" s="1463"/>
      <c r="W3" s="1463"/>
      <c r="X3" s="1463"/>
      <c r="Y3" s="1463"/>
      <c r="Z3" s="1463"/>
      <c r="AA3" s="1463"/>
      <c r="AB3" s="1463"/>
      <c r="AC3" s="1463"/>
      <c r="AD3" s="1463"/>
      <c r="AE3" s="1464"/>
    </row>
    <row r="4" spans="1:31" ht="16.5" customHeight="1">
      <c r="A4" s="1466"/>
      <c r="B4" s="1466"/>
      <c r="C4" s="1466"/>
      <c r="D4" s="1466"/>
      <c r="E4" s="1466"/>
      <c r="F4" s="1466"/>
      <c r="G4" s="1466"/>
      <c r="H4" s="1467"/>
      <c r="I4" s="1467"/>
      <c r="J4" s="1468"/>
      <c r="K4" s="1468"/>
      <c r="L4" s="1468"/>
      <c r="M4" s="1463"/>
      <c r="N4" s="1463"/>
      <c r="O4" s="1463"/>
      <c r="P4" s="1463"/>
      <c r="Q4" s="1463"/>
      <c r="R4" s="1463"/>
      <c r="S4" s="1463"/>
      <c r="T4" s="1463"/>
      <c r="U4" s="1463"/>
      <c r="V4" s="1463"/>
      <c r="W4" s="1463"/>
      <c r="X4" s="1463"/>
      <c r="Y4" s="1463"/>
      <c r="Z4" s="1463"/>
      <c r="AA4" s="1463"/>
      <c r="AB4" s="1463"/>
      <c r="AC4" s="1463"/>
      <c r="AD4" s="1463"/>
      <c r="AE4" s="1464"/>
    </row>
    <row r="5" spans="1:31" ht="16.5" customHeight="1">
      <c r="A5" s="1940" t="s">
        <v>2332</v>
      </c>
      <c r="B5" s="1940"/>
      <c r="C5" s="1940"/>
      <c r="D5" s="1940"/>
      <c r="E5" s="1940"/>
      <c r="F5" s="1940"/>
      <c r="G5" s="1940"/>
      <c r="H5" s="1940"/>
      <c r="I5" s="1940"/>
      <c r="J5" s="1940"/>
      <c r="K5" s="1940"/>
      <c r="L5" s="1940"/>
      <c r="M5" s="1940"/>
      <c r="N5" s="1940"/>
      <c r="O5" s="1940"/>
      <c r="P5" s="1940"/>
      <c r="Q5" s="1940"/>
      <c r="R5" s="1940"/>
      <c r="S5" s="1940"/>
      <c r="T5" s="1940"/>
      <c r="U5" s="1940"/>
      <c r="V5" s="1940"/>
      <c r="W5" s="1940"/>
      <c r="X5" s="1940"/>
      <c r="Y5" s="1940"/>
      <c r="Z5" s="1940"/>
      <c r="AA5" s="1940"/>
      <c r="AB5" s="1940"/>
      <c r="AC5" s="1940"/>
      <c r="AD5" s="1940"/>
      <c r="AE5" s="1940"/>
    </row>
    <row r="6" spans="1:31" ht="16.5" customHeight="1">
      <c r="A6" s="1940"/>
      <c r="B6" s="1940"/>
      <c r="C6" s="1940"/>
      <c r="D6" s="1940"/>
      <c r="E6" s="1940"/>
      <c r="F6" s="1940"/>
      <c r="G6" s="1940"/>
      <c r="H6" s="1940"/>
      <c r="I6" s="1940"/>
      <c r="J6" s="1940"/>
      <c r="K6" s="1940"/>
      <c r="L6" s="1940"/>
      <c r="M6" s="1940"/>
      <c r="N6" s="1940"/>
      <c r="O6" s="1940"/>
      <c r="P6" s="1940"/>
      <c r="Q6" s="1940"/>
      <c r="R6" s="1940"/>
      <c r="S6" s="1940"/>
      <c r="T6" s="1940"/>
      <c r="U6" s="1940"/>
      <c r="V6" s="1940"/>
      <c r="W6" s="1940"/>
      <c r="X6" s="1940"/>
      <c r="Y6" s="1940"/>
      <c r="Z6" s="1940"/>
      <c r="AA6" s="1940"/>
      <c r="AB6" s="1940"/>
      <c r="AC6" s="1940"/>
      <c r="AD6" s="1940"/>
      <c r="AE6" s="1940"/>
    </row>
    <row r="7" spans="1:31" ht="16.5" customHeight="1">
      <c r="A7" s="1469"/>
      <c r="B7" s="1469"/>
      <c r="C7" s="1469"/>
      <c r="D7" s="1469"/>
      <c r="E7" s="1469"/>
      <c r="F7" s="1469"/>
      <c r="G7" s="1469"/>
      <c r="H7" s="1469"/>
      <c r="I7" s="1469"/>
      <c r="J7" s="1469"/>
      <c r="K7" s="1469"/>
      <c r="L7" s="1469"/>
      <c r="M7" s="1469"/>
      <c r="N7" s="1469"/>
      <c r="O7" s="1469"/>
      <c r="P7" s="1469"/>
      <c r="Q7" s="1469"/>
      <c r="R7" s="1469"/>
      <c r="S7" s="1469"/>
      <c r="T7" s="1469"/>
      <c r="U7" s="1469"/>
      <c r="V7" s="1469"/>
      <c r="W7" s="1469"/>
      <c r="X7" s="1469"/>
      <c r="Y7" s="1469"/>
      <c r="Z7" s="1469"/>
      <c r="AA7" s="1469"/>
      <c r="AB7" s="1469"/>
      <c r="AC7" s="1469"/>
      <c r="AD7" s="1469"/>
      <c r="AE7" s="1469"/>
    </row>
    <row r="8" spans="1:31" ht="16.5" customHeight="1">
      <c r="A8" s="1941" t="s">
        <v>2333</v>
      </c>
      <c r="B8" s="1941"/>
      <c r="C8" s="1941"/>
      <c r="D8" s="1941"/>
      <c r="E8" s="1941"/>
      <c r="F8" s="1941"/>
      <c r="G8" s="1941"/>
      <c r="H8" s="1941"/>
      <c r="I8" s="1941"/>
      <c r="J8" s="1941"/>
      <c r="K8" s="1941"/>
      <c r="L8" s="1941"/>
      <c r="M8" s="1941"/>
      <c r="N8" s="1941"/>
      <c r="O8" s="1941"/>
      <c r="P8" s="1941"/>
      <c r="Q8" s="1941"/>
      <c r="R8" s="1941"/>
      <c r="S8" s="1941"/>
      <c r="T8" s="1941"/>
      <c r="U8" s="1941"/>
      <c r="V8" s="1941"/>
      <c r="W8" s="1941"/>
      <c r="X8" s="1941"/>
      <c r="Y8" s="1941"/>
      <c r="Z8" s="1941"/>
      <c r="AA8" s="1941"/>
      <c r="AB8" s="1941"/>
      <c r="AC8" s="1941"/>
      <c r="AD8" s="1941"/>
      <c r="AE8" s="1941"/>
    </row>
    <row r="9" spans="1:31" ht="16.5" customHeight="1">
      <c r="A9" s="1941"/>
      <c r="B9" s="1941"/>
      <c r="C9" s="1941"/>
      <c r="D9" s="1941"/>
      <c r="E9" s="1941"/>
      <c r="F9" s="1941"/>
      <c r="G9" s="1941"/>
      <c r="H9" s="1941"/>
      <c r="I9" s="1941"/>
      <c r="J9" s="1941"/>
      <c r="K9" s="1941"/>
      <c r="L9" s="1941"/>
      <c r="M9" s="1941"/>
      <c r="N9" s="1941"/>
      <c r="O9" s="1941"/>
      <c r="P9" s="1941"/>
      <c r="Q9" s="1941"/>
      <c r="R9" s="1941"/>
      <c r="S9" s="1941"/>
      <c r="T9" s="1941"/>
      <c r="U9" s="1941"/>
      <c r="V9" s="1941"/>
      <c r="W9" s="1941"/>
      <c r="X9" s="1941"/>
      <c r="Y9" s="1941"/>
      <c r="Z9" s="1941"/>
      <c r="AA9" s="1941"/>
      <c r="AB9" s="1941"/>
      <c r="AC9" s="1941"/>
      <c r="AD9" s="1941"/>
      <c r="AE9" s="1941"/>
    </row>
    <row r="10" spans="1:31" ht="16.5" customHeight="1">
      <c r="A10" s="1941"/>
      <c r="B10" s="1941"/>
      <c r="C10" s="1941"/>
      <c r="D10" s="1941"/>
      <c r="E10" s="1941"/>
      <c r="F10" s="1941"/>
      <c r="G10" s="1941"/>
      <c r="H10" s="1941"/>
      <c r="I10" s="1941"/>
      <c r="J10" s="1941"/>
      <c r="K10" s="1941"/>
      <c r="L10" s="1941"/>
      <c r="M10" s="1941"/>
      <c r="N10" s="1941"/>
      <c r="O10" s="1941"/>
      <c r="P10" s="1941"/>
      <c r="Q10" s="1941"/>
      <c r="R10" s="1941"/>
      <c r="S10" s="1941"/>
      <c r="T10" s="1941"/>
      <c r="U10" s="1941"/>
      <c r="V10" s="1941"/>
      <c r="W10" s="1941"/>
      <c r="X10" s="1941"/>
      <c r="Y10" s="1941"/>
      <c r="Z10" s="1941"/>
      <c r="AA10" s="1941"/>
      <c r="AB10" s="1941"/>
      <c r="AC10" s="1941"/>
      <c r="AD10" s="1941"/>
      <c r="AE10" s="1941"/>
    </row>
    <row r="11" spans="1:31" ht="16.5" customHeight="1">
      <c r="A11" s="1941"/>
      <c r="B11" s="1941"/>
      <c r="C11" s="1941"/>
      <c r="D11" s="1941"/>
      <c r="E11" s="1941"/>
      <c r="F11" s="1941"/>
      <c r="G11" s="1941"/>
      <c r="H11" s="1941"/>
      <c r="I11" s="1941"/>
      <c r="J11" s="1941"/>
      <c r="K11" s="1941"/>
      <c r="L11" s="1941"/>
      <c r="M11" s="1941"/>
      <c r="N11" s="1941"/>
      <c r="O11" s="1941"/>
      <c r="P11" s="1941"/>
      <c r="Q11" s="1941"/>
      <c r="R11" s="1941"/>
      <c r="S11" s="1941"/>
      <c r="T11" s="1941"/>
      <c r="U11" s="1941"/>
      <c r="V11" s="1941"/>
      <c r="W11" s="1941"/>
      <c r="X11" s="1941"/>
      <c r="Y11" s="1941"/>
      <c r="Z11" s="1941"/>
      <c r="AA11" s="1941"/>
      <c r="AB11" s="1941"/>
      <c r="AC11" s="1941"/>
      <c r="AD11" s="1941"/>
      <c r="AE11" s="1941"/>
    </row>
    <row r="12" spans="1:31" ht="16.5" customHeight="1">
      <c r="A12" s="1470"/>
      <c r="B12" s="1470"/>
      <c r="C12" s="1470"/>
      <c r="D12" s="1470"/>
      <c r="E12" s="1470"/>
      <c r="F12" s="1470"/>
      <c r="G12" s="1470"/>
      <c r="H12" s="1470"/>
      <c r="I12" s="1470"/>
      <c r="J12" s="1470"/>
      <c r="K12" s="1470"/>
      <c r="L12" s="1470"/>
      <c r="M12" s="1470"/>
      <c r="N12" s="1470"/>
      <c r="O12" s="1470"/>
      <c r="P12" s="1470"/>
      <c r="Q12" s="1470"/>
      <c r="R12" s="1470"/>
      <c r="S12" s="1470"/>
      <c r="T12" s="1470"/>
      <c r="U12" s="1470"/>
      <c r="V12" s="1470"/>
      <c r="W12" s="1470"/>
      <c r="X12" s="1470"/>
      <c r="Y12" s="1470"/>
      <c r="Z12" s="1470"/>
      <c r="AA12" s="1470"/>
      <c r="AB12" s="1470"/>
      <c r="AC12" s="1470"/>
      <c r="AD12" s="1470"/>
      <c r="AE12" s="1470"/>
    </row>
    <row r="13" spans="1:31" ht="16.5" customHeight="1">
      <c r="A13" s="1941" t="s">
        <v>2334</v>
      </c>
      <c r="B13" s="1941"/>
      <c r="C13" s="1941"/>
      <c r="D13" s="1941"/>
      <c r="E13" s="1941"/>
      <c r="F13" s="1941"/>
      <c r="G13" s="1941"/>
      <c r="H13" s="1941"/>
      <c r="I13" s="1941"/>
      <c r="J13" s="1941"/>
      <c r="K13" s="1941"/>
      <c r="L13" s="1941"/>
      <c r="M13" s="1941"/>
      <c r="N13" s="1941"/>
      <c r="O13" s="1941"/>
      <c r="P13" s="1941"/>
      <c r="Q13" s="1941"/>
      <c r="R13" s="1941"/>
      <c r="S13" s="1941"/>
      <c r="T13" s="1941"/>
      <c r="U13" s="1941"/>
      <c r="V13" s="1941"/>
      <c r="W13" s="1941"/>
      <c r="X13" s="1941"/>
      <c r="Y13" s="1941"/>
      <c r="Z13" s="1941"/>
      <c r="AA13" s="1941"/>
      <c r="AB13" s="1941"/>
      <c r="AC13" s="1941"/>
      <c r="AD13" s="1941"/>
      <c r="AE13" s="1941"/>
    </row>
    <row r="14" spans="1:31" ht="16.5" customHeight="1">
      <c r="A14" s="1941"/>
      <c r="B14" s="1941"/>
      <c r="C14" s="1941"/>
      <c r="D14" s="1941"/>
      <c r="E14" s="1941"/>
      <c r="F14" s="1941"/>
      <c r="G14" s="1941"/>
      <c r="H14" s="1941"/>
      <c r="I14" s="1941"/>
      <c r="J14" s="1941"/>
      <c r="K14" s="1941"/>
      <c r="L14" s="1941"/>
      <c r="M14" s="1941"/>
      <c r="N14" s="1941"/>
      <c r="O14" s="1941"/>
      <c r="P14" s="1941"/>
      <c r="Q14" s="1941"/>
      <c r="R14" s="1941"/>
      <c r="S14" s="1941"/>
      <c r="T14" s="1941"/>
      <c r="U14" s="1941"/>
      <c r="V14" s="1941"/>
      <c r="W14" s="1941"/>
      <c r="X14" s="1941"/>
      <c r="Y14" s="1941"/>
      <c r="Z14" s="1941"/>
      <c r="AA14" s="1941"/>
      <c r="AB14" s="1941"/>
      <c r="AC14" s="1941"/>
      <c r="AD14" s="1941"/>
      <c r="AE14" s="1941"/>
    </row>
    <row r="15" spans="1:31" ht="16.5" customHeight="1">
      <c r="A15" s="1941"/>
      <c r="B15" s="1941"/>
      <c r="C15" s="1941"/>
      <c r="D15" s="1941"/>
      <c r="E15" s="1941"/>
      <c r="F15" s="1941"/>
      <c r="G15" s="1941"/>
      <c r="H15" s="1941"/>
      <c r="I15" s="1941"/>
      <c r="J15" s="1941"/>
      <c r="K15" s="1941"/>
      <c r="L15" s="1941"/>
      <c r="M15" s="1941"/>
      <c r="N15" s="1941"/>
      <c r="O15" s="1941"/>
      <c r="P15" s="1941"/>
      <c r="Q15" s="1941"/>
      <c r="R15" s="1941"/>
      <c r="S15" s="1941"/>
      <c r="T15" s="1941"/>
      <c r="U15" s="1941"/>
      <c r="V15" s="1941"/>
      <c r="W15" s="1941"/>
      <c r="X15" s="1941"/>
      <c r="Y15" s="1941"/>
      <c r="Z15" s="1941"/>
      <c r="AA15" s="1941"/>
      <c r="AB15" s="1941"/>
      <c r="AC15" s="1941"/>
      <c r="AD15" s="1941"/>
      <c r="AE15" s="1941"/>
    </row>
    <row r="16" spans="1:31" ht="16.5" customHeight="1">
      <c r="A16" s="1941"/>
      <c r="B16" s="1941"/>
      <c r="C16" s="1941"/>
      <c r="D16" s="1941"/>
      <c r="E16" s="1941"/>
      <c r="F16" s="1941"/>
      <c r="G16" s="1941"/>
      <c r="H16" s="1941"/>
      <c r="I16" s="1941"/>
      <c r="J16" s="1941"/>
      <c r="K16" s="1941"/>
      <c r="L16" s="1941"/>
      <c r="M16" s="1941"/>
      <c r="N16" s="1941"/>
      <c r="O16" s="1941"/>
      <c r="P16" s="1941"/>
      <c r="Q16" s="1941"/>
      <c r="R16" s="1941"/>
      <c r="S16" s="1941"/>
      <c r="T16" s="1941"/>
      <c r="U16" s="1941"/>
      <c r="V16" s="1941"/>
      <c r="W16" s="1941"/>
      <c r="X16" s="1941"/>
      <c r="Y16" s="1941"/>
      <c r="Z16" s="1941"/>
      <c r="AA16" s="1941"/>
      <c r="AB16" s="1941"/>
      <c r="AC16" s="1941"/>
      <c r="AD16" s="1941"/>
      <c r="AE16" s="1941"/>
    </row>
    <row r="17" spans="1:31" ht="16.5" customHeight="1">
      <c r="A17" s="1470"/>
      <c r="B17" s="1470"/>
      <c r="C17" s="1470"/>
      <c r="D17" s="1470"/>
      <c r="E17" s="1470"/>
      <c r="F17" s="1470"/>
      <c r="G17" s="1470"/>
      <c r="H17" s="1470"/>
      <c r="I17" s="1470"/>
      <c r="J17" s="1470"/>
      <c r="K17" s="1470"/>
      <c r="L17" s="1470"/>
      <c r="M17" s="1470"/>
      <c r="N17" s="1470"/>
      <c r="O17" s="1470"/>
      <c r="P17" s="1470"/>
      <c r="Q17" s="1470"/>
      <c r="R17" s="1470"/>
      <c r="S17" s="1470"/>
      <c r="T17" s="1470"/>
      <c r="U17" s="1470"/>
      <c r="V17" s="1470"/>
      <c r="W17" s="1470"/>
      <c r="X17" s="1470"/>
      <c r="Y17" s="1470"/>
      <c r="Z17" s="1470"/>
      <c r="AA17" s="1470"/>
      <c r="AB17" s="1470"/>
      <c r="AC17" s="1470"/>
      <c r="AD17" s="1470"/>
      <c r="AE17" s="1470"/>
    </row>
    <row r="18" spans="1:31" ht="16.5" customHeight="1">
      <c r="A18" s="1470"/>
      <c r="B18" s="1470"/>
      <c r="C18" s="1470"/>
      <c r="D18" s="1470"/>
      <c r="E18" s="1470"/>
      <c r="F18" s="1470"/>
      <c r="G18" s="1470"/>
      <c r="H18" s="1470"/>
      <c r="I18" s="1470"/>
      <c r="J18" s="1470"/>
      <c r="K18" s="1470"/>
      <c r="L18" s="1470"/>
      <c r="M18" s="1470"/>
      <c r="N18" s="1470"/>
      <c r="O18" s="1470"/>
      <c r="P18" s="1470"/>
      <c r="Q18" s="1470"/>
      <c r="R18" s="1470"/>
      <c r="S18" s="1470"/>
      <c r="T18" s="1470"/>
      <c r="U18" s="1470"/>
      <c r="V18" s="1470"/>
      <c r="W18" s="1470"/>
      <c r="X18" s="1470"/>
      <c r="Y18" s="1470"/>
      <c r="Z18" s="1470"/>
      <c r="AA18" s="1470"/>
      <c r="AB18" s="1470"/>
      <c r="AC18" s="1470"/>
      <c r="AD18" s="1470"/>
      <c r="AE18" s="1470"/>
    </row>
    <row r="19" spans="1:31" ht="16.5" customHeight="1">
      <c r="A19" s="1468"/>
      <c r="B19" s="1468"/>
      <c r="C19" s="1468"/>
      <c r="D19" s="1468"/>
      <c r="E19" s="1468"/>
      <c r="F19" s="1468"/>
      <c r="G19" s="1468"/>
      <c r="H19" s="1468"/>
      <c r="I19" s="1468"/>
      <c r="J19" s="1468"/>
      <c r="K19" s="1468"/>
      <c r="L19" s="1468"/>
      <c r="M19" s="1463"/>
      <c r="N19" s="1463"/>
      <c r="O19" s="1463"/>
      <c r="P19" s="1463"/>
      <c r="Q19" s="1463"/>
      <c r="R19" s="1463"/>
      <c r="S19" s="1463"/>
      <c r="T19" s="1463"/>
      <c r="U19" s="1463"/>
      <c r="V19" s="1463"/>
      <c r="W19" s="1463"/>
      <c r="X19" s="1463"/>
      <c r="Y19" s="1463"/>
      <c r="Z19" s="1463"/>
      <c r="AA19" s="1463"/>
      <c r="AB19" s="1463"/>
      <c r="AC19" s="1463"/>
      <c r="AD19" s="1463"/>
      <c r="AE19" s="1463"/>
    </row>
    <row r="20" spans="1:31" ht="16.5" customHeight="1">
      <c r="A20" s="1942" t="s">
        <v>3</v>
      </c>
      <c r="B20" s="1942"/>
      <c r="C20" s="1942"/>
      <c r="D20" s="1942"/>
      <c r="E20" s="1942"/>
      <c r="F20" s="1942"/>
      <c r="G20" s="1942"/>
      <c r="H20" s="1942"/>
      <c r="I20" s="1942"/>
      <c r="J20" s="1942"/>
      <c r="K20" s="1942"/>
      <c r="L20" s="1942"/>
      <c r="M20" s="1942"/>
      <c r="N20" s="1942"/>
      <c r="O20" s="1942"/>
      <c r="P20" s="1942"/>
      <c r="Q20" s="1942"/>
      <c r="R20" s="1942"/>
      <c r="S20" s="1942"/>
      <c r="T20" s="1942"/>
      <c r="U20" s="1942"/>
      <c r="V20" s="1942"/>
      <c r="W20" s="1942"/>
      <c r="X20" s="1942"/>
      <c r="Y20" s="1942"/>
      <c r="Z20" s="1942"/>
      <c r="AA20" s="1942"/>
      <c r="AB20" s="1942"/>
      <c r="AC20" s="1942"/>
      <c r="AD20" s="1942"/>
      <c r="AE20" s="1942"/>
    </row>
    <row r="21" spans="1:31" ht="16.5" customHeight="1">
      <c r="A21" s="1468"/>
      <c r="B21" s="1468"/>
      <c r="C21" s="1468"/>
      <c r="D21" s="1468"/>
      <c r="E21" s="1468"/>
      <c r="F21" s="1468"/>
      <c r="G21" s="1468"/>
      <c r="H21" s="1468"/>
      <c r="I21" s="1468"/>
      <c r="J21" s="1468"/>
      <c r="K21" s="1468"/>
      <c r="L21" s="1468"/>
      <c r="M21" s="1463"/>
      <c r="N21" s="1463"/>
      <c r="O21" s="1463"/>
      <c r="P21" s="1471"/>
      <c r="Q21" s="1471"/>
      <c r="R21" s="1471"/>
      <c r="S21" s="1471"/>
      <c r="T21" s="1471"/>
      <c r="U21" s="1471"/>
      <c r="V21" s="1471"/>
      <c r="W21" s="1471"/>
      <c r="X21" s="1471"/>
      <c r="Y21" s="1471"/>
      <c r="Z21" s="1471"/>
      <c r="AA21" s="1471"/>
      <c r="AB21" s="1471"/>
      <c r="AC21" s="1471"/>
      <c r="AD21" s="1463"/>
      <c r="AE21" s="1463"/>
    </row>
    <row r="22" spans="1:31" ht="16.5" customHeight="1">
      <c r="A22" s="1463"/>
      <c r="B22" s="1463"/>
      <c r="C22" s="1463"/>
      <c r="D22" s="1463"/>
      <c r="E22" s="1463"/>
      <c r="F22" s="1463"/>
      <c r="G22" s="1463"/>
      <c r="H22" s="1463"/>
      <c r="I22" s="1463"/>
      <c r="J22" s="1463"/>
      <c r="K22" s="1463"/>
      <c r="L22" s="1463"/>
      <c r="M22" s="1463"/>
      <c r="N22" s="1463"/>
      <c r="O22" s="1463"/>
      <c r="P22" s="1471"/>
      <c r="Q22" s="1471"/>
      <c r="R22" s="1471"/>
      <c r="S22" s="1471"/>
      <c r="T22" s="1471"/>
      <c r="U22" s="1471"/>
      <c r="V22" s="1471"/>
      <c r="W22" s="1471"/>
      <c r="X22" s="1471"/>
      <c r="Y22" s="1471"/>
      <c r="Z22" s="1471"/>
      <c r="AA22" s="1471"/>
      <c r="AB22" s="1471"/>
      <c r="AC22" s="1471"/>
      <c r="AD22" s="1472"/>
      <c r="AE22" s="1463"/>
    </row>
    <row r="23" spans="1:31" ht="16.5" customHeight="1">
      <c r="A23" s="1934" t="s">
        <v>2335</v>
      </c>
      <c r="B23" s="1935"/>
      <c r="C23" s="1935"/>
      <c r="D23" s="1935"/>
      <c r="E23" s="1935"/>
      <c r="F23" s="1935"/>
      <c r="G23" s="1936"/>
      <c r="H23" s="1473" t="s">
        <v>4</v>
      </c>
      <c r="I23" s="1474" t="s">
        <v>2336</v>
      </c>
      <c r="J23" s="1475"/>
      <c r="K23" s="1475"/>
      <c r="L23" s="1475"/>
      <c r="M23" s="1475"/>
      <c r="N23" s="1475"/>
      <c r="O23" s="1475"/>
      <c r="P23" s="1476"/>
      <c r="Q23" s="1476"/>
      <c r="R23" s="1476"/>
      <c r="S23" s="1476"/>
      <c r="T23" s="1476"/>
      <c r="U23" s="1476"/>
      <c r="V23" s="1476"/>
      <c r="W23" s="1476"/>
      <c r="X23" s="1476"/>
      <c r="Y23" s="1476"/>
      <c r="Z23" s="1476"/>
      <c r="AA23" s="1476"/>
      <c r="AB23" s="1476"/>
      <c r="AC23" s="1476"/>
      <c r="AD23" s="1477"/>
      <c r="AE23" s="1478"/>
    </row>
    <row r="24" spans="1:31" ht="16.5" customHeight="1">
      <c r="A24" s="1937"/>
      <c r="B24" s="1938"/>
      <c r="C24" s="1938"/>
      <c r="D24" s="1938"/>
      <c r="E24" s="1938"/>
      <c r="F24" s="1938"/>
      <c r="G24" s="1939"/>
      <c r="H24" s="1479" t="s">
        <v>125</v>
      </c>
      <c r="I24" s="1469" t="s">
        <v>2337</v>
      </c>
      <c r="J24" s="1463"/>
      <c r="K24" s="1463"/>
      <c r="L24" s="1463"/>
      <c r="M24" s="1463"/>
      <c r="N24" s="1463"/>
      <c r="O24" s="1463"/>
      <c r="P24" s="1471"/>
      <c r="Q24" s="1471"/>
      <c r="R24" s="1471"/>
      <c r="S24" s="1471"/>
      <c r="T24" s="1471"/>
      <c r="U24" s="1471"/>
      <c r="V24" s="1471"/>
      <c r="W24" s="1471"/>
      <c r="X24" s="1471"/>
      <c r="Y24" s="1471"/>
      <c r="Z24" s="1471"/>
      <c r="AA24" s="1471"/>
      <c r="AB24" s="1471"/>
      <c r="AC24" s="1471"/>
      <c r="AD24" s="1472"/>
      <c r="AE24" s="1480"/>
    </row>
    <row r="25" spans="1:31" ht="16.5" customHeight="1">
      <c r="A25" s="1937"/>
      <c r="B25" s="1938"/>
      <c r="C25" s="1938"/>
      <c r="D25" s="1938"/>
      <c r="E25" s="1938"/>
      <c r="F25" s="1938"/>
      <c r="G25" s="1939"/>
      <c r="H25" s="1479" t="s">
        <v>4</v>
      </c>
      <c r="I25" s="1469" t="s">
        <v>2338</v>
      </c>
      <c r="J25" s="1463"/>
      <c r="K25" s="1463"/>
      <c r="L25" s="1463"/>
      <c r="M25" s="1463"/>
      <c r="N25" s="1463"/>
      <c r="O25" s="1463"/>
      <c r="P25" s="1471"/>
      <c r="Q25" s="1471"/>
      <c r="R25" s="1471"/>
      <c r="S25" s="1471"/>
      <c r="T25" s="1471"/>
      <c r="U25" s="1471"/>
      <c r="V25" s="1471"/>
      <c r="W25" s="1471"/>
      <c r="X25" s="1471"/>
      <c r="Y25" s="1471"/>
      <c r="Z25" s="1471"/>
      <c r="AA25" s="1471"/>
      <c r="AB25" s="1471"/>
      <c r="AC25" s="1471"/>
      <c r="AD25" s="1472"/>
      <c r="AE25" s="1480"/>
    </row>
    <row r="26" spans="1:31" ht="16.5" customHeight="1">
      <c r="A26" s="1937"/>
      <c r="B26" s="1938"/>
      <c r="C26" s="1938"/>
      <c r="D26" s="1938"/>
      <c r="E26" s="1938"/>
      <c r="F26" s="1938"/>
      <c r="G26" s="1939"/>
      <c r="H26" s="1479" t="s">
        <v>4</v>
      </c>
      <c r="I26" s="1469" t="s">
        <v>2339</v>
      </c>
      <c r="J26" s="1463"/>
      <c r="K26" s="1463"/>
      <c r="L26" s="1463"/>
      <c r="M26" s="1463"/>
      <c r="N26" s="1463"/>
      <c r="O26" s="1463"/>
      <c r="P26" s="1471"/>
      <c r="Q26" s="1471"/>
      <c r="R26" s="1471"/>
      <c r="S26" s="1471"/>
      <c r="T26" s="1471"/>
      <c r="U26" s="1471"/>
      <c r="V26" s="1471"/>
      <c r="W26" s="1471"/>
      <c r="X26" s="1471"/>
      <c r="Y26" s="1471"/>
      <c r="Z26" s="1471"/>
      <c r="AA26" s="1471"/>
      <c r="AB26" s="1471"/>
      <c r="AC26" s="1471"/>
      <c r="AD26" s="1472"/>
      <c r="AE26" s="1480"/>
    </row>
    <row r="27" spans="1:31" ht="16.5" customHeight="1">
      <c r="A27" s="1934" t="s">
        <v>2340</v>
      </c>
      <c r="B27" s="1935"/>
      <c r="C27" s="1935"/>
      <c r="D27" s="1935"/>
      <c r="E27" s="1935"/>
      <c r="F27" s="1935"/>
      <c r="G27" s="1936"/>
      <c r="H27" s="1473" t="s">
        <v>4</v>
      </c>
      <c r="I27" s="1474" t="s">
        <v>2341</v>
      </c>
      <c r="J27" s="1475"/>
      <c r="K27" s="1475"/>
      <c r="L27" s="1475"/>
      <c r="M27" s="1475"/>
      <c r="N27" s="1475"/>
      <c r="O27" s="1475"/>
      <c r="P27" s="1476"/>
      <c r="Q27" s="1476"/>
      <c r="R27" s="1476"/>
      <c r="S27" s="1476"/>
      <c r="T27" s="1476"/>
      <c r="U27" s="1476"/>
      <c r="V27" s="1476"/>
      <c r="W27" s="1476"/>
      <c r="X27" s="1476"/>
      <c r="Y27" s="1476"/>
      <c r="Z27" s="1476"/>
      <c r="AA27" s="1476"/>
      <c r="AB27" s="1476"/>
      <c r="AC27" s="1476"/>
      <c r="AD27" s="1477"/>
      <c r="AE27" s="1478"/>
    </row>
    <row r="28" spans="1:31" ht="16.5" customHeight="1">
      <c r="A28" s="1937"/>
      <c r="B28" s="1938"/>
      <c r="C28" s="1938"/>
      <c r="D28" s="1938"/>
      <c r="E28" s="1938"/>
      <c r="F28" s="1938"/>
      <c r="G28" s="1939"/>
      <c r="H28" s="1479" t="s">
        <v>125</v>
      </c>
      <c r="I28" s="1469" t="s">
        <v>2342</v>
      </c>
      <c r="J28" s="1463"/>
      <c r="K28" s="1463"/>
      <c r="L28" s="1463"/>
      <c r="M28" s="1463"/>
      <c r="N28" s="1463"/>
      <c r="O28" s="1463"/>
      <c r="P28" s="1471"/>
      <c r="Q28" s="1471"/>
      <c r="R28" s="1471"/>
      <c r="S28" s="1471"/>
      <c r="T28" s="1471"/>
      <c r="U28" s="1471"/>
      <c r="V28" s="1471"/>
      <c r="W28" s="1471"/>
      <c r="X28" s="1471"/>
      <c r="Y28" s="1471"/>
      <c r="Z28" s="1471"/>
      <c r="AA28" s="1471"/>
      <c r="AB28" s="1471"/>
      <c r="AC28" s="1471"/>
      <c r="AD28" s="1472"/>
      <c r="AE28" s="1480"/>
    </row>
    <row r="29" spans="1:31" ht="16.5" customHeight="1">
      <c r="A29" s="1937"/>
      <c r="B29" s="1938"/>
      <c r="C29" s="1938"/>
      <c r="D29" s="1938"/>
      <c r="E29" s="1938"/>
      <c r="F29" s="1938"/>
      <c r="G29" s="1939"/>
      <c r="H29" s="1479" t="s">
        <v>4</v>
      </c>
      <c r="I29" s="1469" t="s">
        <v>2343</v>
      </c>
      <c r="J29" s="1463"/>
      <c r="K29" s="1463"/>
      <c r="L29" s="1463"/>
      <c r="M29" s="1463"/>
      <c r="N29" s="1463"/>
      <c r="O29" s="1463"/>
      <c r="P29" s="1471"/>
      <c r="Q29" s="1471"/>
      <c r="R29" s="1471"/>
      <c r="S29" s="1471"/>
      <c r="T29" s="1471"/>
      <c r="U29" s="1471"/>
      <c r="V29" s="1471"/>
      <c r="W29" s="1471"/>
      <c r="X29" s="1471"/>
      <c r="Y29" s="1471"/>
      <c r="Z29" s="1471"/>
      <c r="AA29" s="1471"/>
      <c r="AB29" s="1471"/>
      <c r="AC29" s="1471"/>
      <c r="AD29" s="1472"/>
      <c r="AE29" s="1480"/>
    </row>
    <row r="30" spans="1:31" ht="16.5" customHeight="1">
      <c r="A30" s="1937"/>
      <c r="B30" s="1938"/>
      <c r="C30" s="1938"/>
      <c r="D30" s="1938"/>
      <c r="E30" s="1938"/>
      <c r="F30" s="1938"/>
      <c r="G30" s="1939"/>
      <c r="H30" s="1479" t="s">
        <v>4</v>
      </c>
      <c r="I30" s="1469" t="s">
        <v>2344</v>
      </c>
      <c r="J30" s="1463"/>
      <c r="K30" s="1463"/>
      <c r="L30" s="1463"/>
      <c r="M30" s="1463"/>
      <c r="N30" s="1463"/>
      <c r="O30" s="1463"/>
      <c r="P30" s="1471"/>
      <c r="Q30" s="1471"/>
      <c r="R30" s="1471"/>
      <c r="S30" s="1471"/>
      <c r="T30" s="1471"/>
      <c r="U30" s="1471"/>
      <c r="V30" s="1471"/>
      <c r="W30" s="1471"/>
      <c r="X30" s="1471"/>
      <c r="Y30" s="1471"/>
      <c r="Z30" s="1471"/>
      <c r="AA30" s="1471"/>
      <c r="AB30" s="1471"/>
      <c r="AC30" s="1471"/>
      <c r="AD30" s="1472"/>
      <c r="AE30" s="1480"/>
    </row>
    <row r="31" spans="1:31" ht="16.5" customHeight="1">
      <c r="A31" s="1943" t="s">
        <v>2345</v>
      </c>
      <c r="B31" s="1935"/>
      <c r="C31" s="1935"/>
      <c r="D31" s="1935"/>
      <c r="E31" s="1935"/>
      <c r="F31" s="1935"/>
      <c r="G31" s="1936"/>
      <c r="H31" s="1947" t="str">
        <f>IF(事前シート!C6&lt;&gt;"",事前シート!C6,"")</f>
        <v/>
      </c>
      <c r="I31" s="1948"/>
      <c r="J31" s="1948"/>
      <c r="K31" s="1948"/>
      <c r="L31" s="1948"/>
      <c r="M31" s="1948"/>
      <c r="N31" s="1948"/>
      <c r="O31" s="1948"/>
      <c r="P31" s="1948"/>
      <c r="Q31" s="1948"/>
      <c r="R31" s="1948"/>
      <c r="S31" s="1948"/>
      <c r="T31" s="1948"/>
      <c r="U31" s="1948"/>
      <c r="V31" s="1948"/>
      <c r="W31" s="1948"/>
      <c r="X31" s="1948"/>
      <c r="Y31" s="1948"/>
      <c r="Z31" s="1948"/>
      <c r="AA31" s="1948"/>
      <c r="AB31" s="1948"/>
      <c r="AC31" s="1948"/>
      <c r="AD31" s="1948"/>
      <c r="AE31" s="1949"/>
    </row>
    <row r="32" spans="1:31" ht="16.5" customHeight="1">
      <c r="A32" s="1944"/>
      <c r="B32" s="1945"/>
      <c r="C32" s="1945"/>
      <c r="D32" s="1945"/>
      <c r="E32" s="1945"/>
      <c r="F32" s="1945"/>
      <c r="G32" s="1946"/>
      <c r="H32" s="1950"/>
      <c r="I32" s="1951"/>
      <c r="J32" s="1951"/>
      <c r="K32" s="1951"/>
      <c r="L32" s="1951"/>
      <c r="M32" s="1951"/>
      <c r="N32" s="1951"/>
      <c r="O32" s="1951"/>
      <c r="P32" s="1951"/>
      <c r="Q32" s="1951"/>
      <c r="R32" s="1951"/>
      <c r="S32" s="1951"/>
      <c r="T32" s="1951"/>
      <c r="U32" s="1951"/>
      <c r="V32" s="1951"/>
      <c r="W32" s="1951"/>
      <c r="X32" s="1951"/>
      <c r="Y32" s="1951"/>
      <c r="Z32" s="1951"/>
      <c r="AA32" s="1951"/>
      <c r="AB32" s="1951"/>
      <c r="AC32" s="1951"/>
      <c r="AD32" s="1951"/>
      <c r="AE32" s="1952"/>
    </row>
    <row r="33" spans="1:31" ht="16.5" customHeight="1">
      <c r="A33" s="1943" t="s">
        <v>2346</v>
      </c>
      <c r="B33" s="1935"/>
      <c r="C33" s="1935"/>
      <c r="D33" s="1935"/>
      <c r="E33" s="1935"/>
      <c r="F33" s="1935"/>
      <c r="G33" s="1936"/>
      <c r="H33" s="1947" t="str">
        <f>IF('３面'!R6&lt;&gt;"",'３面'!R6,"")</f>
        <v/>
      </c>
      <c r="I33" s="1948"/>
      <c r="J33" s="1948"/>
      <c r="K33" s="1948"/>
      <c r="L33" s="1948"/>
      <c r="M33" s="1948"/>
      <c r="N33" s="1948"/>
      <c r="O33" s="1948"/>
      <c r="P33" s="1948"/>
      <c r="Q33" s="1948"/>
      <c r="R33" s="1948"/>
      <c r="S33" s="1948"/>
      <c r="T33" s="1948"/>
      <c r="U33" s="1948"/>
      <c r="V33" s="1948"/>
      <c r="W33" s="1948"/>
      <c r="X33" s="1948"/>
      <c r="Y33" s="1948"/>
      <c r="Z33" s="1948"/>
      <c r="AA33" s="1948"/>
      <c r="AB33" s="1948"/>
      <c r="AC33" s="1948"/>
      <c r="AD33" s="1948"/>
      <c r="AE33" s="1949"/>
    </row>
    <row r="34" spans="1:31" ht="16.5" customHeight="1">
      <c r="A34" s="1944"/>
      <c r="B34" s="1945"/>
      <c r="C34" s="1945"/>
      <c r="D34" s="1945"/>
      <c r="E34" s="1945"/>
      <c r="F34" s="1945"/>
      <c r="G34" s="1946"/>
      <c r="H34" s="1950"/>
      <c r="I34" s="1951"/>
      <c r="J34" s="1951"/>
      <c r="K34" s="1951"/>
      <c r="L34" s="1951"/>
      <c r="M34" s="1951"/>
      <c r="N34" s="1951"/>
      <c r="O34" s="1951"/>
      <c r="P34" s="1951"/>
      <c r="Q34" s="1951"/>
      <c r="R34" s="1951"/>
      <c r="S34" s="1951"/>
      <c r="T34" s="1951"/>
      <c r="U34" s="1951"/>
      <c r="V34" s="1951"/>
      <c r="W34" s="1951"/>
      <c r="X34" s="1951"/>
      <c r="Y34" s="1951"/>
      <c r="Z34" s="1951"/>
      <c r="AA34" s="1951"/>
      <c r="AB34" s="1951"/>
      <c r="AC34" s="1951"/>
      <c r="AD34" s="1951"/>
      <c r="AE34" s="1952"/>
    </row>
    <row r="35" spans="1:31" ht="16.5" customHeight="1">
      <c r="A35" s="1937" t="s">
        <v>2347</v>
      </c>
      <c r="B35" s="1938"/>
      <c r="C35" s="1938"/>
      <c r="D35" s="1938"/>
      <c r="E35" s="1938"/>
      <c r="F35" s="1938"/>
      <c r="G35" s="1939"/>
      <c r="H35" s="1943" t="s">
        <v>2348</v>
      </c>
      <c r="I35" s="1935"/>
      <c r="J35" s="1935"/>
      <c r="K35" s="1935"/>
      <c r="L35" s="1936"/>
      <c r="M35" s="1953"/>
      <c r="N35" s="1953"/>
      <c r="O35" s="1953"/>
      <c r="P35" s="1953"/>
      <c r="Q35" s="1953"/>
      <c r="R35" s="1953"/>
      <c r="S35" s="1953"/>
      <c r="T35" s="1953"/>
      <c r="U35" s="1953"/>
      <c r="V35" s="1953"/>
      <c r="W35" s="1953"/>
      <c r="X35" s="1953"/>
      <c r="Y35" s="1953"/>
      <c r="Z35" s="1953"/>
      <c r="AA35" s="1953"/>
      <c r="AB35" s="1953"/>
      <c r="AC35" s="1953"/>
      <c r="AD35" s="1953"/>
      <c r="AE35" s="1954"/>
    </row>
    <row r="36" spans="1:31" ht="16.5" customHeight="1">
      <c r="A36" s="1937"/>
      <c r="B36" s="1938"/>
      <c r="C36" s="1938"/>
      <c r="D36" s="1938"/>
      <c r="E36" s="1938"/>
      <c r="F36" s="1938"/>
      <c r="G36" s="1939"/>
      <c r="H36" s="1937"/>
      <c r="I36" s="1938"/>
      <c r="J36" s="1938"/>
      <c r="K36" s="1938"/>
      <c r="L36" s="1939"/>
      <c r="M36" s="1953"/>
      <c r="N36" s="1953"/>
      <c r="O36" s="1953"/>
      <c r="P36" s="1953"/>
      <c r="Q36" s="1953"/>
      <c r="R36" s="1953"/>
      <c r="S36" s="1953"/>
      <c r="T36" s="1953"/>
      <c r="U36" s="1953"/>
      <c r="V36" s="1953"/>
      <c r="W36" s="1953"/>
      <c r="X36" s="1953"/>
      <c r="Y36" s="1953"/>
      <c r="Z36" s="1953"/>
      <c r="AA36" s="1953"/>
      <c r="AB36" s="1953"/>
      <c r="AC36" s="1953"/>
      <c r="AD36" s="1953"/>
      <c r="AE36" s="1954"/>
    </row>
    <row r="37" spans="1:31" ht="16.5" customHeight="1">
      <c r="A37" s="1937"/>
      <c r="B37" s="1938"/>
      <c r="C37" s="1938"/>
      <c r="D37" s="1938"/>
      <c r="E37" s="1938"/>
      <c r="F37" s="1938"/>
      <c r="G37" s="1939"/>
      <c r="H37" s="1943" t="s">
        <v>2349</v>
      </c>
      <c r="I37" s="1935"/>
      <c r="J37" s="1935"/>
      <c r="K37" s="1935"/>
      <c r="L37" s="1936"/>
      <c r="M37" s="1955"/>
      <c r="N37" s="1955"/>
      <c r="O37" s="1955"/>
      <c r="P37" s="1955"/>
      <c r="Q37" s="1955"/>
      <c r="R37" s="1955"/>
      <c r="S37" s="1955"/>
      <c r="T37" s="1955"/>
      <c r="U37" s="1955"/>
      <c r="V37" s="1955"/>
      <c r="W37" s="1955"/>
      <c r="X37" s="1955"/>
      <c r="Y37" s="1955"/>
      <c r="Z37" s="1955"/>
      <c r="AA37" s="1955"/>
      <c r="AB37" s="1955"/>
      <c r="AC37" s="1955"/>
      <c r="AD37" s="1955"/>
      <c r="AE37" s="1956"/>
    </row>
    <row r="38" spans="1:31" ht="16.5" customHeight="1">
      <c r="A38" s="1937"/>
      <c r="B38" s="1938"/>
      <c r="C38" s="1938"/>
      <c r="D38" s="1938"/>
      <c r="E38" s="1938"/>
      <c r="F38" s="1938"/>
      <c r="G38" s="1939"/>
      <c r="H38" s="1944"/>
      <c r="I38" s="1945"/>
      <c r="J38" s="1945"/>
      <c r="K38" s="1945"/>
      <c r="L38" s="1946"/>
      <c r="M38" s="1957"/>
      <c r="N38" s="1957"/>
      <c r="O38" s="1957"/>
      <c r="P38" s="1957"/>
      <c r="Q38" s="1957"/>
      <c r="R38" s="1957"/>
      <c r="S38" s="1957"/>
      <c r="T38" s="1957"/>
      <c r="U38" s="1957"/>
      <c r="V38" s="1957"/>
      <c r="W38" s="1957"/>
      <c r="X38" s="1957"/>
      <c r="Y38" s="1957"/>
      <c r="Z38" s="1957"/>
      <c r="AA38" s="1957"/>
      <c r="AB38" s="1957"/>
      <c r="AC38" s="1957"/>
      <c r="AD38" s="1957"/>
      <c r="AE38" s="1958"/>
    </row>
    <row r="39" spans="1:31" ht="16.5" customHeight="1">
      <c r="A39" s="1937"/>
      <c r="B39" s="1938"/>
      <c r="C39" s="1938"/>
      <c r="D39" s="1938"/>
      <c r="E39" s="1938"/>
      <c r="F39" s="1938"/>
      <c r="G39" s="1939"/>
      <c r="H39" s="1937" t="s">
        <v>2350</v>
      </c>
      <c r="I39" s="1938"/>
      <c r="J39" s="1938"/>
      <c r="K39" s="1938"/>
      <c r="L39" s="1939"/>
      <c r="M39" s="1953"/>
      <c r="N39" s="1953"/>
      <c r="O39" s="1953"/>
      <c r="P39" s="1953"/>
      <c r="Q39" s="1953"/>
      <c r="R39" s="1953"/>
      <c r="S39" s="1953"/>
      <c r="T39" s="1953"/>
      <c r="U39" s="1953"/>
      <c r="V39" s="1953"/>
      <c r="W39" s="1953"/>
      <c r="X39" s="1953"/>
      <c r="Y39" s="1953"/>
      <c r="Z39" s="1953"/>
      <c r="AA39" s="1953"/>
      <c r="AB39" s="1953"/>
      <c r="AC39" s="1953"/>
      <c r="AD39" s="1953"/>
      <c r="AE39" s="1954"/>
    </row>
    <row r="40" spans="1:31" ht="16.5" customHeight="1">
      <c r="A40" s="1944"/>
      <c r="B40" s="1945"/>
      <c r="C40" s="1945"/>
      <c r="D40" s="1945"/>
      <c r="E40" s="1945"/>
      <c r="F40" s="1945"/>
      <c r="G40" s="1946"/>
      <c r="H40" s="1944"/>
      <c r="I40" s="1945"/>
      <c r="J40" s="1945"/>
      <c r="K40" s="1945"/>
      <c r="L40" s="1946"/>
      <c r="M40" s="1957"/>
      <c r="N40" s="1957"/>
      <c r="O40" s="1957"/>
      <c r="P40" s="1957"/>
      <c r="Q40" s="1957"/>
      <c r="R40" s="1957"/>
      <c r="S40" s="1957"/>
      <c r="T40" s="1957"/>
      <c r="U40" s="1957"/>
      <c r="V40" s="1957"/>
      <c r="W40" s="1957"/>
      <c r="X40" s="1957"/>
      <c r="Y40" s="1957"/>
      <c r="Z40" s="1957"/>
      <c r="AA40" s="1957"/>
      <c r="AB40" s="1957"/>
      <c r="AC40" s="1957"/>
      <c r="AD40" s="1957"/>
      <c r="AE40" s="1958"/>
    </row>
    <row r="41" spans="1:31" ht="16.5" customHeight="1">
      <c r="A41" s="1463"/>
      <c r="B41" s="1463"/>
      <c r="C41" s="1463"/>
      <c r="D41" s="1463"/>
      <c r="E41" s="1463"/>
      <c r="F41" s="1463"/>
      <c r="G41" s="1463"/>
      <c r="H41" s="1463"/>
      <c r="I41" s="1463"/>
      <c r="J41" s="1463"/>
      <c r="K41" s="1463"/>
      <c r="L41" s="1463"/>
      <c r="M41" s="1463"/>
      <c r="N41" s="1463"/>
      <c r="O41" s="1463"/>
      <c r="P41" s="1463"/>
      <c r="Q41" s="1463"/>
      <c r="R41" s="1463"/>
      <c r="S41" s="1463"/>
      <c r="T41" s="1463"/>
      <c r="U41" s="1463"/>
      <c r="V41" s="1463"/>
      <c r="W41" s="1463"/>
      <c r="X41" s="1463"/>
      <c r="Y41" s="1463"/>
      <c r="Z41" s="1463"/>
      <c r="AA41" s="1463"/>
      <c r="AB41" s="1463"/>
      <c r="AC41" s="1463"/>
      <c r="AD41" s="1463"/>
      <c r="AE41" s="1463"/>
    </row>
    <row r="42" spans="1:31" ht="16.5" customHeight="1">
      <c r="A42" s="1481"/>
      <c r="B42" s="1481"/>
      <c r="C42" s="1481"/>
      <c r="D42" s="1481"/>
      <c r="E42" s="1481"/>
      <c r="F42" s="1481"/>
      <c r="G42" s="1481"/>
      <c r="H42" s="1481"/>
      <c r="I42" s="1481"/>
      <c r="J42" s="1481"/>
      <c r="K42" s="1481"/>
      <c r="L42" s="1938" t="s">
        <v>2351</v>
      </c>
      <c r="M42" s="1938"/>
      <c r="N42" s="1959"/>
      <c r="O42" s="1959"/>
      <c r="P42" s="1481" t="s">
        <v>0</v>
      </c>
      <c r="Q42" s="1959"/>
      <c r="R42" s="1959"/>
      <c r="S42" s="1481" t="s">
        <v>37</v>
      </c>
      <c r="T42" s="1959"/>
      <c r="U42" s="1959"/>
      <c r="V42" s="1481" t="s">
        <v>2352</v>
      </c>
      <c r="W42" s="1481"/>
      <c r="X42" s="1481"/>
      <c r="Y42" s="1481"/>
      <c r="Z42" s="1481"/>
      <c r="AA42" s="1481"/>
      <c r="AB42" s="1481"/>
      <c r="AC42" s="1481"/>
      <c r="AD42" s="1481"/>
      <c r="AE42" s="1481"/>
    </row>
    <row r="43" spans="1:31" ht="16.5" customHeight="1">
      <c r="A43" s="1463"/>
      <c r="B43" s="1463"/>
      <c r="C43" s="1463"/>
      <c r="D43" s="1463"/>
      <c r="E43" s="1463"/>
      <c r="F43" s="1463"/>
      <c r="G43" s="1463"/>
      <c r="H43" s="1463"/>
      <c r="I43" s="1463"/>
      <c r="J43" s="1463"/>
      <c r="K43" s="1463"/>
      <c r="L43" s="1463"/>
      <c r="M43" s="1463"/>
      <c r="N43" s="1463"/>
      <c r="O43" s="1463"/>
      <c r="P43" s="1463"/>
      <c r="Q43" s="1463"/>
      <c r="R43" s="1463"/>
      <c r="S43" s="1463"/>
      <c r="T43" s="1463"/>
      <c r="U43" s="1463"/>
      <c r="V43" s="1463"/>
      <c r="W43" s="1463"/>
      <c r="X43" s="1463"/>
      <c r="Y43" s="1463"/>
      <c r="Z43" s="1463"/>
      <c r="AA43" s="1463"/>
      <c r="AB43" s="1463"/>
      <c r="AC43" s="1463"/>
      <c r="AD43" s="1463"/>
      <c r="AE43" s="1463"/>
    </row>
    <row r="44" spans="1:31" ht="16.5" customHeight="1">
      <c r="A44" s="1463"/>
      <c r="B44" s="1463"/>
      <c r="C44" s="1463"/>
      <c r="D44" s="1463"/>
      <c r="E44" s="1463"/>
      <c r="F44" s="1463"/>
      <c r="G44" s="1463"/>
      <c r="H44" s="1463"/>
      <c r="I44" s="1463"/>
      <c r="J44" s="1463"/>
      <c r="K44" s="1463"/>
      <c r="L44" s="1463"/>
      <c r="M44" s="1938" t="s">
        <v>2353</v>
      </c>
      <c r="N44" s="1938"/>
      <c r="O44" s="1938"/>
      <c r="P44" s="1960"/>
      <c r="Q44" s="1960"/>
      <c r="R44" s="1960"/>
      <c r="S44" s="1960"/>
      <c r="T44" s="1960"/>
      <c r="U44" s="1960"/>
      <c r="V44" s="1960"/>
      <c r="W44" s="1960"/>
      <c r="X44" s="1960"/>
      <c r="Y44" s="1960"/>
      <c r="Z44" s="1960"/>
      <c r="AA44" s="1960"/>
      <c r="AB44" s="1960"/>
      <c r="AC44" s="1960"/>
      <c r="AD44" s="1960"/>
      <c r="AE44" s="1960"/>
    </row>
    <row r="45" spans="1:31" ht="16.5" customHeight="1">
      <c r="A45" s="1463"/>
      <c r="B45" s="1463"/>
      <c r="C45" s="1463"/>
      <c r="D45" s="1463"/>
      <c r="E45" s="1463"/>
      <c r="F45" s="1463"/>
      <c r="G45" s="1463"/>
      <c r="H45" s="1463"/>
      <c r="I45" s="1463"/>
      <c r="J45" s="1463"/>
      <c r="K45" s="1463"/>
      <c r="L45" s="1463"/>
      <c r="M45" s="1463"/>
      <c r="N45" s="1463"/>
      <c r="O45" s="1463"/>
      <c r="P45" s="1960"/>
      <c r="Q45" s="1960"/>
      <c r="R45" s="1960"/>
      <c r="S45" s="1960"/>
      <c r="T45" s="1960"/>
      <c r="U45" s="1960"/>
      <c r="V45" s="1960"/>
      <c r="W45" s="1960"/>
      <c r="X45" s="1960"/>
      <c r="Y45" s="1960"/>
      <c r="Z45" s="1960"/>
      <c r="AA45" s="1960"/>
      <c r="AB45" s="1960"/>
      <c r="AC45" s="1960"/>
      <c r="AD45" s="1960"/>
      <c r="AE45" s="1960"/>
    </row>
    <row r="46" spans="1:31" ht="16.5" customHeight="1">
      <c r="A46" s="1463"/>
      <c r="B46" s="1463"/>
      <c r="C46" s="1463"/>
      <c r="D46" s="1463"/>
      <c r="E46" s="1463"/>
      <c r="F46" s="1463"/>
      <c r="G46" s="1463"/>
      <c r="H46" s="1463"/>
      <c r="I46" s="1463"/>
      <c r="J46" s="1463"/>
      <c r="K46" s="1463"/>
      <c r="L46" s="1463"/>
      <c r="M46" s="1463"/>
      <c r="N46" s="1463"/>
      <c r="O46" s="1463"/>
      <c r="P46" s="1463"/>
      <c r="Q46" s="1463"/>
      <c r="R46" s="1463"/>
      <c r="S46" s="1463"/>
      <c r="T46" s="1463"/>
      <c r="U46" s="1463"/>
      <c r="V46" s="1463"/>
      <c r="W46" s="1463"/>
      <c r="X46" s="1463"/>
      <c r="Y46" s="1463"/>
      <c r="Z46" s="1463"/>
      <c r="AA46" s="1463"/>
      <c r="AB46" s="1463"/>
      <c r="AC46" s="1463"/>
      <c r="AD46" s="1463"/>
      <c r="AE46" s="1463"/>
    </row>
    <row r="47" spans="1:31" ht="16.5" customHeight="1">
      <c r="A47" s="1463"/>
      <c r="B47" s="1463"/>
      <c r="C47" s="1463"/>
      <c r="D47" s="1463"/>
      <c r="E47" s="1463"/>
      <c r="F47" s="1463"/>
      <c r="G47" s="1463"/>
      <c r="H47" s="1463"/>
      <c r="I47" s="1463"/>
      <c r="J47" s="1463"/>
      <c r="K47" s="1463"/>
      <c r="L47" s="1463"/>
      <c r="M47" s="1938" t="s">
        <v>2354</v>
      </c>
      <c r="N47" s="1938"/>
      <c r="O47" s="1938"/>
      <c r="P47" s="1960"/>
      <c r="Q47" s="1960"/>
      <c r="R47" s="1960"/>
      <c r="S47" s="1960"/>
      <c r="T47" s="1960"/>
      <c r="U47" s="1960"/>
      <c r="V47" s="1960"/>
      <c r="W47" s="1960"/>
      <c r="X47" s="1960"/>
      <c r="Y47" s="1960"/>
      <c r="Z47" s="1960"/>
      <c r="AA47" s="1960"/>
      <c r="AB47" s="1960"/>
      <c r="AC47" s="1960"/>
      <c r="AD47" s="1938"/>
      <c r="AE47" s="1938"/>
    </row>
    <row r="48" spans="1:31" ht="16.5" customHeight="1">
      <c r="A48" s="1463"/>
      <c r="B48" s="1463"/>
      <c r="C48" s="1463"/>
      <c r="D48" s="1463"/>
      <c r="E48" s="1463"/>
      <c r="F48" s="1463"/>
      <c r="G48" s="1463"/>
      <c r="H48" s="1463"/>
      <c r="I48" s="1463"/>
      <c r="J48" s="1463"/>
      <c r="K48" s="1463"/>
      <c r="L48" s="1463"/>
      <c r="M48" s="1463"/>
      <c r="N48" s="1463"/>
      <c r="O48" s="1463"/>
      <c r="P48" s="1960"/>
      <c r="Q48" s="1960"/>
      <c r="R48" s="1960"/>
      <c r="S48" s="1960"/>
      <c r="T48" s="1960"/>
      <c r="U48" s="1960"/>
      <c r="V48" s="1960"/>
      <c r="W48" s="1960"/>
      <c r="X48" s="1960"/>
      <c r="Y48" s="1960"/>
      <c r="Z48" s="1960"/>
      <c r="AA48" s="1960"/>
      <c r="AB48" s="1960"/>
      <c r="AC48" s="1960"/>
      <c r="AD48" s="1938"/>
      <c r="AE48" s="1938"/>
    </row>
    <row r="49" spans="1:31" ht="16.5" customHeight="1">
      <c r="A49" s="1463"/>
      <c r="B49" s="1463"/>
      <c r="C49" s="1463"/>
      <c r="D49" s="1463"/>
      <c r="E49" s="1463"/>
      <c r="F49" s="1463"/>
      <c r="G49" s="1463"/>
      <c r="H49" s="1463"/>
      <c r="I49" s="1463"/>
      <c r="J49" s="1463"/>
      <c r="K49" s="1463"/>
      <c r="L49" s="1463"/>
      <c r="M49" s="1463"/>
      <c r="N49" s="1463"/>
      <c r="O49" s="1463"/>
      <c r="P49" s="1463"/>
      <c r="Q49" s="1463"/>
      <c r="R49" s="1463"/>
      <c r="S49" s="1463"/>
      <c r="T49" s="1463"/>
      <c r="U49" s="1463"/>
      <c r="V49" s="1463"/>
      <c r="W49" s="1463"/>
      <c r="X49" s="1463"/>
      <c r="Y49" s="1463"/>
      <c r="Z49" s="1463"/>
      <c r="AA49" s="1463"/>
      <c r="AB49" s="1463"/>
      <c r="AC49" s="1463"/>
      <c r="AD49" s="1463"/>
      <c r="AE49" s="1463"/>
    </row>
    <row r="52" spans="1:31" ht="16.5" customHeight="1">
      <c r="A52" s="1483"/>
      <c r="B52" s="1483"/>
      <c r="E52" s="1483"/>
      <c r="F52" s="1483"/>
      <c r="G52" s="1483"/>
      <c r="J52" s="1483"/>
      <c r="K52" s="1483"/>
      <c r="M52" s="1483"/>
      <c r="N52" s="1483"/>
      <c r="P52" s="1483"/>
      <c r="Q52" s="1483"/>
    </row>
    <row r="53" spans="1:31" ht="16.5" customHeight="1">
      <c r="A53" s="1483"/>
      <c r="B53" s="1483"/>
      <c r="E53" s="1483"/>
      <c r="F53" s="1483"/>
      <c r="G53" s="1483"/>
      <c r="J53" s="1483"/>
      <c r="K53" s="1483"/>
      <c r="M53" s="1483"/>
      <c r="N53" s="1483"/>
      <c r="P53" s="1483"/>
      <c r="Q53" s="1483"/>
    </row>
    <row r="54" spans="1:31" ht="16.5" customHeight="1">
      <c r="H54" s="1484"/>
      <c r="I54" s="1484"/>
      <c r="Q54" s="1484"/>
      <c r="R54" s="1484"/>
      <c r="S54" s="1484"/>
    </row>
    <row r="55" spans="1:31" ht="16.5" customHeight="1">
      <c r="H55" s="1484"/>
      <c r="I55" s="1484"/>
      <c r="Q55" s="1484"/>
      <c r="R55" s="1484"/>
      <c r="S55" s="1484"/>
    </row>
    <row r="61" spans="1:31" ht="16.5" customHeight="1">
      <c r="A61" s="1959"/>
      <c r="B61" s="1959"/>
      <c r="C61" s="1959"/>
      <c r="D61" s="1959"/>
      <c r="E61" s="1959"/>
      <c r="F61" s="1959"/>
      <c r="G61" s="1959"/>
      <c r="H61" s="1959"/>
      <c r="I61" s="1959"/>
      <c r="J61" s="1959"/>
      <c r="K61" s="1959"/>
      <c r="L61" s="1959"/>
      <c r="M61" s="1959"/>
      <c r="N61" s="1959"/>
      <c r="O61" s="1959"/>
      <c r="P61" s="1959"/>
      <c r="Q61" s="1959"/>
      <c r="R61" s="1959"/>
      <c r="S61" s="1959"/>
      <c r="T61" s="1959"/>
      <c r="U61" s="1959"/>
      <c r="V61" s="1959"/>
      <c r="W61" s="1959"/>
      <c r="X61" s="1959"/>
      <c r="Y61" s="1959"/>
      <c r="Z61" s="1959"/>
      <c r="AA61" s="1959"/>
      <c r="AB61" s="1959"/>
      <c r="AC61" s="1959"/>
    </row>
    <row r="62" spans="1:31" ht="16.5" customHeight="1">
      <c r="B62" s="1482"/>
      <c r="C62" s="1482"/>
      <c r="D62" s="1482"/>
      <c r="E62" s="1482"/>
      <c r="F62" s="1482"/>
      <c r="G62" s="1482"/>
      <c r="H62" s="1482"/>
      <c r="I62" s="1482"/>
      <c r="J62" s="1482"/>
      <c r="K62" s="1482"/>
      <c r="L62" s="1482"/>
      <c r="M62" s="1482"/>
      <c r="N62" s="1482"/>
      <c r="O62" s="1482"/>
      <c r="P62" s="1482"/>
      <c r="Q62" s="1482"/>
      <c r="R62" s="1482"/>
      <c r="S62" s="1482"/>
      <c r="T62" s="1482"/>
      <c r="U62" s="1482"/>
      <c r="V62" s="1482"/>
      <c r="W62" s="1482"/>
      <c r="X62" s="1482"/>
      <c r="Y62" s="1482"/>
      <c r="Z62" s="1482"/>
      <c r="AA62" s="1482"/>
      <c r="AB62" s="1482"/>
      <c r="AC62" s="1482"/>
      <c r="AD62" s="1482"/>
    </row>
    <row r="63" spans="1:31" ht="16.5" customHeight="1">
      <c r="B63" s="1482"/>
      <c r="C63" s="1482"/>
      <c r="D63" s="1482"/>
      <c r="E63" s="1482"/>
      <c r="F63" s="1482"/>
      <c r="G63" s="1482"/>
      <c r="H63" s="1482"/>
      <c r="I63" s="1482"/>
      <c r="J63" s="1482"/>
      <c r="K63" s="1482"/>
      <c r="L63" s="1482"/>
      <c r="M63" s="1482"/>
      <c r="N63" s="1482"/>
      <c r="O63" s="1482"/>
      <c r="P63" s="1482"/>
      <c r="Q63" s="1482"/>
      <c r="R63" s="1482"/>
      <c r="S63" s="1482"/>
      <c r="T63" s="1482"/>
      <c r="U63" s="1482"/>
      <c r="V63" s="1482"/>
      <c r="W63" s="1482"/>
      <c r="X63" s="1482"/>
      <c r="Y63" s="1482"/>
      <c r="Z63" s="1482"/>
      <c r="AA63" s="1482"/>
      <c r="AB63" s="1482"/>
      <c r="AC63" s="1482"/>
      <c r="AD63" s="1482"/>
    </row>
    <row r="64" spans="1:31" ht="16.5" customHeight="1">
      <c r="B64" s="1482"/>
      <c r="C64" s="1482"/>
      <c r="D64" s="1482"/>
      <c r="E64" s="1482"/>
      <c r="F64" s="1482"/>
      <c r="G64" s="1482"/>
      <c r="H64" s="1482"/>
      <c r="I64" s="1482"/>
      <c r="J64" s="1482"/>
      <c r="K64" s="1482"/>
      <c r="L64" s="1482"/>
      <c r="M64" s="1482"/>
      <c r="N64" s="1482"/>
      <c r="O64" s="1482"/>
      <c r="P64" s="1482"/>
      <c r="Q64" s="1482"/>
      <c r="R64" s="1482"/>
      <c r="S64" s="1482"/>
      <c r="T64" s="1482"/>
      <c r="U64" s="1482"/>
      <c r="V64" s="1482"/>
      <c r="W64" s="1482"/>
      <c r="X64" s="1482"/>
      <c r="Y64" s="1482"/>
      <c r="Z64" s="1482"/>
      <c r="AA64" s="1482"/>
      <c r="AB64" s="1482"/>
      <c r="AC64" s="1482"/>
      <c r="AD64" s="1482"/>
    </row>
    <row r="65" spans="2:30" ht="16.5" customHeight="1">
      <c r="B65" s="1482"/>
      <c r="C65" s="1482"/>
      <c r="D65" s="1482"/>
      <c r="E65" s="1482"/>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row>
    <row r="66" spans="2:30" ht="16.5" customHeight="1">
      <c r="B66" s="1482"/>
      <c r="C66" s="1482"/>
      <c r="D66" s="1482"/>
      <c r="E66" s="1482"/>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row>
    <row r="67" spans="2:30" ht="16.5" customHeight="1">
      <c r="B67" s="1482"/>
      <c r="C67" s="1482"/>
      <c r="D67" s="1482"/>
      <c r="E67" s="1482"/>
      <c r="F67" s="1482"/>
      <c r="G67" s="1482"/>
      <c r="H67" s="1482"/>
      <c r="I67" s="1482"/>
      <c r="J67" s="1482"/>
      <c r="K67" s="1482"/>
      <c r="L67" s="1482"/>
      <c r="M67" s="1482"/>
      <c r="N67" s="1482"/>
      <c r="O67" s="1482"/>
      <c r="P67" s="1482"/>
      <c r="Q67" s="1482"/>
      <c r="R67" s="1482"/>
      <c r="S67" s="1482"/>
      <c r="T67" s="1482"/>
      <c r="U67" s="1482"/>
      <c r="V67" s="1482"/>
      <c r="W67" s="1482"/>
      <c r="X67" s="1482"/>
      <c r="Y67" s="1482"/>
      <c r="Z67" s="1482"/>
      <c r="AA67" s="1482"/>
      <c r="AB67" s="1482"/>
      <c r="AC67" s="1482"/>
      <c r="AD67" s="1482"/>
    </row>
    <row r="70" spans="2:30" ht="16.5" customHeight="1">
      <c r="H70" s="1961"/>
      <c r="I70" s="1961"/>
      <c r="J70" s="1961"/>
      <c r="K70" s="1961"/>
      <c r="L70" s="1961"/>
      <c r="M70" s="1961"/>
      <c r="N70" s="1962"/>
      <c r="O70" s="1962"/>
      <c r="P70" s="1962"/>
      <c r="Q70" s="1962"/>
      <c r="R70" s="1962"/>
      <c r="S70" s="1962"/>
      <c r="T70" s="1962"/>
      <c r="U70" s="1962"/>
      <c r="V70" s="1962"/>
      <c r="W70" s="1962"/>
      <c r="X70" s="1962"/>
      <c r="Y70" s="1962"/>
      <c r="Z70" s="1962"/>
      <c r="AA70" s="1485"/>
      <c r="AB70" s="1485"/>
    </row>
    <row r="71" spans="2:30" ht="16.5" customHeight="1">
      <c r="H71" s="1961"/>
      <c r="I71" s="1961"/>
      <c r="J71" s="1961"/>
      <c r="K71" s="1961"/>
      <c r="L71" s="1961"/>
      <c r="M71" s="1961"/>
      <c r="N71" s="1962"/>
      <c r="O71" s="1962"/>
      <c r="P71" s="1962"/>
      <c r="Q71" s="1962"/>
      <c r="R71" s="1962"/>
      <c r="S71" s="1962"/>
      <c r="T71" s="1962"/>
      <c r="U71" s="1962"/>
      <c r="V71" s="1962"/>
      <c r="W71" s="1962"/>
      <c r="X71" s="1962"/>
      <c r="Y71" s="1962"/>
      <c r="Z71" s="1962"/>
      <c r="AA71" s="1485"/>
      <c r="AB71" s="1485"/>
    </row>
    <row r="72" spans="2:30" ht="16.5" customHeight="1">
      <c r="H72" s="1961"/>
      <c r="I72" s="1961"/>
      <c r="J72" s="1961"/>
      <c r="K72" s="1961"/>
      <c r="L72" s="1961"/>
      <c r="M72" s="1961"/>
      <c r="N72" s="1962"/>
      <c r="O72" s="1962"/>
      <c r="P72" s="1962"/>
      <c r="Q72" s="1962"/>
      <c r="R72" s="1962"/>
      <c r="S72" s="1962"/>
      <c r="T72" s="1962"/>
      <c r="U72" s="1962"/>
      <c r="V72" s="1962"/>
      <c r="W72" s="1962"/>
      <c r="X72" s="1962"/>
      <c r="Y72" s="1962"/>
      <c r="Z72" s="1962"/>
      <c r="AA72" s="1485"/>
      <c r="AB72" s="1485"/>
    </row>
    <row r="74" spans="2:30" ht="16.5" customHeight="1">
      <c r="H74" s="1961"/>
      <c r="I74" s="1961"/>
      <c r="J74" s="1961"/>
      <c r="K74" s="1961"/>
      <c r="L74" s="1961"/>
      <c r="M74" s="1961"/>
      <c r="N74" s="1962"/>
      <c r="O74" s="1962"/>
      <c r="P74" s="1962"/>
      <c r="Q74" s="1962"/>
      <c r="R74" s="1962"/>
      <c r="S74" s="1962"/>
      <c r="T74" s="1962"/>
      <c r="U74" s="1962"/>
      <c r="V74" s="1962"/>
      <c r="W74" s="1962"/>
      <c r="X74" s="1962"/>
      <c r="Y74" s="1962"/>
      <c r="Z74" s="1962"/>
      <c r="AA74" s="1485"/>
      <c r="AB74" s="1485"/>
    </row>
    <row r="75" spans="2:30" ht="16.5" customHeight="1">
      <c r="H75" s="1961"/>
      <c r="I75" s="1961"/>
      <c r="J75" s="1961"/>
      <c r="K75" s="1961"/>
      <c r="L75" s="1961"/>
      <c r="M75" s="1961"/>
      <c r="N75" s="1962"/>
      <c r="O75" s="1962"/>
      <c r="P75" s="1962"/>
      <c r="Q75" s="1962"/>
      <c r="R75" s="1962"/>
      <c r="S75" s="1962"/>
      <c r="T75" s="1962"/>
      <c r="U75" s="1962"/>
      <c r="V75" s="1962"/>
      <c r="W75" s="1962"/>
      <c r="X75" s="1962"/>
      <c r="Y75" s="1962"/>
      <c r="Z75" s="1962"/>
      <c r="AA75" s="1485"/>
      <c r="AB75" s="1485"/>
    </row>
    <row r="76" spans="2:30" ht="16.5" customHeight="1">
      <c r="H76" s="1961"/>
      <c r="I76" s="1961"/>
      <c r="J76" s="1961"/>
      <c r="K76" s="1961"/>
      <c r="L76" s="1961"/>
      <c r="M76" s="1961"/>
      <c r="N76" s="1962"/>
      <c r="O76" s="1962"/>
      <c r="P76" s="1962"/>
      <c r="Q76" s="1962"/>
      <c r="R76" s="1962"/>
      <c r="S76" s="1962"/>
      <c r="T76" s="1962"/>
      <c r="U76" s="1962"/>
      <c r="V76" s="1962"/>
      <c r="W76" s="1962"/>
      <c r="X76" s="1962"/>
      <c r="Y76" s="1962"/>
      <c r="Z76" s="1962"/>
      <c r="AA76" s="1485"/>
      <c r="AB76" s="1485"/>
    </row>
    <row r="78" spans="2:30" ht="16.5" customHeight="1">
      <c r="H78" s="1961"/>
      <c r="I78" s="1961"/>
      <c r="J78" s="1961"/>
      <c r="K78" s="1961"/>
      <c r="L78" s="1961"/>
      <c r="M78" s="1961"/>
      <c r="N78" s="1962"/>
      <c r="O78" s="1962"/>
      <c r="P78" s="1962"/>
      <c r="Q78" s="1962"/>
      <c r="R78" s="1962"/>
      <c r="S78" s="1962"/>
      <c r="T78" s="1962"/>
      <c r="U78" s="1962"/>
      <c r="V78" s="1962"/>
      <c r="W78" s="1962"/>
      <c r="X78" s="1962"/>
      <c r="Y78" s="1962"/>
      <c r="Z78" s="1962"/>
      <c r="AA78" s="1485"/>
      <c r="AB78" s="1485"/>
    </row>
    <row r="79" spans="2:30" ht="16.5" customHeight="1">
      <c r="H79" s="1961"/>
      <c r="I79" s="1961"/>
      <c r="J79" s="1961"/>
      <c r="K79" s="1961"/>
      <c r="L79" s="1961"/>
      <c r="M79" s="1961"/>
      <c r="N79" s="1962"/>
      <c r="O79" s="1962"/>
      <c r="P79" s="1962"/>
      <c r="Q79" s="1962"/>
      <c r="R79" s="1962"/>
      <c r="S79" s="1962"/>
      <c r="T79" s="1962"/>
      <c r="U79" s="1962"/>
      <c r="V79" s="1962"/>
      <c r="W79" s="1962"/>
      <c r="X79" s="1962"/>
      <c r="Y79" s="1962"/>
      <c r="Z79" s="1962"/>
      <c r="AA79" s="1485"/>
      <c r="AB79" s="1485"/>
    </row>
    <row r="80" spans="2:30" ht="16.5" customHeight="1">
      <c r="H80" s="1961"/>
      <c r="I80" s="1961"/>
      <c r="J80" s="1961"/>
      <c r="K80" s="1961"/>
      <c r="L80" s="1961"/>
      <c r="M80" s="1961"/>
      <c r="N80" s="1962"/>
      <c r="O80" s="1962"/>
      <c r="P80" s="1962"/>
      <c r="Q80" s="1962"/>
      <c r="R80" s="1962"/>
      <c r="S80" s="1962"/>
      <c r="T80" s="1962"/>
      <c r="U80" s="1962"/>
      <c r="V80" s="1962"/>
      <c r="W80" s="1962"/>
      <c r="X80" s="1962"/>
      <c r="Y80" s="1962"/>
      <c r="Z80" s="1962"/>
      <c r="AA80" s="1485"/>
      <c r="AB80" s="1485"/>
    </row>
    <row r="82" spans="8:28" ht="16.5" customHeight="1">
      <c r="H82" s="1961"/>
      <c r="I82" s="1961"/>
      <c r="J82" s="1961"/>
      <c r="K82" s="1961"/>
      <c r="L82" s="1961"/>
      <c r="M82" s="1961"/>
      <c r="N82" s="1962"/>
      <c r="O82" s="1962"/>
      <c r="P82" s="1962"/>
      <c r="Q82" s="1962"/>
      <c r="R82" s="1962"/>
      <c r="S82" s="1962"/>
      <c r="T82" s="1962"/>
      <c r="U82" s="1962"/>
      <c r="V82" s="1962"/>
      <c r="W82" s="1962"/>
      <c r="X82" s="1962"/>
      <c r="Y82" s="1962"/>
      <c r="Z82" s="1962"/>
      <c r="AA82" s="1485"/>
      <c r="AB82" s="1485"/>
    </row>
    <row r="83" spans="8:28" ht="16.5" customHeight="1">
      <c r="H83" s="1961"/>
      <c r="I83" s="1961"/>
      <c r="J83" s="1961"/>
      <c r="K83" s="1961"/>
      <c r="L83" s="1961"/>
      <c r="M83" s="1961"/>
      <c r="N83" s="1962"/>
      <c r="O83" s="1962"/>
      <c r="P83" s="1962"/>
      <c r="Q83" s="1962"/>
      <c r="R83" s="1962"/>
      <c r="S83" s="1962"/>
      <c r="T83" s="1962"/>
      <c r="U83" s="1962"/>
      <c r="V83" s="1962"/>
      <c r="W83" s="1962"/>
      <c r="X83" s="1962"/>
      <c r="Y83" s="1962"/>
      <c r="Z83" s="1962"/>
      <c r="AA83" s="1485"/>
      <c r="AB83" s="1485"/>
    </row>
    <row r="84" spans="8:28" ht="16.5" customHeight="1">
      <c r="H84" s="1961"/>
      <c r="I84" s="1961"/>
      <c r="J84" s="1961"/>
      <c r="K84" s="1961"/>
      <c r="L84" s="1961"/>
      <c r="M84" s="1961"/>
      <c r="N84" s="1962"/>
      <c r="O84" s="1962"/>
      <c r="P84" s="1962"/>
      <c r="Q84" s="1962"/>
      <c r="R84" s="1962"/>
      <c r="S84" s="1962"/>
      <c r="T84" s="1962"/>
      <c r="U84" s="1962"/>
      <c r="V84" s="1962"/>
      <c r="W84" s="1962"/>
      <c r="X84" s="1962"/>
      <c r="Y84" s="1962"/>
      <c r="Z84" s="1962"/>
      <c r="AA84" s="1485"/>
      <c r="AB84" s="1485"/>
    </row>
    <row r="86" spans="8:28" ht="16.5" customHeight="1">
      <c r="H86" s="1961"/>
      <c r="I86" s="1961"/>
      <c r="J86" s="1961"/>
      <c r="K86" s="1961"/>
      <c r="L86" s="1961"/>
      <c r="M86" s="1961"/>
      <c r="N86" s="1962"/>
      <c r="O86" s="1962"/>
      <c r="P86" s="1962"/>
      <c r="Q86" s="1962"/>
      <c r="R86" s="1962"/>
      <c r="S86" s="1962"/>
      <c r="T86" s="1962"/>
      <c r="U86" s="1962"/>
      <c r="V86" s="1962"/>
      <c r="W86" s="1962"/>
      <c r="X86" s="1962"/>
      <c r="Y86" s="1962"/>
      <c r="Z86" s="1962"/>
      <c r="AA86" s="1485"/>
      <c r="AB86" s="1485"/>
    </row>
    <row r="87" spans="8:28" ht="16.5" customHeight="1">
      <c r="H87" s="1961"/>
      <c r="I87" s="1961"/>
      <c r="J87" s="1961"/>
      <c r="K87" s="1961"/>
      <c r="L87" s="1961"/>
      <c r="M87" s="1961"/>
      <c r="N87" s="1962"/>
      <c r="O87" s="1962"/>
      <c r="P87" s="1962"/>
      <c r="Q87" s="1962"/>
      <c r="R87" s="1962"/>
      <c r="S87" s="1962"/>
      <c r="T87" s="1962"/>
      <c r="U87" s="1962"/>
      <c r="V87" s="1962"/>
      <c r="W87" s="1962"/>
      <c r="X87" s="1962"/>
      <c r="Y87" s="1962"/>
      <c r="Z87" s="1962"/>
      <c r="AA87" s="1485"/>
      <c r="AB87" s="1485"/>
    </row>
    <row r="88" spans="8:28" ht="16.5" customHeight="1">
      <c r="H88" s="1961"/>
      <c r="I88" s="1961"/>
      <c r="J88" s="1961"/>
      <c r="K88" s="1961"/>
      <c r="L88" s="1961"/>
      <c r="M88" s="1961"/>
      <c r="N88" s="1962"/>
      <c r="O88" s="1962"/>
      <c r="P88" s="1962"/>
      <c r="Q88" s="1962"/>
      <c r="R88" s="1962"/>
      <c r="S88" s="1962"/>
      <c r="T88" s="1962"/>
      <c r="U88" s="1962"/>
      <c r="V88" s="1962"/>
      <c r="W88" s="1962"/>
      <c r="X88" s="1962"/>
      <c r="Y88" s="1962"/>
      <c r="Z88" s="1962"/>
      <c r="AA88" s="1485"/>
      <c r="AB88" s="1485"/>
    </row>
    <row r="89" spans="8:28" s="1483" customFormat="1" ht="16.5" customHeight="1"/>
    <row r="90" spans="8:28" s="1483" customFormat="1" ht="16.5" customHeight="1"/>
    <row r="91" spans="8:28" s="1483" customFormat="1" ht="16.5" customHeight="1"/>
  </sheetData>
  <mergeCells count="57">
    <mergeCell ref="H82:M82"/>
    <mergeCell ref="N82:Z82"/>
    <mergeCell ref="H87:M87"/>
    <mergeCell ref="N87:Z87"/>
    <mergeCell ref="H88:M88"/>
    <mergeCell ref="N88:Z88"/>
    <mergeCell ref="H83:M83"/>
    <mergeCell ref="N83:Z83"/>
    <mergeCell ref="H84:M84"/>
    <mergeCell ref="N84:Z84"/>
    <mergeCell ref="H86:M86"/>
    <mergeCell ref="N86:Z86"/>
    <mergeCell ref="H78:M78"/>
    <mergeCell ref="N78:Z78"/>
    <mergeCell ref="H79:M79"/>
    <mergeCell ref="N79:Z79"/>
    <mergeCell ref="H80:M80"/>
    <mergeCell ref="N80:Z80"/>
    <mergeCell ref="H74:M74"/>
    <mergeCell ref="N74:Z74"/>
    <mergeCell ref="H75:M75"/>
    <mergeCell ref="N75:Z75"/>
    <mergeCell ref="H76:M76"/>
    <mergeCell ref="N76:Z76"/>
    <mergeCell ref="H70:M70"/>
    <mergeCell ref="N70:Z70"/>
    <mergeCell ref="H71:M71"/>
    <mergeCell ref="N71:Z71"/>
    <mergeCell ref="H72:M72"/>
    <mergeCell ref="N72:Z72"/>
    <mergeCell ref="T42:U42"/>
    <mergeCell ref="M47:O47"/>
    <mergeCell ref="P47:AC48"/>
    <mergeCell ref="AD47:AE48"/>
    <mergeCell ref="A61:AC61"/>
    <mergeCell ref="M44:O44"/>
    <mergeCell ref="P44:AE45"/>
    <mergeCell ref="L42:M42"/>
    <mergeCell ref="N42:O42"/>
    <mergeCell ref="Q42:R42"/>
    <mergeCell ref="A31:G32"/>
    <mergeCell ref="H31:AE32"/>
    <mergeCell ref="A33:G34"/>
    <mergeCell ref="H33:AE34"/>
    <mergeCell ref="A35:G40"/>
    <mergeCell ref="H35:L36"/>
    <mergeCell ref="M35:AE36"/>
    <mergeCell ref="H37:L38"/>
    <mergeCell ref="M37:AE38"/>
    <mergeCell ref="H39:L40"/>
    <mergeCell ref="M39:AE40"/>
    <mergeCell ref="A27:G30"/>
    <mergeCell ref="A5:AE6"/>
    <mergeCell ref="A8:AE11"/>
    <mergeCell ref="A13:AE16"/>
    <mergeCell ref="A20:AE20"/>
    <mergeCell ref="A23:G26"/>
  </mergeCells>
  <phoneticPr fontId="4"/>
  <dataValidations count="1">
    <dataValidation type="list" allowBlank="1" showInputMessage="1" showErrorMessage="1" sqref="H65559:H65561 JD65559:JD65561 SZ65559:SZ65561 ACV65559:ACV65561 AMR65559:AMR65561 AWN65559:AWN65561 BGJ65559:BGJ65561 BQF65559:BQF65561 CAB65559:CAB65561 CJX65559:CJX65561 CTT65559:CTT65561 DDP65559:DDP65561 DNL65559:DNL65561 DXH65559:DXH65561 EHD65559:EHD65561 EQZ65559:EQZ65561 FAV65559:FAV65561 FKR65559:FKR65561 FUN65559:FUN65561 GEJ65559:GEJ65561 GOF65559:GOF65561 GYB65559:GYB65561 HHX65559:HHX65561 HRT65559:HRT65561 IBP65559:IBP65561 ILL65559:ILL65561 IVH65559:IVH65561 JFD65559:JFD65561 JOZ65559:JOZ65561 JYV65559:JYV65561 KIR65559:KIR65561 KSN65559:KSN65561 LCJ65559:LCJ65561 LMF65559:LMF65561 LWB65559:LWB65561 MFX65559:MFX65561 MPT65559:MPT65561 MZP65559:MZP65561 NJL65559:NJL65561 NTH65559:NTH65561 ODD65559:ODD65561 OMZ65559:OMZ65561 OWV65559:OWV65561 PGR65559:PGR65561 PQN65559:PQN65561 QAJ65559:QAJ65561 QKF65559:QKF65561 QUB65559:QUB65561 RDX65559:RDX65561 RNT65559:RNT65561 RXP65559:RXP65561 SHL65559:SHL65561 SRH65559:SRH65561 TBD65559:TBD65561 TKZ65559:TKZ65561 TUV65559:TUV65561 UER65559:UER65561 UON65559:UON65561 UYJ65559:UYJ65561 VIF65559:VIF65561 VSB65559:VSB65561 WBX65559:WBX65561 WLT65559:WLT65561 WVP65559:WVP65561 H131095:H131097 JD131095:JD131097 SZ131095:SZ131097 ACV131095:ACV131097 AMR131095:AMR131097 AWN131095:AWN131097 BGJ131095:BGJ131097 BQF131095:BQF131097 CAB131095:CAB131097 CJX131095:CJX131097 CTT131095:CTT131097 DDP131095:DDP131097 DNL131095:DNL131097 DXH131095:DXH131097 EHD131095:EHD131097 EQZ131095:EQZ131097 FAV131095:FAV131097 FKR131095:FKR131097 FUN131095:FUN131097 GEJ131095:GEJ131097 GOF131095:GOF131097 GYB131095:GYB131097 HHX131095:HHX131097 HRT131095:HRT131097 IBP131095:IBP131097 ILL131095:ILL131097 IVH131095:IVH131097 JFD131095:JFD131097 JOZ131095:JOZ131097 JYV131095:JYV131097 KIR131095:KIR131097 KSN131095:KSN131097 LCJ131095:LCJ131097 LMF131095:LMF131097 LWB131095:LWB131097 MFX131095:MFX131097 MPT131095:MPT131097 MZP131095:MZP131097 NJL131095:NJL131097 NTH131095:NTH131097 ODD131095:ODD131097 OMZ131095:OMZ131097 OWV131095:OWV131097 PGR131095:PGR131097 PQN131095:PQN131097 QAJ131095:QAJ131097 QKF131095:QKF131097 QUB131095:QUB131097 RDX131095:RDX131097 RNT131095:RNT131097 RXP131095:RXP131097 SHL131095:SHL131097 SRH131095:SRH131097 TBD131095:TBD131097 TKZ131095:TKZ131097 TUV131095:TUV131097 UER131095:UER131097 UON131095:UON131097 UYJ131095:UYJ131097 VIF131095:VIF131097 VSB131095:VSB131097 WBX131095:WBX131097 WLT131095:WLT131097 WVP131095:WVP131097 H196631:H196633 JD196631:JD196633 SZ196631:SZ196633 ACV196631:ACV196633 AMR196631:AMR196633 AWN196631:AWN196633 BGJ196631:BGJ196633 BQF196631:BQF196633 CAB196631:CAB196633 CJX196631:CJX196633 CTT196631:CTT196633 DDP196631:DDP196633 DNL196631:DNL196633 DXH196631:DXH196633 EHD196631:EHD196633 EQZ196631:EQZ196633 FAV196631:FAV196633 FKR196631:FKR196633 FUN196631:FUN196633 GEJ196631:GEJ196633 GOF196631:GOF196633 GYB196631:GYB196633 HHX196631:HHX196633 HRT196631:HRT196633 IBP196631:IBP196633 ILL196631:ILL196633 IVH196631:IVH196633 JFD196631:JFD196633 JOZ196631:JOZ196633 JYV196631:JYV196633 KIR196631:KIR196633 KSN196631:KSN196633 LCJ196631:LCJ196633 LMF196631:LMF196633 LWB196631:LWB196633 MFX196631:MFX196633 MPT196631:MPT196633 MZP196631:MZP196633 NJL196631:NJL196633 NTH196631:NTH196633 ODD196631:ODD196633 OMZ196631:OMZ196633 OWV196631:OWV196633 PGR196631:PGR196633 PQN196631:PQN196633 QAJ196631:QAJ196633 QKF196631:QKF196633 QUB196631:QUB196633 RDX196631:RDX196633 RNT196631:RNT196633 RXP196631:RXP196633 SHL196631:SHL196633 SRH196631:SRH196633 TBD196631:TBD196633 TKZ196631:TKZ196633 TUV196631:TUV196633 UER196631:UER196633 UON196631:UON196633 UYJ196631:UYJ196633 VIF196631:VIF196633 VSB196631:VSB196633 WBX196631:WBX196633 WLT196631:WLT196633 WVP196631:WVP196633 H262167:H262169 JD262167:JD262169 SZ262167:SZ262169 ACV262167:ACV262169 AMR262167:AMR262169 AWN262167:AWN262169 BGJ262167:BGJ262169 BQF262167:BQF262169 CAB262167:CAB262169 CJX262167:CJX262169 CTT262167:CTT262169 DDP262167:DDP262169 DNL262167:DNL262169 DXH262167:DXH262169 EHD262167:EHD262169 EQZ262167:EQZ262169 FAV262167:FAV262169 FKR262167:FKR262169 FUN262167:FUN262169 GEJ262167:GEJ262169 GOF262167:GOF262169 GYB262167:GYB262169 HHX262167:HHX262169 HRT262167:HRT262169 IBP262167:IBP262169 ILL262167:ILL262169 IVH262167:IVH262169 JFD262167:JFD262169 JOZ262167:JOZ262169 JYV262167:JYV262169 KIR262167:KIR262169 KSN262167:KSN262169 LCJ262167:LCJ262169 LMF262167:LMF262169 LWB262167:LWB262169 MFX262167:MFX262169 MPT262167:MPT262169 MZP262167:MZP262169 NJL262167:NJL262169 NTH262167:NTH262169 ODD262167:ODD262169 OMZ262167:OMZ262169 OWV262167:OWV262169 PGR262167:PGR262169 PQN262167:PQN262169 QAJ262167:QAJ262169 QKF262167:QKF262169 QUB262167:QUB262169 RDX262167:RDX262169 RNT262167:RNT262169 RXP262167:RXP262169 SHL262167:SHL262169 SRH262167:SRH262169 TBD262167:TBD262169 TKZ262167:TKZ262169 TUV262167:TUV262169 UER262167:UER262169 UON262167:UON262169 UYJ262167:UYJ262169 VIF262167:VIF262169 VSB262167:VSB262169 WBX262167:WBX262169 WLT262167:WLT262169 WVP262167:WVP262169 H327703:H327705 JD327703:JD327705 SZ327703:SZ327705 ACV327703:ACV327705 AMR327703:AMR327705 AWN327703:AWN327705 BGJ327703:BGJ327705 BQF327703:BQF327705 CAB327703:CAB327705 CJX327703:CJX327705 CTT327703:CTT327705 DDP327703:DDP327705 DNL327703:DNL327705 DXH327703:DXH327705 EHD327703:EHD327705 EQZ327703:EQZ327705 FAV327703:FAV327705 FKR327703:FKR327705 FUN327703:FUN327705 GEJ327703:GEJ327705 GOF327703:GOF327705 GYB327703:GYB327705 HHX327703:HHX327705 HRT327703:HRT327705 IBP327703:IBP327705 ILL327703:ILL327705 IVH327703:IVH327705 JFD327703:JFD327705 JOZ327703:JOZ327705 JYV327703:JYV327705 KIR327703:KIR327705 KSN327703:KSN327705 LCJ327703:LCJ327705 LMF327703:LMF327705 LWB327703:LWB327705 MFX327703:MFX327705 MPT327703:MPT327705 MZP327703:MZP327705 NJL327703:NJL327705 NTH327703:NTH327705 ODD327703:ODD327705 OMZ327703:OMZ327705 OWV327703:OWV327705 PGR327703:PGR327705 PQN327703:PQN327705 QAJ327703:QAJ327705 QKF327703:QKF327705 QUB327703:QUB327705 RDX327703:RDX327705 RNT327703:RNT327705 RXP327703:RXP327705 SHL327703:SHL327705 SRH327703:SRH327705 TBD327703:TBD327705 TKZ327703:TKZ327705 TUV327703:TUV327705 UER327703:UER327705 UON327703:UON327705 UYJ327703:UYJ327705 VIF327703:VIF327705 VSB327703:VSB327705 WBX327703:WBX327705 WLT327703:WLT327705 WVP327703:WVP327705 H393239:H393241 JD393239:JD393241 SZ393239:SZ393241 ACV393239:ACV393241 AMR393239:AMR393241 AWN393239:AWN393241 BGJ393239:BGJ393241 BQF393239:BQF393241 CAB393239:CAB393241 CJX393239:CJX393241 CTT393239:CTT393241 DDP393239:DDP393241 DNL393239:DNL393241 DXH393239:DXH393241 EHD393239:EHD393241 EQZ393239:EQZ393241 FAV393239:FAV393241 FKR393239:FKR393241 FUN393239:FUN393241 GEJ393239:GEJ393241 GOF393239:GOF393241 GYB393239:GYB393241 HHX393239:HHX393241 HRT393239:HRT393241 IBP393239:IBP393241 ILL393239:ILL393241 IVH393239:IVH393241 JFD393239:JFD393241 JOZ393239:JOZ393241 JYV393239:JYV393241 KIR393239:KIR393241 KSN393239:KSN393241 LCJ393239:LCJ393241 LMF393239:LMF393241 LWB393239:LWB393241 MFX393239:MFX393241 MPT393239:MPT393241 MZP393239:MZP393241 NJL393239:NJL393241 NTH393239:NTH393241 ODD393239:ODD393241 OMZ393239:OMZ393241 OWV393239:OWV393241 PGR393239:PGR393241 PQN393239:PQN393241 QAJ393239:QAJ393241 QKF393239:QKF393241 QUB393239:QUB393241 RDX393239:RDX393241 RNT393239:RNT393241 RXP393239:RXP393241 SHL393239:SHL393241 SRH393239:SRH393241 TBD393239:TBD393241 TKZ393239:TKZ393241 TUV393239:TUV393241 UER393239:UER393241 UON393239:UON393241 UYJ393239:UYJ393241 VIF393239:VIF393241 VSB393239:VSB393241 WBX393239:WBX393241 WLT393239:WLT393241 WVP393239:WVP393241 H458775:H458777 JD458775:JD458777 SZ458775:SZ458777 ACV458775:ACV458777 AMR458775:AMR458777 AWN458775:AWN458777 BGJ458775:BGJ458777 BQF458775:BQF458777 CAB458775:CAB458777 CJX458775:CJX458777 CTT458775:CTT458777 DDP458775:DDP458777 DNL458775:DNL458777 DXH458775:DXH458777 EHD458775:EHD458777 EQZ458775:EQZ458777 FAV458775:FAV458777 FKR458775:FKR458777 FUN458775:FUN458777 GEJ458775:GEJ458777 GOF458775:GOF458777 GYB458775:GYB458777 HHX458775:HHX458777 HRT458775:HRT458777 IBP458775:IBP458777 ILL458775:ILL458777 IVH458775:IVH458777 JFD458775:JFD458777 JOZ458775:JOZ458777 JYV458775:JYV458777 KIR458775:KIR458777 KSN458775:KSN458777 LCJ458775:LCJ458777 LMF458775:LMF458777 LWB458775:LWB458777 MFX458775:MFX458777 MPT458775:MPT458777 MZP458775:MZP458777 NJL458775:NJL458777 NTH458775:NTH458777 ODD458775:ODD458777 OMZ458775:OMZ458777 OWV458775:OWV458777 PGR458775:PGR458777 PQN458775:PQN458777 QAJ458775:QAJ458777 QKF458775:QKF458777 QUB458775:QUB458777 RDX458775:RDX458777 RNT458775:RNT458777 RXP458775:RXP458777 SHL458775:SHL458777 SRH458775:SRH458777 TBD458775:TBD458777 TKZ458775:TKZ458777 TUV458775:TUV458777 UER458775:UER458777 UON458775:UON458777 UYJ458775:UYJ458777 VIF458775:VIF458777 VSB458775:VSB458777 WBX458775:WBX458777 WLT458775:WLT458777 WVP458775:WVP458777 H524311:H524313 JD524311:JD524313 SZ524311:SZ524313 ACV524311:ACV524313 AMR524311:AMR524313 AWN524311:AWN524313 BGJ524311:BGJ524313 BQF524311:BQF524313 CAB524311:CAB524313 CJX524311:CJX524313 CTT524311:CTT524313 DDP524311:DDP524313 DNL524311:DNL524313 DXH524311:DXH524313 EHD524311:EHD524313 EQZ524311:EQZ524313 FAV524311:FAV524313 FKR524311:FKR524313 FUN524311:FUN524313 GEJ524311:GEJ524313 GOF524311:GOF524313 GYB524311:GYB524313 HHX524311:HHX524313 HRT524311:HRT524313 IBP524311:IBP524313 ILL524311:ILL524313 IVH524311:IVH524313 JFD524311:JFD524313 JOZ524311:JOZ524313 JYV524311:JYV524313 KIR524311:KIR524313 KSN524311:KSN524313 LCJ524311:LCJ524313 LMF524311:LMF524313 LWB524311:LWB524313 MFX524311:MFX524313 MPT524311:MPT524313 MZP524311:MZP524313 NJL524311:NJL524313 NTH524311:NTH524313 ODD524311:ODD524313 OMZ524311:OMZ524313 OWV524311:OWV524313 PGR524311:PGR524313 PQN524311:PQN524313 QAJ524311:QAJ524313 QKF524311:QKF524313 QUB524311:QUB524313 RDX524311:RDX524313 RNT524311:RNT524313 RXP524311:RXP524313 SHL524311:SHL524313 SRH524311:SRH524313 TBD524311:TBD524313 TKZ524311:TKZ524313 TUV524311:TUV524313 UER524311:UER524313 UON524311:UON524313 UYJ524311:UYJ524313 VIF524311:VIF524313 VSB524311:VSB524313 WBX524311:WBX524313 WLT524311:WLT524313 WVP524311:WVP524313 H589847:H589849 JD589847:JD589849 SZ589847:SZ589849 ACV589847:ACV589849 AMR589847:AMR589849 AWN589847:AWN589849 BGJ589847:BGJ589849 BQF589847:BQF589849 CAB589847:CAB589849 CJX589847:CJX589849 CTT589847:CTT589849 DDP589847:DDP589849 DNL589847:DNL589849 DXH589847:DXH589849 EHD589847:EHD589849 EQZ589847:EQZ589849 FAV589847:FAV589849 FKR589847:FKR589849 FUN589847:FUN589849 GEJ589847:GEJ589849 GOF589847:GOF589849 GYB589847:GYB589849 HHX589847:HHX589849 HRT589847:HRT589849 IBP589847:IBP589849 ILL589847:ILL589849 IVH589847:IVH589849 JFD589847:JFD589849 JOZ589847:JOZ589849 JYV589847:JYV589849 KIR589847:KIR589849 KSN589847:KSN589849 LCJ589847:LCJ589849 LMF589847:LMF589849 LWB589847:LWB589849 MFX589847:MFX589849 MPT589847:MPT589849 MZP589847:MZP589849 NJL589847:NJL589849 NTH589847:NTH589849 ODD589847:ODD589849 OMZ589847:OMZ589849 OWV589847:OWV589849 PGR589847:PGR589849 PQN589847:PQN589849 QAJ589847:QAJ589849 QKF589847:QKF589849 QUB589847:QUB589849 RDX589847:RDX589849 RNT589847:RNT589849 RXP589847:RXP589849 SHL589847:SHL589849 SRH589847:SRH589849 TBD589847:TBD589849 TKZ589847:TKZ589849 TUV589847:TUV589849 UER589847:UER589849 UON589847:UON589849 UYJ589847:UYJ589849 VIF589847:VIF589849 VSB589847:VSB589849 WBX589847:WBX589849 WLT589847:WLT589849 WVP589847:WVP589849 H655383:H655385 JD655383:JD655385 SZ655383:SZ655385 ACV655383:ACV655385 AMR655383:AMR655385 AWN655383:AWN655385 BGJ655383:BGJ655385 BQF655383:BQF655385 CAB655383:CAB655385 CJX655383:CJX655385 CTT655383:CTT655385 DDP655383:DDP655385 DNL655383:DNL655385 DXH655383:DXH655385 EHD655383:EHD655385 EQZ655383:EQZ655385 FAV655383:FAV655385 FKR655383:FKR655385 FUN655383:FUN655385 GEJ655383:GEJ655385 GOF655383:GOF655385 GYB655383:GYB655385 HHX655383:HHX655385 HRT655383:HRT655385 IBP655383:IBP655385 ILL655383:ILL655385 IVH655383:IVH655385 JFD655383:JFD655385 JOZ655383:JOZ655385 JYV655383:JYV655385 KIR655383:KIR655385 KSN655383:KSN655385 LCJ655383:LCJ655385 LMF655383:LMF655385 LWB655383:LWB655385 MFX655383:MFX655385 MPT655383:MPT655385 MZP655383:MZP655385 NJL655383:NJL655385 NTH655383:NTH655385 ODD655383:ODD655385 OMZ655383:OMZ655385 OWV655383:OWV655385 PGR655383:PGR655385 PQN655383:PQN655385 QAJ655383:QAJ655385 QKF655383:QKF655385 QUB655383:QUB655385 RDX655383:RDX655385 RNT655383:RNT655385 RXP655383:RXP655385 SHL655383:SHL655385 SRH655383:SRH655385 TBD655383:TBD655385 TKZ655383:TKZ655385 TUV655383:TUV655385 UER655383:UER655385 UON655383:UON655385 UYJ655383:UYJ655385 VIF655383:VIF655385 VSB655383:VSB655385 WBX655383:WBX655385 WLT655383:WLT655385 WVP655383:WVP655385 H720919:H720921 JD720919:JD720921 SZ720919:SZ720921 ACV720919:ACV720921 AMR720919:AMR720921 AWN720919:AWN720921 BGJ720919:BGJ720921 BQF720919:BQF720921 CAB720919:CAB720921 CJX720919:CJX720921 CTT720919:CTT720921 DDP720919:DDP720921 DNL720919:DNL720921 DXH720919:DXH720921 EHD720919:EHD720921 EQZ720919:EQZ720921 FAV720919:FAV720921 FKR720919:FKR720921 FUN720919:FUN720921 GEJ720919:GEJ720921 GOF720919:GOF720921 GYB720919:GYB720921 HHX720919:HHX720921 HRT720919:HRT720921 IBP720919:IBP720921 ILL720919:ILL720921 IVH720919:IVH720921 JFD720919:JFD720921 JOZ720919:JOZ720921 JYV720919:JYV720921 KIR720919:KIR720921 KSN720919:KSN720921 LCJ720919:LCJ720921 LMF720919:LMF720921 LWB720919:LWB720921 MFX720919:MFX720921 MPT720919:MPT720921 MZP720919:MZP720921 NJL720919:NJL720921 NTH720919:NTH720921 ODD720919:ODD720921 OMZ720919:OMZ720921 OWV720919:OWV720921 PGR720919:PGR720921 PQN720919:PQN720921 QAJ720919:QAJ720921 QKF720919:QKF720921 QUB720919:QUB720921 RDX720919:RDX720921 RNT720919:RNT720921 RXP720919:RXP720921 SHL720919:SHL720921 SRH720919:SRH720921 TBD720919:TBD720921 TKZ720919:TKZ720921 TUV720919:TUV720921 UER720919:UER720921 UON720919:UON720921 UYJ720919:UYJ720921 VIF720919:VIF720921 VSB720919:VSB720921 WBX720919:WBX720921 WLT720919:WLT720921 WVP720919:WVP720921 H786455:H786457 JD786455:JD786457 SZ786455:SZ786457 ACV786455:ACV786457 AMR786455:AMR786457 AWN786455:AWN786457 BGJ786455:BGJ786457 BQF786455:BQF786457 CAB786455:CAB786457 CJX786455:CJX786457 CTT786455:CTT786457 DDP786455:DDP786457 DNL786455:DNL786457 DXH786455:DXH786457 EHD786455:EHD786457 EQZ786455:EQZ786457 FAV786455:FAV786457 FKR786455:FKR786457 FUN786455:FUN786457 GEJ786455:GEJ786457 GOF786455:GOF786457 GYB786455:GYB786457 HHX786455:HHX786457 HRT786455:HRT786457 IBP786455:IBP786457 ILL786455:ILL786457 IVH786455:IVH786457 JFD786455:JFD786457 JOZ786455:JOZ786457 JYV786455:JYV786457 KIR786455:KIR786457 KSN786455:KSN786457 LCJ786455:LCJ786457 LMF786455:LMF786457 LWB786455:LWB786457 MFX786455:MFX786457 MPT786455:MPT786457 MZP786455:MZP786457 NJL786455:NJL786457 NTH786455:NTH786457 ODD786455:ODD786457 OMZ786455:OMZ786457 OWV786455:OWV786457 PGR786455:PGR786457 PQN786455:PQN786457 QAJ786455:QAJ786457 QKF786455:QKF786457 QUB786455:QUB786457 RDX786455:RDX786457 RNT786455:RNT786457 RXP786455:RXP786457 SHL786455:SHL786457 SRH786455:SRH786457 TBD786455:TBD786457 TKZ786455:TKZ786457 TUV786455:TUV786457 UER786455:UER786457 UON786455:UON786457 UYJ786455:UYJ786457 VIF786455:VIF786457 VSB786455:VSB786457 WBX786455:WBX786457 WLT786455:WLT786457 WVP786455:WVP786457 H851991:H851993 JD851991:JD851993 SZ851991:SZ851993 ACV851991:ACV851993 AMR851991:AMR851993 AWN851991:AWN851993 BGJ851991:BGJ851993 BQF851991:BQF851993 CAB851991:CAB851993 CJX851991:CJX851993 CTT851991:CTT851993 DDP851991:DDP851993 DNL851991:DNL851993 DXH851991:DXH851993 EHD851991:EHD851993 EQZ851991:EQZ851993 FAV851991:FAV851993 FKR851991:FKR851993 FUN851991:FUN851993 GEJ851991:GEJ851993 GOF851991:GOF851993 GYB851991:GYB851993 HHX851991:HHX851993 HRT851991:HRT851993 IBP851991:IBP851993 ILL851991:ILL851993 IVH851991:IVH851993 JFD851991:JFD851993 JOZ851991:JOZ851993 JYV851991:JYV851993 KIR851991:KIR851993 KSN851991:KSN851993 LCJ851991:LCJ851993 LMF851991:LMF851993 LWB851991:LWB851993 MFX851991:MFX851993 MPT851991:MPT851993 MZP851991:MZP851993 NJL851991:NJL851993 NTH851991:NTH851993 ODD851991:ODD851993 OMZ851991:OMZ851993 OWV851991:OWV851993 PGR851991:PGR851993 PQN851991:PQN851993 QAJ851991:QAJ851993 QKF851991:QKF851993 QUB851991:QUB851993 RDX851991:RDX851993 RNT851991:RNT851993 RXP851991:RXP851993 SHL851991:SHL851993 SRH851991:SRH851993 TBD851991:TBD851993 TKZ851991:TKZ851993 TUV851991:TUV851993 UER851991:UER851993 UON851991:UON851993 UYJ851991:UYJ851993 VIF851991:VIF851993 VSB851991:VSB851993 WBX851991:WBX851993 WLT851991:WLT851993 WVP851991:WVP851993 H917527:H917529 JD917527:JD917529 SZ917527:SZ917529 ACV917527:ACV917529 AMR917527:AMR917529 AWN917527:AWN917529 BGJ917527:BGJ917529 BQF917527:BQF917529 CAB917527:CAB917529 CJX917527:CJX917529 CTT917527:CTT917529 DDP917527:DDP917529 DNL917527:DNL917529 DXH917527:DXH917529 EHD917527:EHD917529 EQZ917527:EQZ917529 FAV917527:FAV917529 FKR917527:FKR917529 FUN917527:FUN917529 GEJ917527:GEJ917529 GOF917527:GOF917529 GYB917527:GYB917529 HHX917527:HHX917529 HRT917527:HRT917529 IBP917527:IBP917529 ILL917527:ILL917529 IVH917527:IVH917529 JFD917527:JFD917529 JOZ917527:JOZ917529 JYV917527:JYV917529 KIR917527:KIR917529 KSN917527:KSN917529 LCJ917527:LCJ917529 LMF917527:LMF917529 LWB917527:LWB917529 MFX917527:MFX917529 MPT917527:MPT917529 MZP917527:MZP917529 NJL917527:NJL917529 NTH917527:NTH917529 ODD917527:ODD917529 OMZ917527:OMZ917529 OWV917527:OWV917529 PGR917527:PGR917529 PQN917527:PQN917529 QAJ917527:QAJ917529 QKF917527:QKF917529 QUB917527:QUB917529 RDX917527:RDX917529 RNT917527:RNT917529 RXP917527:RXP917529 SHL917527:SHL917529 SRH917527:SRH917529 TBD917527:TBD917529 TKZ917527:TKZ917529 TUV917527:TUV917529 UER917527:UER917529 UON917527:UON917529 UYJ917527:UYJ917529 VIF917527:VIF917529 VSB917527:VSB917529 WBX917527:WBX917529 WLT917527:WLT917529 WVP917527:WVP917529 H983063:H983065 JD983063:JD983065 SZ983063:SZ983065 ACV983063:ACV983065 AMR983063:AMR983065 AWN983063:AWN983065 BGJ983063:BGJ983065 BQF983063:BQF983065 CAB983063:CAB983065 CJX983063:CJX983065 CTT983063:CTT983065 DDP983063:DDP983065 DNL983063:DNL983065 DXH983063:DXH983065 EHD983063:EHD983065 EQZ983063:EQZ983065 FAV983063:FAV983065 FKR983063:FKR983065 FUN983063:FUN983065 GEJ983063:GEJ983065 GOF983063:GOF983065 GYB983063:GYB983065 HHX983063:HHX983065 HRT983063:HRT983065 IBP983063:IBP983065 ILL983063:ILL983065 IVH983063:IVH983065 JFD983063:JFD983065 JOZ983063:JOZ983065 JYV983063:JYV983065 KIR983063:KIR983065 KSN983063:KSN983065 LCJ983063:LCJ983065 LMF983063:LMF983065 LWB983063:LWB983065 MFX983063:MFX983065 MPT983063:MPT983065 MZP983063:MZP983065 NJL983063:NJL983065 NTH983063:NTH983065 ODD983063:ODD983065 OMZ983063:OMZ983065 OWV983063:OWV983065 PGR983063:PGR983065 PQN983063:PQN983065 QAJ983063:QAJ983065 QKF983063:QKF983065 QUB983063:QUB983065 RDX983063:RDX983065 RNT983063:RNT983065 RXP983063:RXP983065 SHL983063:SHL983065 SRH983063:SRH983065 TBD983063:TBD983065 TKZ983063:TKZ983065 TUV983063:TUV983065 UER983063:UER983065 UON983063:UON983065 UYJ983063:UYJ983065 VIF983063:VIF983065 VSB983063:VSB983065 WBX983063:WBX983065 WLT983063:WLT983065 WVP983063:WVP983065 WVP23:WVP30 WLT23:WLT30 WBX23:WBX30 VSB23:VSB30 VIF23:VIF30 UYJ23:UYJ30 UON23:UON30 UER23:UER30 TUV23:TUV30 TKZ23:TKZ30 TBD23:TBD30 SRH23:SRH30 SHL23:SHL30 RXP23:RXP30 RNT23:RNT30 RDX23:RDX30 QUB23:QUB30 QKF23:QKF30 QAJ23:QAJ30 PQN23:PQN30 PGR23:PGR30 OWV23:OWV30 OMZ23:OMZ30 ODD23:ODD30 NTH23:NTH30 NJL23:NJL30 MZP23:MZP30 MPT23:MPT30 MFX23:MFX30 LWB23:LWB30 LMF23:LMF30 LCJ23:LCJ30 KSN23:KSN30 KIR23:KIR30 JYV23:JYV30 JOZ23:JOZ30 JFD23:JFD30 IVH23:IVH30 ILL23:ILL30 IBP23:IBP30 HRT23:HRT30 HHX23:HHX30 GYB23:GYB30 GOF23:GOF30 GEJ23:GEJ30 FUN23:FUN30 FKR23:FKR30 FAV23:FAV30 EQZ23:EQZ30 EHD23:EHD30 DXH23:DXH30 DNL23:DNL30 DDP23:DDP30 CTT23:CTT30 CJX23:CJX30 CAB23:CAB30 BQF23:BQF30 BGJ23:BGJ30 AWN23:AWN30 AMR23:AMR30 ACV23:ACV30 SZ23:SZ30 JD23:JD30 H23:H30" xr:uid="{3B1ECD57-7A75-45EC-873E-C7A5CD03BFB8}">
      <formula1>"□,■"</formula1>
    </dataValidation>
  </dataValidations>
  <printOptions horizontalCentered="1"/>
  <pageMargins left="1.1811023622047245" right="0.78740157480314965" top="0.78740157480314965" bottom="0.59055118110236227" header="0.31496062992125984" footer="0.31496062992125984"/>
  <pageSetup paperSize="9" orientation="portrait" blackAndWhite="1"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7" t="s">
        <v>269</v>
      </c>
      <c r="C3" s="1877"/>
      <c r="D3" s="1877"/>
      <c r="E3" s="1877"/>
      <c r="F3" s="1877"/>
      <c r="G3" s="1877"/>
      <c r="H3" s="1877"/>
      <c r="I3" s="1877"/>
      <c r="J3" s="1877"/>
      <c r="K3" s="1877"/>
      <c r="L3" s="1877"/>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1877"/>
      <c r="AO3" s="1877"/>
      <c r="AP3" s="1877"/>
      <c r="AQ3" s="1877"/>
      <c r="AR3" s="1877"/>
      <c r="AS3" s="1877"/>
      <c r="AT3" s="1877"/>
      <c r="AU3" s="1877"/>
      <c r="AV3" s="1877"/>
      <c r="AW3" s="1877"/>
      <c r="AX3" s="1877"/>
      <c r="AY3" s="1877"/>
      <c r="AZ3" s="1877"/>
      <c r="BA3" s="1877"/>
      <c r="BB3" s="1877"/>
      <c r="BC3" s="1877"/>
      <c r="BD3" s="1877"/>
      <c r="BE3" s="1877"/>
      <c r="BF3" s="1877"/>
    </row>
    <row r="4" spans="2:58" s="5" customFormat="1" ht="13.5" customHeight="1">
      <c r="B4" s="1878" t="s">
        <v>204</v>
      </c>
      <c r="C4" s="1878"/>
      <c r="D4" s="1878"/>
      <c r="E4" s="1878"/>
      <c r="F4" s="1878"/>
      <c r="G4" s="1878"/>
      <c r="H4" s="1878"/>
      <c r="I4" s="1878"/>
      <c r="J4" s="1878"/>
      <c r="K4" s="1878"/>
      <c r="L4" s="1878"/>
      <c r="M4" s="1878"/>
      <c r="N4" s="1878"/>
      <c r="O4" s="1878"/>
      <c r="P4" s="1878"/>
      <c r="Q4" s="1878"/>
      <c r="R4" s="1878"/>
      <c r="S4" s="1878"/>
      <c r="T4" s="1878"/>
      <c r="U4" s="1878"/>
      <c r="V4" s="1878"/>
      <c r="W4" s="1878"/>
      <c r="X4" s="1878"/>
      <c r="Y4" s="1878"/>
      <c r="Z4" s="1878"/>
      <c r="AA4" s="1878"/>
      <c r="AB4" s="1878"/>
      <c r="AC4" s="1878"/>
      <c r="AD4" s="1878"/>
      <c r="AE4" s="1878"/>
      <c r="AF4" s="1878"/>
      <c r="AG4" s="1878"/>
      <c r="AH4" s="1878"/>
      <c r="AI4" s="1878"/>
      <c r="AJ4" s="1878"/>
      <c r="AK4" s="1878"/>
      <c r="AL4" s="1878"/>
      <c r="AM4" s="1878"/>
      <c r="AN4" s="1878"/>
      <c r="AO4" s="1878"/>
      <c r="AP4" s="1878"/>
      <c r="AQ4" s="1878"/>
      <c r="AR4" s="1878"/>
      <c r="AS4" s="1878"/>
      <c r="AT4" s="1878"/>
      <c r="AU4" s="1878"/>
      <c r="AV4" s="1878"/>
      <c r="AW4" s="1878"/>
      <c r="AX4" s="1878"/>
      <c r="AY4" s="1878"/>
      <c r="AZ4" s="1878"/>
      <c r="BA4" s="1878"/>
      <c r="BB4" s="1878"/>
      <c r="BC4" s="1878"/>
      <c r="BD4" s="1878"/>
      <c r="BE4" s="1878"/>
      <c r="BF4" s="1878"/>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4" t="s">
        <v>199</v>
      </c>
      <c r="C6" s="1874"/>
      <c r="D6" s="1874"/>
      <c r="E6" s="1874"/>
      <c r="F6" s="1874"/>
      <c r="G6" s="1874"/>
      <c r="H6" s="1874"/>
      <c r="I6" s="1874"/>
      <c r="J6" s="1874"/>
      <c r="K6" s="1874"/>
      <c r="L6" s="1874"/>
      <c r="M6" s="1874"/>
      <c r="N6" s="1874"/>
      <c r="O6" s="1874"/>
      <c r="P6" s="1874"/>
      <c r="Q6" s="1874"/>
      <c r="R6" s="1874"/>
      <c r="S6" s="1874"/>
      <c r="T6" s="1874"/>
      <c r="U6" s="1874"/>
      <c r="V6" s="1874"/>
      <c r="W6" s="1874"/>
      <c r="X6" s="1874"/>
      <c r="Y6" s="1874"/>
      <c r="Z6" s="1874"/>
      <c r="AA6" s="1874"/>
      <c r="AB6" s="1874"/>
      <c r="AC6" s="1874"/>
      <c r="AD6" s="1874"/>
      <c r="AE6" s="1874"/>
      <c r="AF6" s="1874"/>
      <c r="AG6" s="1874"/>
      <c r="AH6" s="1874"/>
      <c r="AI6" s="1874"/>
      <c r="AJ6" s="1874"/>
      <c r="AK6" s="1874"/>
      <c r="AL6" s="1874"/>
      <c r="AM6" s="1874"/>
      <c r="AN6" s="1874"/>
      <c r="AO6" s="1874"/>
      <c r="AP6" s="1874"/>
      <c r="AQ6" s="1874"/>
      <c r="AR6" s="1874"/>
      <c r="AS6" s="1874"/>
      <c r="AT6" s="1874"/>
      <c r="AU6" s="1874"/>
      <c r="AV6" s="1874"/>
      <c r="AW6" s="1874"/>
      <c r="AX6" s="1874"/>
      <c r="AY6" s="1874"/>
      <c r="AZ6" s="1874"/>
      <c r="BA6" s="1874"/>
      <c r="BB6" s="1874"/>
      <c r="BC6" s="1874"/>
      <c r="BD6" s="1874"/>
      <c r="BE6" s="1874"/>
      <c r="BF6" s="1874"/>
    </row>
    <row r="7" spans="2:58" s="5" customFormat="1" ht="13.5" customHeight="1">
      <c r="B7" s="1314"/>
      <c r="C7" s="1872" t="s">
        <v>259</v>
      </c>
      <c r="D7" s="1872"/>
      <c r="E7" s="1872"/>
      <c r="F7" s="1872"/>
      <c r="G7" s="1872"/>
      <c r="H7" s="1872"/>
      <c r="I7" s="1872"/>
      <c r="J7" s="1872"/>
      <c r="K7" s="1872"/>
      <c r="L7" s="1872"/>
      <c r="M7" s="1872"/>
      <c r="N7" s="1872"/>
      <c r="O7" s="1872"/>
      <c r="P7" s="1313"/>
      <c r="Q7" s="1313"/>
      <c r="R7" s="1875"/>
      <c r="S7" s="1875"/>
      <c r="T7" s="1875"/>
      <c r="U7" s="1875"/>
      <c r="V7" s="1875"/>
      <c r="W7" s="1875"/>
      <c r="X7" s="1875"/>
      <c r="Y7" s="1875"/>
      <c r="Z7" s="1875"/>
      <c r="AA7" s="1875"/>
      <c r="AB7" s="1875"/>
      <c r="AC7" s="1875"/>
      <c r="AD7" s="1875"/>
      <c r="AE7" s="1875"/>
      <c r="AF7" s="1875"/>
      <c r="AG7" s="1875"/>
      <c r="AH7" s="1875"/>
      <c r="AI7" s="1875"/>
      <c r="AJ7" s="1875"/>
      <c r="AK7" s="1875"/>
      <c r="AL7" s="1875"/>
      <c r="AM7" s="1875"/>
      <c r="AN7" s="1875"/>
      <c r="AO7" s="1875"/>
      <c r="AP7" s="1875"/>
      <c r="AQ7" s="1875"/>
      <c r="AR7" s="1875"/>
      <c r="AS7" s="1875"/>
      <c r="AT7" s="1875"/>
      <c r="AU7" s="1875"/>
      <c r="AV7" s="1875"/>
      <c r="AW7" s="1875"/>
      <c r="AX7" s="1875"/>
      <c r="AY7" s="1875"/>
      <c r="AZ7" s="1875"/>
      <c r="BA7" s="1875"/>
      <c r="BB7" s="1875"/>
      <c r="BC7" s="1875"/>
      <c r="BD7" s="1875"/>
      <c r="BE7" s="1875"/>
      <c r="BF7" s="1875"/>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72" t="s">
        <v>47</v>
      </c>
      <c r="G9" s="1872"/>
      <c r="H9" s="1872"/>
      <c r="I9" s="1872"/>
      <c r="J9" s="1872"/>
      <c r="K9" s="1872"/>
      <c r="L9" s="1872"/>
      <c r="M9" s="1872"/>
      <c r="N9" s="1872"/>
      <c r="O9" s="1872"/>
      <c r="P9" s="1313"/>
      <c r="Q9" s="1313"/>
      <c r="R9" s="1875"/>
      <c r="S9" s="1875"/>
      <c r="T9" s="1875"/>
      <c r="U9" s="1875"/>
      <c r="V9" s="1875"/>
      <c r="W9" s="1875"/>
      <c r="X9" s="1875"/>
      <c r="Y9" s="1875"/>
      <c r="Z9" s="1875"/>
      <c r="AA9" s="1875"/>
      <c r="AB9" s="1875"/>
      <c r="AC9" s="1875"/>
      <c r="AD9" s="1875"/>
      <c r="AE9" s="1875"/>
      <c r="AF9" s="1875"/>
      <c r="AG9" s="1875"/>
      <c r="AH9" s="1875"/>
      <c r="AI9" s="1875"/>
      <c r="AJ9" s="1875"/>
      <c r="AK9" s="1875"/>
      <c r="AL9" s="1875"/>
      <c r="AM9" s="1875"/>
      <c r="AN9" s="1875"/>
      <c r="AO9" s="1875"/>
      <c r="AP9" s="1875"/>
      <c r="AQ9" s="1875"/>
      <c r="AR9" s="1875"/>
      <c r="AS9" s="1875"/>
      <c r="AT9" s="1875"/>
      <c r="AU9" s="1875"/>
      <c r="AV9" s="1875"/>
      <c r="AW9" s="1875"/>
      <c r="AX9" s="1875"/>
      <c r="AY9" s="1875"/>
      <c r="AZ9" s="1875"/>
      <c r="BA9" s="1875"/>
      <c r="BB9" s="1875"/>
      <c r="BC9" s="1875"/>
      <c r="BD9" s="1875"/>
      <c r="BE9" s="1875"/>
      <c r="BF9" s="1875"/>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72" t="s">
        <v>48</v>
      </c>
      <c r="G11" s="1872"/>
      <c r="H11" s="1872"/>
      <c r="I11" s="1872"/>
      <c r="J11" s="1872"/>
      <c r="K11" s="1872"/>
      <c r="L11" s="1872"/>
      <c r="M11" s="1872"/>
      <c r="N11" s="1872"/>
      <c r="O11" s="1872"/>
      <c r="P11" s="1314"/>
      <c r="Q11" s="1316" t="s">
        <v>49</v>
      </c>
      <c r="R11" s="1876"/>
      <c r="S11" s="1876"/>
      <c r="T11" s="1876"/>
      <c r="U11" s="1876"/>
      <c r="V11" s="1876"/>
      <c r="W11" s="1876"/>
      <c r="X11" s="1876"/>
      <c r="Y11" s="1876"/>
      <c r="Z11" s="1876"/>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72" t="s">
        <v>50</v>
      </c>
      <c r="G13" s="1872"/>
      <c r="H13" s="1872"/>
      <c r="I13" s="1872"/>
      <c r="J13" s="1872"/>
      <c r="K13" s="1872"/>
      <c r="L13" s="1872"/>
      <c r="M13" s="1872"/>
      <c r="N13" s="1872"/>
      <c r="O13" s="1872"/>
      <c r="P13" s="1313"/>
      <c r="Q13" s="1313"/>
      <c r="R13" s="1875"/>
      <c r="S13" s="1875"/>
      <c r="T13" s="1875"/>
      <c r="U13" s="1875"/>
      <c r="V13" s="1875"/>
      <c r="W13" s="1875"/>
      <c r="X13" s="1875"/>
      <c r="Y13" s="1875"/>
      <c r="Z13" s="1875"/>
      <c r="AA13" s="1875"/>
      <c r="AB13" s="1875"/>
      <c r="AC13" s="1875"/>
      <c r="AD13" s="1875"/>
      <c r="AE13" s="1875"/>
      <c r="AF13" s="1875"/>
      <c r="AG13" s="1875"/>
      <c r="AH13" s="1875"/>
      <c r="AI13" s="1875"/>
      <c r="AJ13" s="1875"/>
      <c r="AK13" s="1875"/>
      <c r="AL13" s="1875"/>
      <c r="AM13" s="1875"/>
      <c r="AN13" s="1875"/>
      <c r="AO13" s="1875"/>
      <c r="AP13" s="1875"/>
      <c r="AQ13" s="1875"/>
      <c r="AR13" s="1875"/>
      <c r="AS13" s="1875"/>
      <c r="AT13" s="1875"/>
      <c r="AU13" s="1875"/>
      <c r="AV13" s="1875"/>
      <c r="AW13" s="1875"/>
      <c r="AX13" s="1875"/>
      <c r="AY13" s="1875"/>
      <c r="AZ13" s="1875"/>
      <c r="BA13" s="1875"/>
      <c r="BB13" s="1875"/>
      <c r="BC13" s="1875"/>
      <c r="BD13" s="1875"/>
      <c r="BE13" s="1875"/>
      <c r="BF13" s="1875"/>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72" t="s">
        <v>51</v>
      </c>
      <c r="G15" s="1872"/>
      <c r="H15" s="1872"/>
      <c r="I15" s="1872"/>
      <c r="J15" s="1872"/>
      <c r="K15" s="1872"/>
      <c r="L15" s="1872"/>
      <c r="M15" s="1872"/>
      <c r="N15" s="1872"/>
      <c r="O15" s="1872"/>
      <c r="P15" s="1313"/>
      <c r="Q15" s="1313"/>
      <c r="R15" s="1875"/>
      <c r="S15" s="1875"/>
      <c r="T15" s="1875"/>
      <c r="U15" s="1875"/>
      <c r="V15" s="1875"/>
      <c r="W15" s="1875"/>
      <c r="X15" s="1875"/>
      <c r="Y15" s="1875"/>
      <c r="Z15" s="1875"/>
      <c r="AA15" s="1875"/>
      <c r="AB15" s="1875"/>
      <c r="AC15" s="1875"/>
      <c r="AD15" s="1875"/>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74" t="s">
        <v>200</v>
      </c>
      <c r="C18" s="1874"/>
      <c r="D18" s="1874"/>
      <c r="E18" s="1874"/>
      <c r="F18" s="1874"/>
      <c r="G18" s="1874"/>
      <c r="H18" s="1874"/>
      <c r="I18" s="1874"/>
      <c r="J18" s="1874"/>
      <c r="K18" s="1874"/>
      <c r="L18" s="1874"/>
      <c r="M18" s="1874"/>
      <c r="N18" s="1874"/>
      <c r="O18" s="1874"/>
      <c r="P18" s="1874"/>
      <c r="Q18" s="1874"/>
      <c r="R18" s="1874"/>
      <c r="S18" s="1874"/>
      <c r="T18" s="1874"/>
      <c r="U18" s="1874"/>
      <c r="V18" s="1874"/>
      <c r="W18" s="1874"/>
      <c r="X18" s="1874"/>
      <c r="Y18" s="1874"/>
      <c r="Z18" s="1874"/>
      <c r="AA18" s="1874"/>
      <c r="AB18" s="1874"/>
      <c r="AC18" s="1874"/>
      <c r="AD18" s="1874"/>
      <c r="AE18" s="1874"/>
      <c r="AF18" s="1874"/>
      <c r="AG18" s="1874"/>
      <c r="AH18" s="1874"/>
      <c r="AI18" s="1874"/>
      <c r="AJ18" s="1874"/>
      <c r="AK18" s="1874"/>
      <c r="AL18" s="1874"/>
      <c r="AM18" s="1874"/>
      <c r="AN18" s="1874"/>
      <c r="AO18" s="1874"/>
      <c r="AP18" s="1874"/>
      <c r="AQ18" s="1874"/>
      <c r="AR18" s="1874"/>
      <c r="AS18" s="1874"/>
      <c r="AT18" s="1874"/>
      <c r="AU18" s="1874"/>
      <c r="AV18" s="1874"/>
      <c r="AW18" s="1874"/>
      <c r="AX18" s="1874"/>
      <c r="AY18" s="1874"/>
      <c r="AZ18" s="1874"/>
      <c r="BA18" s="1874"/>
      <c r="BB18" s="1874"/>
      <c r="BC18" s="1874"/>
      <c r="BD18" s="1874"/>
      <c r="BE18" s="1874"/>
      <c r="BF18" s="1874"/>
    </row>
    <row r="19" spans="2:58" s="5" customFormat="1" ht="13.5" customHeight="1">
      <c r="B19" s="1314"/>
      <c r="C19" s="1872" t="s">
        <v>259</v>
      </c>
      <c r="D19" s="1872"/>
      <c r="E19" s="1872"/>
      <c r="F19" s="1872"/>
      <c r="G19" s="1872"/>
      <c r="H19" s="1872"/>
      <c r="I19" s="1872"/>
      <c r="J19" s="1872"/>
      <c r="K19" s="1872"/>
      <c r="L19" s="1872"/>
      <c r="M19" s="1872"/>
      <c r="N19" s="1872"/>
      <c r="O19" s="1872"/>
      <c r="P19" s="1313"/>
      <c r="Q19" s="1313"/>
      <c r="R19" s="1875"/>
      <c r="S19" s="1875"/>
      <c r="T19" s="1875"/>
      <c r="U19" s="1875"/>
      <c r="V19" s="1875"/>
      <c r="W19" s="1875"/>
      <c r="X19" s="1875"/>
      <c r="Y19" s="1875"/>
      <c r="Z19" s="1875"/>
      <c r="AA19" s="1875"/>
      <c r="AB19" s="1875"/>
      <c r="AC19" s="1875"/>
      <c r="AD19" s="1875"/>
      <c r="AE19" s="1875"/>
      <c r="AF19" s="1875"/>
      <c r="AG19" s="1875"/>
      <c r="AH19" s="1875"/>
      <c r="AI19" s="1875"/>
      <c r="AJ19" s="1875"/>
      <c r="AK19" s="1875"/>
      <c r="AL19" s="1875"/>
      <c r="AM19" s="1875"/>
      <c r="AN19" s="1875"/>
      <c r="AO19" s="1875"/>
      <c r="AP19" s="1875"/>
      <c r="AQ19" s="1875"/>
      <c r="AR19" s="1875"/>
      <c r="AS19" s="1875"/>
      <c r="AT19" s="1875"/>
      <c r="AU19" s="1875"/>
      <c r="AV19" s="1875"/>
      <c r="AW19" s="1875"/>
      <c r="AX19" s="1875"/>
      <c r="AY19" s="1875"/>
      <c r="AZ19" s="1875"/>
      <c r="BA19" s="1875"/>
      <c r="BB19" s="1875"/>
      <c r="BC19" s="1875"/>
      <c r="BD19" s="1875"/>
      <c r="BE19" s="1875"/>
      <c r="BF19" s="1875"/>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72" t="s">
        <v>47</v>
      </c>
      <c r="G21" s="1872"/>
      <c r="H21" s="1872"/>
      <c r="I21" s="1872"/>
      <c r="J21" s="1872"/>
      <c r="K21" s="1872"/>
      <c r="L21" s="1872"/>
      <c r="M21" s="1872"/>
      <c r="N21" s="1872"/>
      <c r="O21" s="1872"/>
      <c r="P21" s="1313"/>
      <c r="Q21" s="1313"/>
      <c r="R21" s="1875"/>
      <c r="S21" s="1875"/>
      <c r="T21" s="1875"/>
      <c r="U21" s="1875"/>
      <c r="V21" s="1875"/>
      <c r="W21" s="1875"/>
      <c r="X21" s="1875"/>
      <c r="Y21" s="1875"/>
      <c r="Z21" s="1875"/>
      <c r="AA21" s="1875"/>
      <c r="AB21" s="1875"/>
      <c r="AC21" s="1875"/>
      <c r="AD21" s="1875"/>
      <c r="AE21" s="1875"/>
      <c r="AF21" s="1875"/>
      <c r="AG21" s="1875"/>
      <c r="AH21" s="1875"/>
      <c r="AI21" s="1875"/>
      <c r="AJ21" s="1875"/>
      <c r="AK21" s="1875"/>
      <c r="AL21" s="1875"/>
      <c r="AM21" s="1875"/>
      <c r="AN21" s="1875"/>
      <c r="AO21" s="1875"/>
      <c r="AP21" s="1875"/>
      <c r="AQ21" s="1875"/>
      <c r="AR21" s="1875"/>
      <c r="AS21" s="1875"/>
      <c r="AT21" s="1875"/>
      <c r="AU21" s="1875"/>
      <c r="AV21" s="1875"/>
      <c r="AW21" s="1875"/>
      <c r="AX21" s="1875"/>
      <c r="AY21" s="1875"/>
      <c r="AZ21" s="1875"/>
      <c r="BA21" s="1875"/>
      <c r="BB21" s="1875"/>
      <c r="BC21" s="1875"/>
      <c r="BD21" s="1875"/>
      <c r="BE21" s="1875"/>
      <c r="BF21" s="1875"/>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72" t="s">
        <v>48</v>
      </c>
      <c r="G23" s="1872"/>
      <c r="H23" s="1872"/>
      <c r="I23" s="1872"/>
      <c r="J23" s="1872"/>
      <c r="K23" s="1872"/>
      <c r="L23" s="1872"/>
      <c r="M23" s="1872"/>
      <c r="N23" s="1872"/>
      <c r="O23" s="1872"/>
      <c r="P23" s="1314"/>
      <c r="Q23" s="1316" t="s">
        <v>49</v>
      </c>
      <c r="R23" s="1876"/>
      <c r="S23" s="1876"/>
      <c r="T23" s="1876"/>
      <c r="U23" s="1876"/>
      <c r="V23" s="1876"/>
      <c r="W23" s="1876"/>
      <c r="X23" s="1876"/>
      <c r="Y23" s="1876"/>
      <c r="Z23" s="1876"/>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72" t="s">
        <v>50</v>
      </c>
      <c r="G25" s="1872"/>
      <c r="H25" s="1872"/>
      <c r="I25" s="1872"/>
      <c r="J25" s="1872"/>
      <c r="K25" s="1872"/>
      <c r="L25" s="1872"/>
      <c r="M25" s="1872"/>
      <c r="N25" s="1872"/>
      <c r="O25" s="1872"/>
      <c r="P25" s="1313"/>
      <c r="Q25" s="1313"/>
      <c r="R25" s="1875"/>
      <c r="S25" s="1875"/>
      <c r="T25" s="1875"/>
      <c r="U25" s="1875"/>
      <c r="V25" s="1875"/>
      <c r="W25" s="1875"/>
      <c r="X25" s="1875"/>
      <c r="Y25" s="1875"/>
      <c r="Z25" s="1875"/>
      <c r="AA25" s="1875"/>
      <c r="AB25" s="1875"/>
      <c r="AC25" s="1875"/>
      <c r="AD25" s="1875"/>
      <c r="AE25" s="1875"/>
      <c r="AF25" s="1875"/>
      <c r="AG25" s="1875"/>
      <c r="AH25" s="1875"/>
      <c r="AI25" s="1875"/>
      <c r="AJ25" s="1875"/>
      <c r="AK25" s="1875"/>
      <c r="AL25" s="1875"/>
      <c r="AM25" s="1875"/>
      <c r="AN25" s="1875"/>
      <c r="AO25" s="1875"/>
      <c r="AP25" s="1875"/>
      <c r="AQ25" s="1875"/>
      <c r="AR25" s="1875"/>
      <c r="AS25" s="1875"/>
      <c r="AT25" s="1875"/>
      <c r="AU25" s="1875"/>
      <c r="AV25" s="1875"/>
      <c r="AW25" s="1875"/>
      <c r="AX25" s="1875"/>
      <c r="AY25" s="1875"/>
      <c r="AZ25" s="1875"/>
      <c r="BA25" s="1875"/>
      <c r="BB25" s="1875"/>
      <c r="BC25" s="1875"/>
      <c r="BD25" s="1875"/>
      <c r="BE25" s="1875"/>
      <c r="BF25" s="1875"/>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72" t="s">
        <v>51</v>
      </c>
      <c r="G27" s="1872"/>
      <c r="H27" s="1872"/>
      <c r="I27" s="1872"/>
      <c r="J27" s="1872"/>
      <c r="K27" s="1872"/>
      <c r="L27" s="1872"/>
      <c r="M27" s="1872"/>
      <c r="N27" s="1872"/>
      <c r="O27" s="1872"/>
      <c r="P27" s="1313"/>
      <c r="Q27" s="1313"/>
      <c r="R27" s="1875"/>
      <c r="S27" s="1875"/>
      <c r="T27" s="1875"/>
      <c r="U27" s="1875"/>
      <c r="V27" s="1875"/>
      <c r="W27" s="1875"/>
      <c r="X27" s="1875"/>
      <c r="Y27" s="1875"/>
      <c r="Z27" s="1875"/>
      <c r="AA27" s="1875"/>
      <c r="AB27" s="1875"/>
      <c r="AC27" s="1875"/>
      <c r="AD27" s="1875"/>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74" t="s">
        <v>201</v>
      </c>
      <c r="C30" s="1874"/>
      <c r="D30" s="1874"/>
      <c r="E30" s="1874"/>
      <c r="F30" s="1874"/>
      <c r="G30" s="1874"/>
      <c r="H30" s="1874"/>
      <c r="I30" s="1874"/>
      <c r="J30" s="1874"/>
      <c r="K30" s="1874"/>
      <c r="L30" s="1874"/>
      <c r="M30" s="1874"/>
      <c r="N30" s="1874"/>
      <c r="O30" s="1874"/>
      <c r="P30" s="1874"/>
      <c r="Q30" s="1874"/>
      <c r="R30" s="1874"/>
      <c r="S30" s="1874"/>
      <c r="T30" s="1874"/>
      <c r="U30" s="1874"/>
      <c r="V30" s="1874"/>
      <c r="W30" s="1874"/>
      <c r="X30" s="1874"/>
      <c r="Y30" s="1874"/>
      <c r="Z30" s="1874"/>
      <c r="AA30" s="1874"/>
      <c r="AB30" s="1874"/>
      <c r="AC30" s="1874"/>
      <c r="AD30" s="1874"/>
      <c r="AE30" s="1874"/>
      <c r="AF30" s="1874"/>
      <c r="AG30" s="1874"/>
      <c r="AH30" s="1874"/>
      <c r="AI30" s="1874"/>
      <c r="AJ30" s="1874"/>
      <c r="AK30" s="1874"/>
      <c r="AL30" s="1874"/>
      <c r="AM30" s="1874"/>
      <c r="AN30" s="1874"/>
      <c r="AO30" s="1874"/>
      <c r="AP30" s="1874"/>
      <c r="AQ30" s="1874"/>
      <c r="AR30" s="1874"/>
      <c r="AS30" s="1874"/>
      <c r="AT30" s="1874"/>
      <c r="AU30" s="1874"/>
      <c r="AV30" s="1874"/>
      <c r="AW30" s="1874"/>
      <c r="AX30" s="1874"/>
      <c r="AY30" s="1874"/>
      <c r="AZ30" s="1874"/>
      <c r="BA30" s="1874"/>
      <c r="BB30" s="1874"/>
      <c r="BC30" s="1874"/>
      <c r="BD30" s="1874"/>
      <c r="BE30" s="1874"/>
      <c r="BF30" s="1874"/>
    </row>
    <row r="31" spans="2:58" s="5" customFormat="1" ht="13.5" customHeight="1">
      <c r="B31" s="1314"/>
      <c r="C31" s="1872" t="s">
        <v>259</v>
      </c>
      <c r="D31" s="1872"/>
      <c r="E31" s="1872"/>
      <c r="F31" s="1872"/>
      <c r="G31" s="1872"/>
      <c r="H31" s="1872"/>
      <c r="I31" s="1872"/>
      <c r="J31" s="1872"/>
      <c r="K31" s="1872"/>
      <c r="L31" s="1872"/>
      <c r="M31" s="1872"/>
      <c r="N31" s="1872"/>
      <c r="O31" s="1872"/>
      <c r="P31" s="1313"/>
      <c r="Q31" s="1313"/>
      <c r="R31" s="1875"/>
      <c r="S31" s="1875"/>
      <c r="T31" s="1875"/>
      <c r="U31" s="1875"/>
      <c r="V31" s="1875"/>
      <c r="W31" s="1875"/>
      <c r="X31" s="1875"/>
      <c r="Y31" s="1875"/>
      <c r="Z31" s="1875"/>
      <c r="AA31" s="1875"/>
      <c r="AB31" s="1875"/>
      <c r="AC31" s="1875"/>
      <c r="AD31" s="1875"/>
      <c r="AE31" s="1875"/>
      <c r="AF31" s="1875"/>
      <c r="AG31" s="1875"/>
      <c r="AH31" s="1875"/>
      <c r="AI31" s="1875"/>
      <c r="AJ31" s="1875"/>
      <c r="AK31" s="1875"/>
      <c r="AL31" s="1875"/>
      <c r="AM31" s="1875"/>
      <c r="AN31" s="1875"/>
      <c r="AO31" s="1875"/>
      <c r="AP31" s="1875"/>
      <c r="AQ31" s="1875"/>
      <c r="AR31" s="1875"/>
      <c r="AS31" s="1875"/>
      <c r="AT31" s="1875"/>
      <c r="AU31" s="1875"/>
      <c r="AV31" s="1875"/>
      <c r="AW31" s="1875"/>
      <c r="AX31" s="1875"/>
      <c r="AY31" s="1875"/>
      <c r="AZ31" s="1875"/>
      <c r="BA31" s="1875"/>
      <c r="BB31" s="1875"/>
      <c r="BC31" s="1875"/>
      <c r="BD31" s="1875"/>
      <c r="BE31" s="1875"/>
      <c r="BF31" s="1875"/>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72" t="s">
        <v>47</v>
      </c>
      <c r="G33" s="1872"/>
      <c r="H33" s="1872"/>
      <c r="I33" s="1872"/>
      <c r="J33" s="1872"/>
      <c r="K33" s="1872"/>
      <c r="L33" s="1872"/>
      <c r="M33" s="1872"/>
      <c r="N33" s="1872"/>
      <c r="O33" s="1872"/>
      <c r="P33" s="1313"/>
      <c r="Q33" s="1313"/>
      <c r="R33" s="1875"/>
      <c r="S33" s="1875"/>
      <c r="T33" s="1875"/>
      <c r="U33" s="1875"/>
      <c r="V33" s="1875"/>
      <c r="W33" s="1875"/>
      <c r="X33" s="1875"/>
      <c r="Y33" s="1875"/>
      <c r="Z33" s="1875"/>
      <c r="AA33" s="1875"/>
      <c r="AB33" s="1875"/>
      <c r="AC33" s="1875"/>
      <c r="AD33" s="1875"/>
      <c r="AE33" s="1875"/>
      <c r="AF33" s="1875"/>
      <c r="AG33" s="1875"/>
      <c r="AH33" s="1875"/>
      <c r="AI33" s="1875"/>
      <c r="AJ33" s="1875"/>
      <c r="AK33" s="1875"/>
      <c r="AL33" s="1875"/>
      <c r="AM33" s="1875"/>
      <c r="AN33" s="1875"/>
      <c r="AO33" s="1875"/>
      <c r="AP33" s="1875"/>
      <c r="AQ33" s="1875"/>
      <c r="AR33" s="1875"/>
      <c r="AS33" s="1875"/>
      <c r="AT33" s="1875"/>
      <c r="AU33" s="1875"/>
      <c r="AV33" s="1875"/>
      <c r="AW33" s="1875"/>
      <c r="AX33" s="1875"/>
      <c r="AY33" s="1875"/>
      <c r="AZ33" s="1875"/>
      <c r="BA33" s="1875"/>
      <c r="BB33" s="1875"/>
      <c r="BC33" s="1875"/>
      <c r="BD33" s="1875"/>
      <c r="BE33" s="1875"/>
      <c r="BF33" s="1875"/>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72" t="s">
        <v>48</v>
      </c>
      <c r="G35" s="1872"/>
      <c r="H35" s="1872"/>
      <c r="I35" s="1872"/>
      <c r="J35" s="1872"/>
      <c r="K35" s="1872"/>
      <c r="L35" s="1872"/>
      <c r="M35" s="1872"/>
      <c r="N35" s="1872"/>
      <c r="O35" s="1872"/>
      <c r="P35" s="1314"/>
      <c r="Q35" s="1316" t="s">
        <v>49</v>
      </c>
      <c r="R35" s="1876"/>
      <c r="S35" s="1876"/>
      <c r="T35" s="1876"/>
      <c r="U35" s="1876"/>
      <c r="V35" s="1876"/>
      <c r="W35" s="1876"/>
      <c r="X35" s="1876"/>
      <c r="Y35" s="1876"/>
      <c r="Z35" s="1876"/>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72" t="s">
        <v>50</v>
      </c>
      <c r="G37" s="1872"/>
      <c r="H37" s="1872"/>
      <c r="I37" s="1872"/>
      <c r="J37" s="1872"/>
      <c r="K37" s="1872"/>
      <c r="L37" s="1872"/>
      <c r="M37" s="1872"/>
      <c r="N37" s="1872"/>
      <c r="O37" s="1872"/>
      <c r="P37" s="1313"/>
      <c r="Q37" s="1313"/>
      <c r="R37" s="1875"/>
      <c r="S37" s="1875"/>
      <c r="T37" s="1875"/>
      <c r="U37" s="1875"/>
      <c r="V37" s="1875"/>
      <c r="W37" s="1875"/>
      <c r="X37" s="1875"/>
      <c r="Y37" s="1875"/>
      <c r="Z37" s="1875"/>
      <c r="AA37" s="1875"/>
      <c r="AB37" s="1875"/>
      <c r="AC37" s="1875"/>
      <c r="AD37" s="1875"/>
      <c r="AE37" s="1875"/>
      <c r="AF37" s="1875"/>
      <c r="AG37" s="1875"/>
      <c r="AH37" s="1875"/>
      <c r="AI37" s="1875"/>
      <c r="AJ37" s="1875"/>
      <c r="AK37" s="1875"/>
      <c r="AL37" s="1875"/>
      <c r="AM37" s="1875"/>
      <c r="AN37" s="1875"/>
      <c r="AO37" s="1875"/>
      <c r="AP37" s="1875"/>
      <c r="AQ37" s="1875"/>
      <c r="AR37" s="1875"/>
      <c r="AS37" s="1875"/>
      <c r="AT37" s="1875"/>
      <c r="AU37" s="1875"/>
      <c r="AV37" s="1875"/>
      <c r="AW37" s="1875"/>
      <c r="AX37" s="1875"/>
      <c r="AY37" s="1875"/>
      <c r="AZ37" s="1875"/>
      <c r="BA37" s="1875"/>
      <c r="BB37" s="1875"/>
      <c r="BC37" s="1875"/>
      <c r="BD37" s="1875"/>
      <c r="BE37" s="1875"/>
      <c r="BF37" s="1875"/>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72" t="s">
        <v>51</v>
      </c>
      <c r="G39" s="1872"/>
      <c r="H39" s="1872"/>
      <c r="I39" s="1872"/>
      <c r="J39" s="1872"/>
      <c r="K39" s="1872"/>
      <c r="L39" s="1872"/>
      <c r="M39" s="1872"/>
      <c r="N39" s="1872"/>
      <c r="O39" s="1872"/>
      <c r="P39" s="1313"/>
      <c r="Q39" s="1313"/>
      <c r="R39" s="1875"/>
      <c r="S39" s="1875"/>
      <c r="T39" s="1875"/>
      <c r="U39" s="1875"/>
      <c r="V39" s="1875"/>
      <c r="W39" s="1875"/>
      <c r="X39" s="1875"/>
      <c r="Y39" s="1875"/>
      <c r="Z39" s="1875"/>
      <c r="AA39" s="1875"/>
      <c r="AB39" s="1875"/>
      <c r="AC39" s="1875"/>
      <c r="AD39" s="1875"/>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74" t="s">
        <v>202</v>
      </c>
      <c r="C42" s="1874"/>
      <c r="D42" s="1874"/>
      <c r="E42" s="1874"/>
      <c r="F42" s="1874"/>
      <c r="G42" s="1874"/>
      <c r="H42" s="1874"/>
      <c r="I42" s="1874"/>
      <c r="J42" s="1874"/>
      <c r="K42" s="1874"/>
      <c r="L42" s="1874"/>
      <c r="M42" s="1874"/>
      <c r="N42" s="1874"/>
      <c r="O42" s="1874"/>
      <c r="P42" s="1874"/>
      <c r="Q42" s="1874"/>
      <c r="R42" s="1874"/>
      <c r="S42" s="1874"/>
      <c r="T42" s="1874"/>
      <c r="U42" s="1874"/>
      <c r="V42" s="1874"/>
      <c r="W42" s="1874"/>
      <c r="X42" s="1874"/>
      <c r="Y42" s="1874"/>
      <c r="Z42" s="1874"/>
      <c r="AA42" s="1874"/>
      <c r="AB42" s="1874"/>
      <c r="AC42" s="1874"/>
      <c r="AD42" s="1874"/>
      <c r="AE42" s="1874"/>
      <c r="AF42" s="1874"/>
      <c r="AG42" s="1874"/>
      <c r="AH42" s="1874"/>
      <c r="AI42" s="1874"/>
      <c r="AJ42" s="1874"/>
      <c r="AK42" s="1874"/>
      <c r="AL42" s="1874"/>
      <c r="AM42" s="1874"/>
      <c r="AN42" s="1874"/>
      <c r="AO42" s="1874"/>
      <c r="AP42" s="1874"/>
      <c r="AQ42" s="1874"/>
      <c r="AR42" s="1874"/>
      <c r="AS42" s="1874"/>
      <c r="AT42" s="1874"/>
      <c r="AU42" s="1874"/>
      <c r="AV42" s="1874"/>
      <c r="AW42" s="1874"/>
      <c r="AX42" s="1874"/>
      <c r="AY42" s="1874"/>
      <c r="AZ42" s="1874"/>
      <c r="BA42" s="1874"/>
      <c r="BB42" s="1874"/>
      <c r="BC42" s="1874"/>
      <c r="BD42" s="1874"/>
      <c r="BE42" s="1874"/>
      <c r="BF42" s="1874"/>
    </row>
    <row r="43" spans="2:58" ht="13.5" customHeight="1">
      <c r="B43" s="1314"/>
      <c r="C43" s="1872" t="s">
        <v>259</v>
      </c>
      <c r="D43" s="1872"/>
      <c r="E43" s="1872"/>
      <c r="F43" s="1872"/>
      <c r="G43" s="1872"/>
      <c r="H43" s="1872"/>
      <c r="I43" s="1872"/>
      <c r="J43" s="1872"/>
      <c r="K43" s="1872"/>
      <c r="L43" s="1872"/>
      <c r="M43" s="1872"/>
      <c r="N43" s="1872"/>
      <c r="O43" s="1872"/>
      <c r="P43" s="1313"/>
      <c r="Q43" s="1313"/>
      <c r="R43" s="1875"/>
      <c r="S43" s="1875"/>
      <c r="T43" s="1875"/>
      <c r="U43" s="1875"/>
      <c r="V43" s="1875"/>
      <c r="W43" s="1875"/>
      <c r="X43" s="1875"/>
      <c r="Y43" s="1875"/>
      <c r="Z43" s="1875"/>
      <c r="AA43" s="1875"/>
      <c r="AB43" s="1875"/>
      <c r="AC43" s="1875"/>
      <c r="AD43" s="1875"/>
      <c r="AE43" s="1875"/>
      <c r="AF43" s="1875"/>
      <c r="AG43" s="1875"/>
      <c r="AH43" s="1875"/>
      <c r="AI43" s="1875"/>
      <c r="AJ43" s="1875"/>
      <c r="AK43" s="1875"/>
      <c r="AL43" s="1875"/>
      <c r="AM43" s="1875"/>
      <c r="AN43" s="1875"/>
      <c r="AO43" s="1875"/>
      <c r="AP43" s="1875"/>
      <c r="AQ43" s="1875"/>
      <c r="AR43" s="1875"/>
      <c r="AS43" s="1875"/>
      <c r="AT43" s="1875"/>
      <c r="AU43" s="1875"/>
      <c r="AV43" s="1875"/>
      <c r="AW43" s="1875"/>
      <c r="AX43" s="1875"/>
      <c r="AY43" s="1875"/>
      <c r="AZ43" s="1875"/>
      <c r="BA43" s="1875"/>
      <c r="BB43" s="1875"/>
      <c r="BC43" s="1875"/>
      <c r="BD43" s="1875"/>
      <c r="BE43" s="1875"/>
      <c r="BF43" s="1875"/>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72" t="s">
        <v>47</v>
      </c>
      <c r="G45" s="1872"/>
      <c r="H45" s="1872"/>
      <c r="I45" s="1872"/>
      <c r="J45" s="1872"/>
      <c r="K45" s="1872"/>
      <c r="L45" s="1872"/>
      <c r="M45" s="1872"/>
      <c r="N45" s="1872"/>
      <c r="O45" s="1872"/>
      <c r="P45" s="1313"/>
      <c r="Q45" s="1313"/>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c r="AM45" s="1875"/>
      <c r="AN45" s="1875"/>
      <c r="AO45" s="1875"/>
      <c r="AP45" s="1875"/>
      <c r="AQ45" s="1875"/>
      <c r="AR45" s="1875"/>
      <c r="AS45" s="1875"/>
      <c r="AT45" s="1875"/>
      <c r="AU45" s="1875"/>
      <c r="AV45" s="1875"/>
      <c r="AW45" s="1875"/>
      <c r="AX45" s="1875"/>
      <c r="AY45" s="1875"/>
      <c r="AZ45" s="1875"/>
      <c r="BA45" s="1875"/>
      <c r="BB45" s="1875"/>
      <c r="BC45" s="1875"/>
      <c r="BD45" s="1875"/>
      <c r="BE45" s="1875"/>
      <c r="BF45" s="1875"/>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72" t="s">
        <v>48</v>
      </c>
      <c r="G47" s="1872"/>
      <c r="H47" s="1872"/>
      <c r="I47" s="1872"/>
      <c r="J47" s="1872"/>
      <c r="K47" s="1872"/>
      <c r="L47" s="1872"/>
      <c r="M47" s="1872"/>
      <c r="N47" s="1872"/>
      <c r="O47" s="1872"/>
      <c r="P47" s="1314"/>
      <c r="Q47" s="1316" t="s">
        <v>49</v>
      </c>
      <c r="R47" s="1876"/>
      <c r="S47" s="1876"/>
      <c r="T47" s="1876"/>
      <c r="U47" s="1876"/>
      <c r="V47" s="1876"/>
      <c r="W47" s="1876"/>
      <c r="X47" s="1876"/>
      <c r="Y47" s="1876"/>
      <c r="Z47" s="1876"/>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72" t="s">
        <v>50</v>
      </c>
      <c r="G49" s="1872"/>
      <c r="H49" s="1872"/>
      <c r="I49" s="1872"/>
      <c r="J49" s="1872"/>
      <c r="K49" s="1872"/>
      <c r="L49" s="1872"/>
      <c r="M49" s="1872"/>
      <c r="N49" s="1872"/>
      <c r="O49" s="1872"/>
      <c r="P49" s="1313"/>
      <c r="Q49" s="1313"/>
      <c r="R49" s="1875"/>
      <c r="S49" s="1875"/>
      <c r="T49" s="1875"/>
      <c r="U49" s="1875"/>
      <c r="V49" s="1875"/>
      <c r="W49" s="1875"/>
      <c r="X49" s="1875"/>
      <c r="Y49" s="1875"/>
      <c r="Z49" s="1875"/>
      <c r="AA49" s="1875"/>
      <c r="AB49" s="1875"/>
      <c r="AC49" s="1875"/>
      <c r="AD49" s="1875"/>
      <c r="AE49" s="1875"/>
      <c r="AF49" s="1875"/>
      <c r="AG49" s="1875"/>
      <c r="AH49" s="1875"/>
      <c r="AI49" s="1875"/>
      <c r="AJ49" s="1875"/>
      <c r="AK49" s="1875"/>
      <c r="AL49" s="1875"/>
      <c r="AM49" s="1875"/>
      <c r="AN49" s="1875"/>
      <c r="AO49" s="1875"/>
      <c r="AP49" s="1875"/>
      <c r="AQ49" s="1875"/>
      <c r="AR49" s="1875"/>
      <c r="AS49" s="1875"/>
      <c r="AT49" s="1875"/>
      <c r="AU49" s="1875"/>
      <c r="AV49" s="1875"/>
      <c r="AW49" s="1875"/>
      <c r="AX49" s="1875"/>
      <c r="AY49" s="1875"/>
      <c r="AZ49" s="1875"/>
      <c r="BA49" s="1875"/>
      <c r="BB49" s="1875"/>
      <c r="BC49" s="1875"/>
      <c r="BD49" s="1875"/>
      <c r="BE49" s="1875"/>
      <c r="BF49" s="1875"/>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72" t="s">
        <v>51</v>
      </c>
      <c r="G51" s="1872"/>
      <c r="H51" s="1872"/>
      <c r="I51" s="1872"/>
      <c r="J51" s="1872"/>
      <c r="K51" s="1872"/>
      <c r="L51" s="1872"/>
      <c r="M51" s="1872"/>
      <c r="N51" s="1872"/>
      <c r="O51" s="1872"/>
      <c r="P51" s="1313"/>
      <c r="Q51" s="1313"/>
      <c r="R51" s="1875"/>
      <c r="S51" s="1875"/>
      <c r="T51" s="1875"/>
      <c r="U51" s="1875"/>
      <c r="V51" s="1875"/>
      <c r="W51" s="1875"/>
      <c r="X51" s="1875"/>
      <c r="Y51" s="1875"/>
      <c r="Z51" s="1875"/>
      <c r="AA51" s="1875"/>
      <c r="AB51" s="1875"/>
      <c r="AC51" s="1875"/>
      <c r="AD51" s="1875"/>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74" t="s">
        <v>203</v>
      </c>
      <c r="C54" s="1874"/>
      <c r="D54" s="1874"/>
      <c r="E54" s="1874"/>
      <c r="F54" s="1874"/>
      <c r="G54" s="1874"/>
      <c r="H54" s="1874"/>
      <c r="I54" s="1874"/>
      <c r="J54" s="1874"/>
      <c r="K54" s="1874"/>
      <c r="L54" s="1874"/>
      <c r="M54" s="1874"/>
      <c r="N54" s="1874"/>
      <c r="O54" s="1874"/>
      <c r="P54" s="1874"/>
      <c r="Q54" s="1874"/>
      <c r="R54" s="1874"/>
      <c r="S54" s="1874"/>
      <c r="T54" s="1874"/>
      <c r="U54" s="1874"/>
      <c r="V54" s="1874"/>
      <c r="W54" s="1874"/>
      <c r="X54" s="1874"/>
      <c r="Y54" s="1874"/>
      <c r="Z54" s="1874"/>
      <c r="AA54" s="1874"/>
      <c r="AB54" s="1874"/>
      <c r="AC54" s="1874"/>
      <c r="AD54" s="1874"/>
      <c r="AE54" s="1874"/>
      <c r="AF54" s="1874"/>
      <c r="AG54" s="1874"/>
      <c r="AH54" s="1874"/>
      <c r="AI54" s="1874"/>
      <c r="AJ54" s="1874"/>
      <c r="AK54" s="1874"/>
      <c r="AL54" s="1874"/>
      <c r="AM54" s="1874"/>
      <c r="AN54" s="1874"/>
      <c r="AO54" s="1874"/>
      <c r="AP54" s="1874"/>
      <c r="AQ54" s="1874"/>
      <c r="AR54" s="1874"/>
      <c r="AS54" s="1874"/>
      <c r="AT54" s="1874"/>
      <c r="AU54" s="1874"/>
      <c r="AV54" s="1874"/>
      <c r="AW54" s="1874"/>
      <c r="AX54" s="1874"/>
      <c r="AY54" s="1874"/>
      <c r="AZ54" s="1874"/>
      <c r="BA54" s="1874"/>
      <c r="BB54" s="1874"/>
      <c r="BC54" s="1874"/>
      <c r="BD54" s="1874"/>
      <c r="BE54" s="1874"/>
      <c r="BF54" s="1874"/>
    </row>
    <row r="55" spans="2:58" ht="13.5" customHeight="1">
      <c r="B55" s="1314"/>
      <c r="C55" s="1872" t="s">
        <v>259</v>
      </c>
      <c r="D55" s="1872"/>
      <c r="E55" s="1872"/>
      <c r="F55" s="1872"/>
      <c r="G55" s="1872"/>
      <c r="H55" s="1872"/>
      <c r="I55" s="1872"/>
      <c r="J55" s="1872"/>
      <c r="K55" s="1872"/>
      <c r="L55" s="1872"/>
      <c r="M55" s="1872"/>
      <c r="N55" s="1872"/>
      <c r="O55" s="1872"/>
      <c r="P55" s="1313"/>
      <c r="Q55" s="1313"/>
      <c r="R55" s="1875"/>
      <c r="S55" s="1875"/>
      <c r="T55" s="1875"/>
      <c r="U55" s="1875"/>
      <c r="V55" s="1875"/>
      <c r="W55" s="1875"/>
      <c r="X55" s="1875"/>
      <c r="Y55" s="1875"/>
      <c r="Z55" s="1875"/>
      <c r="AA55" s="1875"/>
      <c r="AB55" s="1875"/>
      <c r="AC55" s="1875"/>
      <c r="AD55" s="1875"/>
      <c r="AE55" s="1875"/>
      <c r="AF55" s="1875"/>
      <c r="AG55" s="1875"/>
      <c r="AH55" s="1875"/>
      <c r="AI55" s="1875"/>
      <c r="AJ55" s="1875"/>
      <c r="AK55" s="1875"/>
      <c r="AL55" s="1875"/>
      <c r="AM55" s="1875"/>
      <c r="AN55" s="1875"/>
      <c r="AO55" s="1875"/>
      <c r="AP55" s="1875"/>
      <c r="AQ55" s="1875"/>
      <c r="AR55" s="1875"/>
      <c r="AS55" s="1875"/>
      <c r="AT55" s="1875"/>
      <c r="AU55" s="1875"/>
      <c r="AV55" s="1875"/>
      <c r="AW55" s="1875"/>
      <c r="AX55" s="1875"/>
      <c r="AY55" s="1875"/>
      <c r="AZ55" s="1875"/>
      <c r="BA55" s="1875"/>
      <c r="BB55" s="1875"/>
      <c r="BC55" s="1875"/>
      <c r="BD55" s="1875"/>
      <c r="BE55" s="1875"/>
      <c r="BF55" s="1875"/>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72" t="s">
        <v>47</v>
      </c>
      <c r="G57" s="1872"/>
      <c r="H57" s="1872"/>
      <c r="I57" s="1872"/>
      <c r="J57" s="1872"/>
      <c r="K57" s="1872"/>
      <c r="L57" s="1872"/>
      <c r="M57" s="1872"/>
      <c r="N57" s="1872"/>
      <c r="O57" s="1872"/>
      <c r="P57" s="1313"/>
      <c r="Q57" s="1313"/>
      <c r="R57" s="1875"/>
      <c r="S57" s="1875"/>
      <c r="T57" s="1875"/>
      <c r="U57" s="1875"/>
      <c r="V57" s="1875"/>
      <c r="W57" s="1875"/>
      <c r="X57" s="1875"/>
      <c r="Y57" s="1875"/>
      <c r="Z57" s="1875"/>
      <c r="AA57" s="1875"/>
      <c r="AB57" s="1875"/>
      <c r="AC57" s="1875"/>
      <c r="AD57" s="1875"/>
      <c r="AE57" s="1875"/>
      <c r="AF57" s="1875"/>
      <c r="AG57" s="1875"/>
      <c r="AH57" s="1875"/>
      <c r="AI57" s="1875"/>
      <c r="AJ57" s="1875"/>
      <c r="AK57" s="1875"/>
      <c r="AL57" s="1875"/>
      <c r="AM57" s="1875"/>
      <c r="AN57" s="1875"/>
      <c r="AO57" s="1875"/>
      <c r="AP57" s="1875"/>
      <c r="AQ57" s="1875"/>
      <c r="AR57" s="1875"/>
      <c r="AS57" s="1875"/>
      <c r="AT57" s="1875"/>
      <c r="AU57" s="1875"/>
      <c r="AV57" s="1875"/>
      <c r="AW57" s="1875"/>
      <c r="AX57" s="1875"/>
      <c r="AY57" s="1875"/>
      <c r="AZ57" s="1875"/>
      <c r="BA57" s="1875"/>
      <c r="BB57" s="1875"/>
      <c r="BC57" s="1875"/>
      <c r="BD57" s="1875"/>
      <c r="BE57" s="1875"/>
      <c r="BF57" s="1875"/>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72" t="s">
        <v>48</v>
      </c>
      <c r="G59" s="1872"/>
      <c r="H59" s="1872"/>
      <c r="I59" s="1872"/>
      <c r="J59" s="1872"/>
      <c r="K59" s="1872"/>
      <c r="L59" s="1872"/>
      <c r="M59" s="1872"/>
      <c r="N59" s="1872"/>
      <c r="O59" s="1872"/>
      <c r="P59" s="1314"/>
      <c r="Q59" s="1316" t="s">
        <v>49</v>
      </c>
      <c r="R59" s="1876"/>
      <c r="S59" s="1876"/>
      <c r="T59" s="1876"/>
      <c r="U59" s="1876"/>
      <c r="V59" s="1876"/>
      <c r="W59" s="1876"/>
      <c r="X59" s="1876"/>
      <c r="Y59" s="1876"/>
      <c r="Z59" s="1876"/>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72" t="s">
        <v>50</v>
      </c>
      <c r="G61" s="1872"/>
      <c r="H61" s="1872"/>
      <c r="I61" s="1872"/>
      <c r="J61" s="1872"/>
      <c r="K61" s="1872"/>
      <c r="L61" s="1872"/>
      <c r="M61" s="1872"/>
      <c r="N61" s="1872"/>
      <c r="O61" s="1872"/>
      <c r="P61" s="1313"/>
      <c r="Q61" s="1313"/>
      <c r="R61" s="1875"/>
      <c r="S61" s="1875"/>
      <c r="T61" s="1875"/>
      <c r="U61" s="1875"/>
      <c r="V61" s="1875"/>
      <c r="W61" s="1875"/>
      <c r="X61" s="1875"/>
      <c r="Y61" s="1875"/>
      <c r="Z61" s="1875"/>
      <c r="AA61" s="1875"/>
      <c r="AB61" s="1875"/>
      <c r="AC61" s="1875"/>
      <c r="AD61" s="1875"/>
      <c r="AE61" s="1875"/>
      <c r="AF61" s="1875"/>
      <c r="AG61" s="1875"/>
      <c r="AH61" s="1875"/>
      <c r="AI61" s="1875"/>
      <c r="AJ61" s="1875"/>
      <c r="AK61" s="1875"/>
      <c r="AL61" s="1875"/>
      <c r="AM61" s="1875"/>
      <c r="AN61" s="1875"/>
      <c r="AO61" s="1875"/>
      <c r="AP61" s="1875"/>
      <c r="AQ61" s="1875"/>
      <c r="AR61" s="1875"/>
      <c r="AS61" s="1875"/>
      <c r="AT61" s="1875"/>
      <c r="AU61" s="1875"/>
      <c r="AV61" s="1875"/>
      <c r="AW61" s="1875"/>
      <c r="AX61" s="1875"/>
      <c r="AY61" s="1875"/>
      <c r="AZ61" s="1875"/>
      <c r="BA61" s="1875"/>
      <c r="BB61" s="1875"/>
      <c r="BC61" s="1875"/>
      <c r="BD61" s="1875"/>
      <c r="BE61" s="1875"/>
      <c r="BF61" s="1875"/>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72" t="s">
        <v>51</v>
      </c>
      <c r="G63" s="1872"/>
      <c r="H63" s="1872"/>
      <c r="I63" s="1872"/>
      <c r="J63" s="1872"/>
      <c r="K63" s="1872"/>
      <c r="L63" s="1872"/>
      <c r="M63" s="1872"/>
      <c r="N63" s="1872"/>
      <c r="O63" s="1872"/>
      <c r="P63" s="1313"/>
      <c r="Q63" s="1313"/>
      <c r="R63" s="1875"/>
      <c r="S63" s="1875"/>
      <c r="T63" s="1875"/>
      <c r="U63" s="1875"/>
      <c r="V63" s="1875"/>
      <c r="W63" s="1875"/>
      <c r="X63" s="1875"/>
      <c r="Y63" s="1875"/>
      <c r="Z63" s="1875"/>
      <c r="AA63" s="1875"/>
      <c r="AB63" s="1875"/>
      <c r="AC63" s="1875"/>
      <c r="AD63" s="1875"/>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9:BF9"/>
    <mergeCell ref="C7:O7"/>
    <mergeCell ref="F9:O9"/>
    <mergeCell ref="F11:O11"/>
    <mergeCell ref="B3:BF3"/>
    <mergeCell ref="B4:BF4"/>
    <mergeCell ref="B6:BF6"/>
    <mergeCell ref="R7:BF7"/>
    <mergeCell ref="R11:Z11"/>
    <mergeCell ref="R13:BF13"/>
    <mergeCell ref="R15:AD15"/>
    <mergeCell ref="F13:O13"/>
    <mergeCell ref="F15:O15"/>
    <mergeCell ref="R25:BF25"/>
    <mergeCell ref="R27:AD27"/>
    <mergeCell ref="B18:BF18"/>
    <mergeCell ref="R19:BF19"/>
    <mergeCell ref="R21:BF21"/>
    <mergeCell ref="R23:Z23"/>
    <mergeCell ref="C19:O19"/>
    <mergeCell ref="F21:O21"/>
    <mergeCell ref="F23:O23"/>
    <mergeCell ref="F25:O25"/>
    <mergeCell ref="F27:O27"/>
    <mergeCell ref="R37:BF37"/>
    <mergeCell ref="R39:AD39"/>
    <mergeCell ref="B30:BF30"/>
    <mergeCell ref="R31:BF31"/>
    <mergeCell ref="R33:BF33"/>
    <mergeCell ref="R35:Z35"/>
    <mergeCell ref="C31:O31"/>
    <mergeCell ref="F33:O33"/>
    <mergeCell ref="F35:O35"/>
    <mergeCell ref="F37:O37"/>
    <mergeCell ref="F39:O39"/>
    <mergeCell ref="R63:AD63"/>
    <mergeCell ref="R45:BF45"/>
    <mergeCell ref="F45:O45"/>
    <mergeCell ref="F47:O47"/>
    <mergeCell ref="F49:O49"/>
    <mergeCell ref="F51:O51"/>
    <mergeCell ref="C55:O55"/>
    <mergeCell ref="F57:O57"/>
    <mergeCell ref="F59:O59"/>
    <mergeCell ref="F61:O61"/>
    <mergeCell ref="F63:O63"/>
    <mergeCell ref="R49:BF49"/>
    <mergeCell ref="R51:AD51"/>
    <mergeCell ref="B54:BF54"/>
    <mergeCell ref="R61:BF61"/>
    <mergeCell ref="R57:BF57"/>
    <mergeCell ref="R59:Z59"/>
    <mergeCell ref="B42:BF42"/>
    <mergeCell ref="R43:BF43"/>
    <mergeCell ref="R47:Z47"/>
    <mergeCell ref="C43:O43"/>
    <mergeCell ref="R55:BF55"/>
  </mergeCells>
  <phoneticPr fontId="4"/>
  <dataValidations count="1">
    <dataValidation imeMode="halfKatakana" allowBlank="1" showInputMessage="1" showErrorMessage="1" sqref="R7:BF7 R19:BF19 R31:BF31 R43:BF43 R55:BF55" xr:uid="{00000000-0002-0000-04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7" t="s">
        <v>269</v>
      </c>
      <c r="C3" s="1877"/>
      <c r="D3" s="1877"/>
      <c r="E3" s="1877"/>
      <c r="F3" s="1877"/>
      <c r="G3" s="1877"/>
      <c r="H3" s="1877"/>
      <c r="I3" s="1877"/>
      <c r="J3" s="1877"/>
      <c r="K3" s="1877"/>
      <c r="L3" s="1877"/>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1877"/>
      <c r="AO3" s="1877"/>
      <c r="AP3" s="1877"/>
      <c r="AQ3" s="1877"/>
      <c r="AR3" s="1877"/>
      <c r="AS3" s="1877"/>
      <c r="AT3" s="1877"/>
      <c r="AU3" s="1877"/>
      <c r="AV3" s="1877"/>
      <c r="AW3" s="1877"/>
      <c r="AX3" s="1877"/>
      <c r="AY3" s="1877"/>
      <c r="AZ3" s="1877"/>
      <c r="BA3" s="1877"/>
      <c r="BB3" s="1877"/>
      <c r="BC3" s="1877"/>
      <c r="BD3" s="1877"/>
      <c r="BE3" s="1877"/>
      <c r="BF3" s="1877"/>
    </row>
    <row r="4" spans="2:58" s="5" customFormat="1" ht="13.5" customHeight="1">
      <c r="B4" s="1878" t="s">
        <v>205</v>
      </c>
      <c r="C4" s="1878"/>
      <c r="D4" s="1878"/>
      <c r="E4" s="1878"/>
      <c r="F4" s="1878"/>
      <c r="G4" s="1878"/>
      <c r="H4" s="1878"/>
      <c r="I4" s="1878"/>
      <c r="J4" s="1878"/>
      <c r="K4" s="1878"/>
      <c r="L4" s="1878"/>
      <c r="M4" s="1878"/>
      <c r="N4" s="1878"/>
      <c r="O4" s="1878"/>
      <c r="P4" s="1878"/>
      <c r="Q4" s="1878"/>
      <c r="R4" s="1878"/>
      <c r="S4" s="1878"/>
      <c r="T4" s="1878"/>
      <c r="U4" s="1878"/>
      <c r="V4" s="1878"/>
      <c r="W4" s="1878"/>
      <c r="X4" s="1878"/>
      <c r="Y4" s="1878"/>
      <c r="Z4" s="1878"/>
      <c r="AA4" s="1878"/>
      <c r="AB4" s="1878"/>
      <c r="AC4" s="1878"/>
      <c r="AD4" s="1878"/>
      <c r="AE4" s="1878"/>
      <c r="AF4" s="1878"/>
      <c r="AG4" s="1878"/>
      <c r="AH4" s="1878"/>
      <c r="AI4" s="1878"/>
      <c r="AJ4" s="1878"/>
      <c r="AK4" s="1878"/>
      <c r="AL4" s="1878"/>
      <c r="AM4" s="1878"/>
      <c r="AN4" s="1878"/>
      <c r="AO4" s="1878"/>
      <c r="AP4" s="1878"/>
      <c r="AQ4" s="1878"/>
      <c r="AR4" s="1878"/>
      <c r="AS4" s="1878"/>
      <c r="AT4" s="1878"/>
      <c r="AU4" s="1878"/>
      <c r="AV4" s="1878"/>
      <c r="AW4" s="1878"/>
      <c r="AX4" s="1878"/>
      <c r="AY4" s="1878"/>
      <c r="AZ4" s="1878"/>
      <c r="BA4" s="1878"/>
      <c r="BB4" s="1878"/>
      <c r="BC4" s="1878"/>
      <c r="BD4" s="1878"/>
      <c r="BE4" s="1878"/>
      <c r="BF4" s="1878"/>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4" t="s">
        <v>246</v>
      </c>
      <c r="C6" s="1874"/>
      <c r="D6" s="1874"/>
      <c r="E6" s="1874"/>
      <c r="F6" s="1874"/>
      <c r="G6" s="1874"/>
      <c r="H6" s="1874"/>
      <c r="I6" s="1874"/>
      <c r="J6" s="1874"/>
      <c r="K6" s="1874"/>
      <c r="L6" s="1874"/>
      <c r="M6" s="1874"/>
      <c r="N6" s="1874"/>
      <c r="O6" s="1874"/>
      <c r="P6" s="1874"/>
      <c r="Q6" s="1874"/>
      <c r="R6" s="1874"/>
      <c r="S6" s="1874"/>
      <c r="T6" s="1874"/>
      <c r="U6" s="1874"/>
      <c r="V6" s="1874"/>
      <c r="W6" s="1874"/>
      <c r="X6" s="1874"/>
      <c r="Y6" s="1874"/>
      <c r="Z6" s="1874"/>
      <c r="AA6" s="1874"/>
      <c r="AB6" s="1874"/>
      <c r="AC6" s="1874"/>
      <c r="AD6" s="1874"/>
      <c r="AE6" s="1874"/>
      <c r="AF6" s="1874"/>
      <c r="AG6" s="1874"/>
      <c r="AH6" s="1874"/>
      <c r="AI6" s="1874"/>
      <c r="AJ6" s="1874"/>
      <c r="AK6" s="1874"/>
      <c r="AL6" s="1874"/>
      <c r="AM6" s="1874"/>
      <c r="AN6" s="1874"/>
      <c r="AO6" s="1874"/>
      <c r="AP6" s="1874"/>
      <c r="AQ6" s="1874"/>
      <c r="AR6" s="1874"/>
      <c r="AS6" s="1874"/>
      <c r="AT6" s="1874"/>
      <c r="AU6" s="1874"/>
      <c r="AV6" s="1874"/>
      <c r="AW6" s="1874"/>
      <c r="AX6" s="1874"/>
      <c r="AY6" s="1874"/>
      <c r="AZ6" s="1874"/>
      <c r="BA6" s="1874"/>
      <c r="BB6" s="1874"/>
      <c r="BC6" s="1874"/>
      <c r="BD6" s="1874"/>
      <c r="BE6" s="1874"/>
      <c r="BF6" s="1874"/>
    </row>
    <row r="7" spans="2:58" s="5" customFormat="1" ht="13.5" customHeight="1">
      <c r="B7" s="1314"/>
      <c r="C7" s="1872" t="s">
        <v>259</v>
      </c>
      <c r="D7" s="1872"/>
      <c r="E7" s="1872"/>
      <c r="F7" s="1872"/>
      <c r="G7" s="1872"/>
      <c r="H7" s="1872"/>
      <c r="I7" s="1872"/>
      <c r="J7" s="1872"/>
      <c r="K7" s="1872"/>
      <c r="L7" s="1872"/>
      <c r="M7" s="1872"/>
      <c r="N7" s="1872"/>
      <c r="O7" s="1872"/>
      <c r="P7" s="1313"/>
      <c r="Q7" s="1313"/>
      <c r="R7" s="1875"/>
      <c r="S7" s="1875"/>
      <c r="T7" s="1875"/>
      <c r="U7" s="1875"/>
      <c r="V7" s="1875"/>
      <c r="W7" s="1875"/>
      <c r="X7" s="1875"/>
      <c r="Y7" s="1875"/>
      <c r="Z7" s="1875"/>
      <c r="AA7" s="1875"/>
      <c r="AB7" s="1875"/>
      <c r="AC7" s="1875"/>
      <c r="AD7" s="1875"/>
      <c r="AE7" s="1875"/>
      <c r="AF7" s="1875"/>
      <c r="AG7" s="1875"/>
      <c r="AH7" s="1875"/>
      <c r="AI7" s="1875"/>
      <c r="AJ7" s="1875"/>
      <c r="AK7" s="1875"/>
      <c r="AL7" s="1875"/>
      <c r="AM7" s="1875"/>
      <c r="AN7" s="1875"/>
      <c r="AO7" s="1875"/>
      <c r="AP7" s="1875"/>
      <c r="AQ7" s="1875"/>
      <c r="AR7" s="1875"/>
      <c r="AS7" s="1875"/>
      <c r="AT7" s="1875"/>
      <c r="AU7" s="1875"/>
      <c r="AV7" s="1875"/>
      <c r="AW7" s="1875"/>
      <c r="AX7" s="1875"/>
      <c r="AY7" s="1875"/>
      <c r="AZ7" s="1875"/>
      <c r="BA7" s="1875"/>
      <c r="BB7" s="1875"/>
      <c r="BC7" s="1875"/>
      <c r="BD7" s="1875"/>
      <c r="BE7" s="1875"/>
      <c r="BF7" s="1875"/>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72" t="s">
        <v>47</v>
      </c>
      <c r="G9" s="1872"/>
      <c r="H9" s="1872"/>
      <c r="I9" s="1872"/>
      <c r="J9" s="1872"/>
      <c r="K9" s="1872"/>
      <c r="L9" s="1872"/>
      <c r="M9" s="1872"/>
      <c r="N9" s="1872"/>
      <c r="O9" s="1872"/>
      <c r="P9" s="1313"/>
      <c r="Q9" s="1313"/>
      <c r="R9" s="1875"/>
      <c r="S9" s="1875"/>
      <c r="T9" s="1875"/>
      <c r="U9" s="1875"/>
      <c r="V9" s="1875"/>
      <c r="W9" s="1875"/>
      <c r="X9" s="1875"/>
      <c r="Y9" s="1875"/>
      <c r="Z9" s="1875"/>
      <c r="AA9" s="1875"/>
      <c r="AB9" s="1875"/>
      <c r="AC9" s="1875"/>
      <c r="AD9" s="1875"/>
      <c r="AE9" s="1875"/>
      <c r="AF9" s="1875"/>
      <c r="AG9" s="1875"/>
      <c r="AH9" s="1875"/>
      <c r="AI9" s="1875"/>
      <c r="AJ9" s="1875"/>
      <c r="AK9" s="1875"/>
      <c r="AL9" s="1875"/>
      <c r="AM9" s="1875"/>
      <c r="AN9" s="1875"/>
      <c r="AO9" s="1875"/>
      <c r="AP9" s="1875"/>
      <c r="AQ9" s="1875"/>
      <c r="AR9" s="1875"/>
      <c r="AS9" s="1875"/>
      <c r="AT9" s="1875"/>
      <c r="AU9" s="1875"/>
      <c r="AV9" s="1875"/>
      <c r="AW9" s="1875"/>
      <c r="AX9" s="1875"/>
      <c r="AY9" s="1875"/>
      <c r="AZ9" s="1875"/>
      <c r="BA9" s="1875"/>
      <c r="BB9" s="1875"/>
      <c r="BC9" s="1875"/>
      <c r="BD9" s="1875"/>
      <c r="BE9" s="1875"/>
      <c r="BF9" s="1875"/>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72" t="s">
        <v>48</v>
      </c>
      <c r="G11" s="1872"/>
      <c r="H11" s="1872"/>
      <c r="I11" s="1872"/>
      <c r="J11" s="1872"/>
      <c r="K11" s="1872"/>
      <c r="L11" s="1872"/>
      <c r="M11" s="1872"/>
      <c r="N11" s="1872"/>
      <c r="O11" s="1872"/>
      <c r="P11" s="1314"/>
      <c r="Q11" s="1316" t="s">
        <v>49</v>
      </c>
      <c r="R11" s="1876"/>
      <c r="S11" s="1876"/>
      <c r="T11" s="1876"/>
      <c r="U11" s="1876"/>
      <c r="V11" s="1876"/>
      <c r="W11" s="1876"/>
      <c r="X11" s="1876"/>
      <c r="Y11" s="1876"/>
      <c r="Z11" s="1876"/>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72" t="s">
        <v>50</v>
      </c>
      <c r="G13" s="1872"/>
      <c r="H13" s="1872"/>
      <c r="I13" s="1872"/>
      <c r="J13" s="1872"/>
      <c r="K13" s="1872"/>
      <c r="L13" s="1872"/>
      <c r="M13" s="1872"/>
      <c r="N13" s="1872"/>
      <c r="O13" s="1872"/>
      <c r="P13" s="1313"/>
      <c r="Q13" s="1313"/>
      <c r="R13" s="1875"/>
      <c r="S13" s="1875"/>
      <c r="T13" s="1875"/>
      <c r="U13" s="1875"/>
      <c r="V13" s="1875"/>
      <c r="W13" s="1875"/>
      <c r="X13" s="1875"/>
      <c r="Y13" s="1875"/>
      <c r="Z13" s="1875"/>
      <c r="AA13" s="1875"/>
      <c r="AB13" s="1875"/>
      <c r="AC13" s="1875"/>
      <c r="AD13" s="1875"/>
      <c r="AE13" s="1875"/>
      <c r="AF13" s="1875"/>
      <c r="AG13" s="1875"/>
      <c r="AH13" s="1875"/>
      <c r="AI13" s="1875"/>
      <c r="AJ13" s="1875"/>
      <c r="AK13" s="1875"/>
      <c r="AL13" s="1875"/>
      <c r="AM13" s="1875"/>
      <c r="AN13" s="1875"/>
      <c r="AO13" s="1875"/>
      <c r="AP13" s="1875"/>
      <c r="AQ13" s="1875"/>
      <c r="AR13" s="1875"/>
      <c r="AS13" s="1875"/>
      <c r="AT13" s="1875"/>
      <c r="AU13" s="1875"/>
      <c r="AV13" s="1875"/>
      <c r="AW13" s="1875"/>
      <c r="AX13" s="1875"/>
      <c r="AY13" s="1875"/>
      <c r="AZ13" s="1875"/>
      <c r="BA13" s="1875"/>
      <c r="BB13" s="1875"/>
      <c r="BC13" s="1875"/>
      <c r="BD13" s="1875"/>
      <c r="BE13" s="1875"/>
      <c r="BF13" s="1875"/>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72" t="s">
        <v>51</v>
      </c>
      <c r="G15" s="1872"/>
      <c r="H15" s="1872"/>
      <c r="I15" s="1872"/>
      <c r="J15" s="1872"/>
      <c r="K15" s="1872"/>
      <c r="L15" s="1872"/>
      <c r="M15" s="1872"/>
      <c r="N15" s="1872"/>
      <c r="O15" s="1872"/>
      <c r="P15" s="1313"/>
      <c r="Q15" s="1313"/>
      <c r="R15" s="1875"/>
      <c r="S15" s="1875"/>
      <c r="T15" s="1875"/>
      <c r="U15" s="1875"/>
      <c r="V15" s="1875"/>
      <c r="W15" s="1875"/>
      <c r="X15" s="1875"/>
      <c r="Y15" s="1875"/>
      <c r="Z15" s="1875"/>
      <c r="AA15" s="1875"/>
      <c r="AB15" s="1875"/>
      <c r="AC15" s="1875"/>
      <c r="AD15" s="1875"/>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74" t="s">
        <v>206</v>
      </c>
      <c r="C18" s="1874"/>
      <c r="D18" s="1874"/>
      <c r="E18" s="1874"/>
      <c r="F18" s="1874"/>
      <c r="G18" s="1874"/>
      <c r="H18" s="1874"/>
      <c r="I18" s="1874"/>
      <c r="J18" s="1874"/>
      <c r="K18" s="1874"/>
      <c r="L18" s="1874"/>
      <c r="M18" s="1874"/>
      <c r="N18" s="1874"/>
      <c r="O18" s="1874"/>
      <c r="P18" s="1874"/>
      <c r="Q18" s="1874"/>
      <c r="R18" s="1874"/>
      <c r="S18" s="1874"/>
      <c r="T18" s="1874"/>
      <c r="U18" s="1874"/>
      <c r="V18" s="1874"/>
      <c r="W18" s="1874"/>
      <c r="X18" s="1874"/>
      <c r="Y18" s="1874"/>
      <c r="Z18" s="1874"/>
      <c r="AA18" s="1874"/>
      <c r="AB18" s="1874"/>
      <c r="AC18" s="1874"/>
      <c r="AD18" s="1874"/>
      <c r="AE18" s="1874"/>
      <c r="AF18" s="1874"/>
      <c r="AG18" s="1874"/>
      <c r="AH18" s="1874"/>
      <c r="AI18" s="1874"/>
      <c r="AJ18" s="1874"/>
      <c r="AK18" s="1874"/>
      <c r="AL18" s="1874"/>
      <c r="AM18" s="1874"/>
      <c r="AN18" s="1874"/>
      <c r="AO18" s="1874"/>
      <c r="AP18" s="1874"/>
      <c r="AQ18" s="1874"/>
      <c r="AR18" s="1874"/>
      <c r="AS18" s="1874"/>
      <c r="AT18" s="1874"/>
      <c r="AU18" s="1874"/>
      <c r="AV18" s="1874"/>
      <c r="AW18" s="1874"/>
      <c r="AX18" s="1874"/>
      <c r="AY18" s="1874"/>
      <c r="AZ18" s="1874"/>
      <c r="BA18" s="1874"/>
      <c r="BB18" s="1874"/>
      <c r="BC18" s="1874"/>
      <c r="BD18" s="1874"/>
      <c r="BE18" s="1874"/>
      <c r="BF18" s="1874"/>
    </row>
    <row r="19" spans="2:58" s="5" customFormat="1" ht="13.5" customHeight="1">
      <c r="B19" s="1314"/>
      <c r="C19" s="1872" t="s">
        <v>259</v>
      </c>
      <c r="D19" s="1872"/>
      <c r="E19" s="1872"/>
      <c r="F19" s="1872"/>
      <c r="G19" s="1872"/>
      <c r="H19" s="1872"/>
      <c r="I19" s="1872"/>
      <c r="J19" s="1872"/>
      <c r="K19" s="1872"/>
      <c r="L19" s="1872"/>
      <c r="M19" s="1872"/>
      <c r="N19" s="1872"/>
      <c r="O19" s="1872"/>
      <c r="P19" s="1313"/>
      <c r="Q19" s="1313"/>
      <c r="R19" s="1875"/>
      <c r="S19" s="1875"/>
      <c r="T19" s="1875"/>
      <c r="U19" s="1875"/>
      <c r="V19" s="1875"/>
      <c r="W19" s="1875"/>
      <c r="X19" s="1875"/>
      <c r="Y19" s="1875"/>
      <c r="Z19" s="1875"/>
      <c r="AA19" s="1875"/>
      <c r="AB19" s="1875"/>
      <c r="AC19" s="1875"/>
      <c r="AD19" s="1875"/>
      <c r="AE19" s="1875"/>
      <c r="AF19" s="1875"/>
      <c r="AG19" s="1875"/>
      <c r="AH19" s="1875"/>
      <c r="AI19" s="1875"/>
      <c r="AJ19" s="1875"/>
      <c r="AK19" s="1875"/>
      <c r="AL19" s="1875"/>
      <c r="AM19" s="1875"/>
      <c r="AN19" s="1875"/>
      <c r="AO19" s="1875"/>
      <c r="AP19" s="1875"/>
      <c r="AQ19" s="1875"/>
      <c r="AR19" s="1875"/>
      <c r="AS19" s="1875"/>
      <c r="AT19" s="1875"/>
      <c r="AU19" s="1875"/>
      <c r="AV19" s="1875"/>
      <c r="AW19" s="1875"/>
      <c r="AX19" s="1875"/>
      <c r="AY19" s="1875"/>
      <c r="AZ19" s="1875"/>
      <c r="BA19" s="1875"/>
      <c r="BB19" s="1875"/>
      <c r="BC19" s="1875"/>
      <c r="BD19" s="1875"/>
      <c r="BE19" s="1875"/>
      <c r="BF19" s="1875"/>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72" t="s">
        <v>47</v>
      </c>
      <c r="G21" s="1872"/>
      <c r="H21" s="1872"/>
      <c r="I21" s="1872"/>
      <c r="J21" s="1872"/>
      <c r="K21" s="1872"/>
      <c r="L21" s="1872"/>
      <c r="M21" s="1872"/>
      <c r="N21" s="1872"/>
      <c r="O21" s="1872"/>
      <c r="P21" s="1313"/>
      <c r="Q21" s="1313"/>
      <c r="R21" s="1875"/>
      <c r="S21" s="1875"/>
      <c r="T21" s="1875"/>
      <c r="U21" s="1875"/>
      <c r="V21" s="1875"/>
      <c r="W21" s="1875"/>
      <c r="X21" s="1875"/>
      <c r="Y21" s="1875"/>
      <c r="Z21" s="1875"/>
      <c r="AA21" s="1875"/>
      <c r="AB21" s="1875"/>
      <c r="AC21" s="1875"/>
      <c r="AD21" s="1875"/>
      <c r="AE21" s="1875"/>
      <c r="AF21" s="1875"/>
      <c r="AG21" s="1875"/>
      <c r="AH21" s="1875"/>
      <c r="AI21" s="1875"/>
      <c r="AJ21" s="1875"/>
      <c r="AK21" s="1875"/>
      <c r="AL21" s="1875"/>
      <c r="AM21" s="1875"/>
      <c r="AN21" s="1875"/>
      <c r="AO21" s="1875"/>
      <c r="AP21" s="1875"/>
      <c r="AQ21" s="1875"/>
      <c r="AR21" s="1875"/>
      <c r="AS21" s="1875"/>
      <c r="AT21" s="1875"/>
      <c r="AU21" s="1875"/>
      <c r="AV21" s="1875"/>
      <c r="AW21" s="1875"/>
      <c r="AX21" s="1875"/>
      <c r="AY21" s="1875"/>
      <c r="AZ21" s="1875"/>
      <c r="BA21" s="1875"/>
      <c r="BB21" s="1875"/>
      <c r="BC21" s="1875"/>
      <c r="BD21" s="1875"/>
      <c r="BE21" s="1875"/>
      <c r="BF21" s="1875"/>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72" t="s">
        <v>48</v>
      </c>
      <c r="G23" s="1872"/>
      <c r="H23" s="1872"/>
      <c r="I23" s="1872"/>
      <c r="J23" s="1872"/>
      <c r="K23" s="1872"/>
      <c r="L23" s="1872"/>
      <c r="M23" s="1872"/>
      <c r="N23" s="1872"/>
      <c r="O23" s="1872"/>
      <c r="P23" s="1314"/>
      <c r="Q23" s="1316" t="s">
        <v>49</v>
      </c>
      <c r="R23" s="1876"/>
      <c r="S23" s="1876"/>
      <c r="T23" s="1876"/>
      <c r="U23" s="1876"/>
      <c r="V23" s="1876"/>
      <c r="W23" s="1876"/>
      <c r="X23" s="1876"/>
      <c r="Y23" s="1876"/>
      <c r="Z23" s="1876"/>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72" t="s">
        <v>50</v>
      </c>
      <c r="G25" s="1872"/>
      <c r="H25" s="1872"/>
      <c r="I25" s="1872"/>
      <c r="J25" s="1872"/>
      <c r="K25" s="1872"/>
      <c r="L25" s="1872"/>
      <c r="M25" s="1872"/>
      <c r="N25" s="1872"/>
      <c r="O25" s="1872"/>
      <c r="P25" s="1313"/>
      <c r="Q25" s="1313"/>
      <c r="R25" s="1875"/>
      <c r="S25" s="1875"/>
      <c r="T25" s="1875"/>
      <c r="U25" s="1875"/>
      <c r="V25" s="1875"/>
      <c r="W25" s="1875"/>
      <c r="X25" s="1875"/>
      <c r="Y25" s="1875"/>
      <c r="Z25" s="1875"/>
      <c r="AA25" s="1875"/>
      <c r="AB25" s="1875"/>
      <c r="AC25" s="1875"/>
      <c r="AD25" s="1875"/>
      <c r="AE25" s="1875"/>
      <c r="AF25" s="1875"/>
      <c r="AG25" s="1875"/>
      <c r="AH25" s="1875"/>
      <c r="AI25" s="1875"/>
      <c r="AJ25" s="1875"/>
      <c r="AK25" s="1875"/>
      <c r="AL25" s="1875"/>
      <c r="AM25" s="1875"/>
      <c r="AN25" s="1875"/>
      <c r="AO25" s="1875"/>
      <c r="AP25" s="1875"/>
      <c r="AQ25" s="1875"/>
      <c r="AR25" s="1875"/>
      <c r="AS25" s="1875"/>
      <c r="AT25" s="1875"/>
      <c r="AU25" s="1875"/>
      <c r="AV25" s="1875"/>
      <c r="AW25" s="1875"/>
      <c r="AX25" s="1875"/>
      <c r="AY25" s="1875"/>
      <c r="AZ25" s="1875"/>
      <c r="BA25" s="1875"/>
      <c r="BB25" s="1875"/>
      <c r="BC25" s="1875"/>
      <c r="BD25" s="1875"/>
      <c r="BE25" s="1875"/>
      <c r="BF25" s="1875"/>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72" t="s">
        <v>51</v>
      </c>
      <c r="G27" s="1872"/>
      <c r="H27" s="1872"/>
      <c r="I27" s="1872"/>
      <c r="J27" s="1872"/>
      <c r="K27" s="1872"/>
      <c r="L27" s="1872"/>
      <c r="M27" s="1872"/>
      <c r="N27" s="1872"/>
      <c r="O27" s="1872"/>
      <c r="P27" s="1313"/>
      <c r="Q27" s="1313"/>
      <c r="R27" s="1875"/>
      <c r="S27" s="1875"/>
      <c r="T27" s="1875"/>
      <c r="U27" s="1875"/>
      <c r="V27" s="1875"/>
      <c r="W27" s="1875"/>
      <c r="X27" s="1875"/>
      <c r="Y27" s="1875"/>
      <c r="Z27" s="1875"/>
      <c r="AA27" s="1875"/>
      <c r="AB27" s="1875"/>
      <c r="AC27" s="1875"/>
      <c r="AD27" s="1875"/>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74" t="s">
        <v>207</v>
      </c>
      <c r="C30" s="1874"/>
      <c r="D30" s="1874"/>
      <c r="E30" s="1874"/>
      <c r="F30" s="1874"/>
      <c r="G30" s="1874"/>
      <c r="H30" s="1874"/>
      <c r="I30" s="1874"/>
      <c r="J30" s="1874"/>
      <c r="K30" s="1874"/>
      <c r="L30" s="1874"/>
      <c r="M30" s="1874"/>
      <c r="N30" s="1874"/>
      <c r="O30" s="1874"/>
      <c r="P30" s="1874"/>
      <c r="Q30" s="1874"/>
      <c r="R30" s="1874"/>
      <c r="S30" s="1874"/>
      <c r="T30" s="1874"/>
      <c r="U30" s="1874"/>
      <c r="V30" s="1874"/>
      <c r="W30" s="1874"/>
      <c r="X30" s="1874"/>
      <c r="Y30" s="1874"/>
      <c r="Z30" s="1874"/>
      <c r="AA30" s="1874"/>
      <c r="AB30" s="1874"/>
      <c r="AC30" s="1874"/>
      <c r="AD30" s="1874"/>
      <c r="AE30" s="1874"/>
      <c r="AF30" s="1874"/>
      <c r="AG30" s="1874"/>
      <c r="AH30" s="1874"/>
      <c r="AI30" s="1874"/>
      <c r="AJ30" s="1874"/>
      <c r="AK30" s="1874"/>
      <c r="AL30" s="1874"/>
      <c r="AM30" s="1874"/>
      <c r="AN30" s="1874"/>
      <c r="AO30" s="1874"/>
      <c r="AP30" s="1874"/>
      <c r="AQ30" s="1874"/>
      <c r="AR30" s="1874"/>
      <c r="AS30" s="1874"/>
      <c r="AT30" s="1874"/>
      <c r="AU30" s="1874"/>
      <c r="AV30" s="1874"/>
      <c r="AW30" s="1874"/>
      <c r="AX30" s="1874"/>
      <c r="AY30" s="1874"/>
      <c r="AZ30" s="1874"/>
      <c r="BA30" s="1874"/>
      <c r="BB30" s="1874"/>
      <c r="BC30" s="1874"/>
      <c r="BD30" s="1874"/>
      <c r="BE30" s="1874"/>
      <c r="BF30" s="1874"/>
    </row>
    <row r="31" spans="2:58" s="5" customFormat="1" ht="13.5" customHeight="1">
      <c r="B31" s="1314"/>
      <c r="C31" s="1872" t="s">
        <v>259</v>
      </c>
      <c r="D31" s="1872"/>
      <c r="E31" s="1872"/>
      <c r="F31" s="1872"/>
      <c r="G31" s="1872"/>
      <c r="H31" s="1872"/>
      <c r="I31" s="1872"/>
      <c r="J31" s="1872"/>
      <c r="K31" s="1872"/>
      <c r="L31" s="1872"/>
      <c r="M31" s="1872"/>
      <c r="N31" s="1872"/>
      <c r="O31" s="1872"/>
      <c r="P31" s="1313"/>
      <c r="Q31" s="1313"/>
      <c r="R31" s="1875"/>
      <c r="S31" s="1875"/>
      <c r="T31" s="1875"/>
      <c r="U31" s="1875"/>
      <c r="V31" s="1875"/>
      <c r="W31" s="1875"/>
      <c r="X31" s="1875"/>
      <c r="Y31" s="1875"/>
      <c r="Z31" s="1875"/>
      <c r="AA31" s="1875"/>
      <c r="AB31" s="1875"/>
      <c r="AC31" s="1875"/>
      <c r="AD31" s="1875"/>
      <c r="AE31" s="1875"/>
      <c r="AF31" s="1875"/>
      <c r="AG31" s="1875"/>
      <c r="AH31" s="1875"/>
      <c r="AI31" s="1875"/>
      <c r="AJ31" s="1875"/>
      <c r="AK31" s="1875"/>
      <c r="AL31" s="1875"/>
      <c r="AM31" s="1875"/>
      <c r="AN31" s="1875"/>
      <c r="AO31" s="1875"/>
      <c r="AP31" s="1875"/>
      <c r="AQ31" s="1875"/>
      <c r="AR31" s="1875"/>
      <c r="AS31" s="1875"/>
      <c r="AT31" s="1875"/>
      <c r="AU31" s="1875"/>
      <c r="AV31" s="1875"/>
      <c r="AW31" s="1875"/>
      <c r="AX31" s="1875"/>
      <c r="AY31" s="1875"/>
      <c r="AZ31" s="1875"/>
      <c r="BA31" s="1875"/>
      <c r="BB31" s="1875"/>
      <c r="BC31" s="1875"/>
      <c r="BD31" s="1875"/>
      <c r="BE31" s="1875"/>
      <c r="BF31" s="1875"/>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72" t="s">
        <v>47</v>
      </c>
      <c r="G33" s="1872"/>
      <c r="H33" s="1872"/>
      <c r="I33" s="1872"/>
      <c r="J33" s="1872"/>
      <c r="K33" s="1872"/>
      <c r="L33" s="1872"/>
      <c r="M33" s="1872"/>
      <c r="N33" s="1872"/>
      <c r="O33" s="1872"/>
      <c r="P33" s="1313"/>
      <c r="Q33" s="1313"/>
      <c r="R33" s="1875"/>
      <c r="S33" s="1875"/>
      <c r="T33" s="1875"/>
      <c r="U33" s="1875"/>
      <c r="V33" s="1875"/>
      <c r="W33" s="1875"/>
      <c r="X33" s="1875"/>
      <c r="Y33" s="1875"/>
      <c r="Z33" s="1875"/>
      <c r="AA33" s="1875"/>
      <c r="AB33" s="1875"/>
      <c r="AC33" s="1875"/>
      <c r="AD33" s="1875"/>
      <c r="AE33" s="1875"/>
      <c r="AF33" s="1875"/>
      <c r="AG33" s="1875"/>
      <c r="AH33" s="1875"/>
      <c r="AI33" s="1875"/>
      <c r="AJ33" s="1875"/>
      <c r="AK33" s="1875"/>
      <c r="AL33" s="1875"/>
      <c r="AM33" s="1875"/>
      <c r="AN33" s="1875"/>
      <c r="AO33" s="1875"/>
      <c r="AP33" s="1875"/>
      <c r="AQ33" s="1875"/>
      <c r="AR33" s="1875"/>
      <c r="AS33" s="1875"/>
      <c r="AT33" s="1875"/>
      <c r="AU33" s="1875"/>
      <c r="AV33" s="1875"/>
      <c r="AW33" s="1875"/>
      <c r="AX33" s="1875"/>
      <c r="AY33" s="1875"/>
      <c r="AZ33" s="1875"/>
      <c r="BA33" s="1875"/>
      <c r="BB33" s="1875"/>
      <c r="BC33" s="1875"/>
      <c r="BD33" s="1875"/>
      <c r="BE33" s="1875"/>
      <c r="BF33" s="1875"/>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72" t="s">
        <v>48</v>
      </c>
      <c r="G35" s="1872"/>
      <c r="H35" s="1872"/>
      <c r="I35" s="1872"/>
      <c r="J35" s="1872"/>
      <c r="K35" s="1872"/>
      <c r="L35" s="1872"/>
      <c r="M35" s="1872"/>
      <c r="N35" s="1872"/>
      <c r="O35" s="1872"/>
      <c r="P35" s="1314"/>
      <c r="Q35" s="1316" t="s">
        <v>49</v>
      </c>
      <c r="R35" s="1876"/>
      <c r="S35" s="1876"/>
      <c r="T35" s="1876"/>
      <c r="U35" s="1876"/>
      <c r="V35" s="1876"/>
      <c r="W35" s="1876"/>
      <c r="X35" s="1876"/>
      <c r="Y35" s="1876"/>
      <c r="Z35" s="1876"/>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72" t="s">
        <v>50</v>
      </c>
      <c r="G37" s="1872"/>
      <c r="H37" s="1872"/>
      <c r="I37" s="1872"/>
      <c r="J37" s="1872"/>
      <c r="K37" s="1872"/>
      <c r="L37" s="1872"/>
      <c r="M37" s="1872"/>
      <c r="N37" s="1872"/>
      <c r="O37" s="1872"/>
      <c r="P37" s="1313"/>
      <c r="Q37" s="1313"/>
      <c r="R37" s="1875"/>
      <c r="S37" s="1875"/>
      <c r="T37" s="1875"/>
      <c r="U37" s="1875"/>
      <c r="V37" s="1875"/>
      <c r="W37" s="1875"/>
      <c r="X37" s="1875"/>
      <c r="Y37" s="1875"/>
      <c r="Z37" s="1875"/>
      <c r="AA37" s="1875"/>
      <c r="AB37" s="1875"/>
      <c r="AC37" s="1875"/>
      <c r="AD37" s="1875"/>
      <c r="AE37" s="1875"/>
      <c r="AF37" s="1875"/>
      <c r="AG37" s="1875"/>
      <c r="AH37" s="1875"/>
      <c r="AI37" s="1875"/>
      <c r="AJ37" s="1875"/>
      <c r="AK37" s="1875"/>
      <c r="AL37" s="1875"/>
      <c r="AM37" s="1875"/>
      <c r="AN37" s="1875"/>
      <c r="AO37" s="1875"/>
      <c r="AP37" s="1875"/>
      <c r="AQ37" s="1875"/>
      <c r="AR37" s="1875"/>
      <c r="AS37" s="1875"/>
      <c r="AT37" s="1875"/>
      <c r="AU37" s="1875"/>
      <c r="AV37" s="1875"/>
      <c r="AW37" s="1875"/>
      <c r="AX37" s="1875"/>
      <c r="AY37" s="1875"/>
      <c r="AZ37" s="1875"/>
      <c r="BA37" s="1875"/>
      <c r="BB37" s="1875"/>
      <c r="BC37" s="1875"/>
      <c r="BD37" s="1875"/>
      <c r="BE37" s="1875"/>
      <c r="BF37" s="1875"/>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72" t="s">
        <v>51</v>
      </c>
      <c r="G39" s="1872"/>
      <c r="H39" s="1872"/>
      <c r="I39" s="1872"/>
      <c r="J39" s="1872"/>
      <c r="K39" s="1872"/>
      <c r="L39" s="1872"/>
      <c r="M39" s="1872"/>
      <c r="N39" s="1872"/>
      <c r="O39" s="1872"/>
      <c r="P39" s="1313"/>
      <c r="Q39" s="1313"/>
      <c r="R39" s="1875"/>
      <c r="S39" s="1875"/>
      <c r="T39" s="1875"/>
      <c r="U39" s="1875"/>
      <c r="V39" s="1875"/>
      <c r="W39" s="1875"/>
      <c r="X39" s="1875"/>
      <c r="Y39" s="1875"/>
      <c r="Z39" s="1875"/>
      <c r="AA39" s="1875"/>
      <c r="AB39" s="1875"/>
      <c r="AC39" s="1875"/>
      <c r="AD39" s="1875"/>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74" t="s">
        <v>247</v>
      </c>
      <c r="C42" s="1874"/>
      <c r="D42" s="1874"/>
      <c r="E42" s="1874"/>
      <c r="F42" s="1874"/>
      <c r="G42" s="1874"/>
      <c r="H42" s="1874"/>
      <c r="I42" s="1874"/>
      <c r="J42" s="1874"/>
      <c r="K42" s="1874"/>
      <c r="L42" s="1874"/>
      <c r="M42" s="1874"/>
      <c r="N42" s="1874"/>
      <c r="O42" s="1874"/>
      <c r="P42" s="1874"/>
      <c r="Q42" s="1874"/>
      <c r="R42" s="1874"/>
      <c r="S42" s="1874"/>
      <c r="T42" s="1874"/>
      <c r="U42" s="1874"/>
      <c r="V42" s="1874"/>
      <c r="W42" s="1874"/>
      <c r="X42" s="1874"/>
      <c r="Y42" s="1874"/>
      <c r="Z42" s="1874"/>
      <c r="AA42" s="1874"/>
      <c r="AB42" s="1874"/>
      <c r="AC42" s="1874"/>
      <c r="AD42" s="1874"/>
      <c r="AE42" s="1874"/>
      <c r="AF42" s="1874"/>
      <c r="AG42" s="1874"/>
      <c r="AH42" s="1874"/>
      <c r="AI42" s="1874"/>
      <c r="AJ42" s="1874"/>
      <c r="AK42" s="1874"/>
      <c r="AL42" s="1874"/>
      <c r="AM42" s="1874"/>
      <c r="AN42" s="1874"/>
      <c r="AO42" s="1874"/>
      <c r="AP42" s="1874"/>
      <c r="AQ42" s="1874"/>
      <c r="AR42" s="1874"/>
      <c r="AS42" s="1874"/>
      <c r="AT42" s="1874"/>
      <c r="AU42" s="1874"/>
      <c r="AV42" s="1874"/>
      <c r="AW42" s="1874"/>
      <c r="AX42" s="1874"/>
      <c r="AY42" s="1874"/>
      <c r="AZ42" s="1874"/>
      <c r="BA42" s="1874"/>
      <c r="BB42" s="1874"/>
      <c r="BC42" s="1874"/>
      <c r="BD42" s="1874"/>
      <c r="BE42" s="1874"/>
      <c r="BF42" s="1874"/>
    </row>
    <row r="43" spans="2:58" ht="13.5" customHeight="1">
      <c r="B43" s="1314"/>
      <c r="C43" s="1872" t="s">
        <v>259</v>
      </c>
      <c r="D43" s="1872"/>
      <c r="E43" s="1872"/>
      <c r="F43" s="1872"/>
      <c r="G43" s="1872"/>
      <c r="H43" s="1872"/>
      <c r="I43" s="1872"/>
      <c r="J43" s="1872"/>
      <c r="K43" s="1872"/>
      <c r="L43" s="1872"/>
      <c r="M43" s="1872"/>
      <c r="N43" s="1872"/>
      <c r="O43" s="1872"/>
      <c r="P43" s="1313"/>
      <c r="Q43" s="1313"/>
      <c r="R43" s="1875"/>
      <c r="S43" s="1875"/>
      <c r="T43" s="1875"/>
      <c r="U43" s="1875"/>
      <c r="V43" s="1875"/>
      <c r="W43" s="1875"/>
      <c r="X43" s="1875"/>
      <c r="Y43" s="1875"/>
      <c r="Z43" s="1875"/>
      <c r="AA43" s="1875"/>
      <c r="AB43" s="1875"/>
      <c r="AC43" s="1875"/>
      <c r="AD43" s="1875"/>
      <c r="AE43" s="1875"/>
      <c r="AF43" s="1875"/>
      <c r="AG43" s="1875"/>
      <c r="AH43" s="1875"/>
      <c r="AI43" s="1875"/>
      <c r="AJ43" s="1875"/>
      <c r="AK43" s="1875"/>
      <c r="AL43" s="1875"/>
      <c r="AM43" s="1875"/>
      <c r="AN43" s="1875"/>
      <c r="AO43" s="1875"/>
      <c r="AP43" s="1875"/>
      <c r="AQ43" s="1875"/>
      <c r="AR43" s="1875"/>
      <c r="AS43" s="1875"/>
      <c r="AT43" s="1875"/>
      <c r="AU43" s="1875"/>
      <c r="AV43" s="1875"/>
      <c r="AW43" s="1875"/>
      <c r="AX43" s="1875"/>
      <c r="AY43" s="1875"/>
      <c r="AZ43" s="1875"/>
      <c r="BA43" s="1875"/>
      <c r="BB43" s="1875"/>
      <c r="BC43" s="1875"/>
      <c r="BD43" s="1875"/>
      <c r="BE43" s="1875"/>
      <c r="BF43" s="1875"/>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72" t="s">
        <v>47</v>
      </c>
      <c r="G45" s="1872"/>
      <c r="H45" s="1872"/>
      <c r="I45" s="1872"/>
      <c r="J45" s="1872"/>
      <c r="K45" s="1872"/>
      <c r="L45" s="1872"/>
      <c r="M45" s="1872"/>
      <c r="N45" s="1872"/>
      <c r="O45" s="1872"/>
      <c r="P45" s="1313"/>
      <c r="Q45" s="1313"/>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c r="AM45" s="1875"/>
      <c r="AN45" s="1875"/>
      <c r="AO45" s="1875"/>
      <c r="AP45" s="1875"/>
      <c r="AQ45" s="1875"/>
      <c r="AR45" s="1875"/>
      <c r="AS45" s="1875"/>
      <c r="AT45" s="1875"/>
      <c r="AU45" s="1875"/>
      <c r="AV45" s="1875"/>
      <c r="AW45" s="1875"/>
      <c r="AX45" s="1875"/>
      <c r="AY45" s="1875"/>
      <c r="AZ45" s="1875"/>
      <c r="BA45" s="1875"/>
      <c r="BB45" s="1875"/>
      <c r="BC45" s="1875"/>
      <c r="BD45" s="1875"/>
      <c r="BE45" s="1875"/>
      <c r="BF45" s="1875"/>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72" t="s">
        <v>48</v>
      </c>
      <c r="G47" s="1872"/>
      <c r="H47" s="1872"/>
      <c r="I47" s="1872"/>
      <c r="J47" s="1872"/>
      <c r="K47" s="1872"/>
      <c r="L47" s="1872"/>
      <c r="M47" s="1872"/>
      <c r="N47" s="1872"/>
      <c r="O47" s="1872"/>
      <c r="P47" s="1314"/>
      <c r="Q47" s="1316" t="s">
        <v>49</v>
      </c>
      <c r="R47" s="1876"/>
      <c r="S47" s="1876"/>
      <c r="T47" s="1876"/>
      <c r="U47" s="1876"/>
      <c r="V47" s="1876"/>
      <c r="W47" s="1876"/>
      <c r="X47" s="1876"/>
      <c r="Y47" s="1876"/>
      <c r="Z47" s="1876"/>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72" t="s">
        <v>50</v>
      </c>
      <c r="G49" s="1872"/>
      <c r="H49" s="1872"/>
      <c r="I49" s="1872"/>
      <c r="J49" s="1872"/>
      <c r="K49" s="1872"/>
      <c r="L49" s="1872"/>
      <c r="M49" s="1872"/>
      <c r="N49" s="1872"/>
      <c r="O49" s="1872"/>
      <c r="P49" s="1313"/>
      <c r="Q49" s="1313"/>
      <c r="R49" s="1875"/>
      <c r="S49" s="1875"/>
      <c r="T49" s="1875"/>
      <c r="U49" s="1875"/>
      <c r="V49" s="1875"/>
      <c r="W49" s="1875"/>
      <c r="X49" s="1875"/>
      <c r="Y49" s="1875"/>
      <c r="Z49" s="1875"/>
      <c r="AA49" s="1875"/>
      <c r="AB49" s="1875"/>
      <c r="AC49" s="1875"/>
      <c r="AD49" s="1875"/>
      <c r="AE49" s="1875"/>
      <c r="AF49" s="1875"/>
      <c r="AG49" s="1875"/>
      <c r="AH49" s="1875"/>
      <c r="AI49" s="1875"/>
      <c r="AJ49" s="1875"/>
      <c r="AK49" s="1875"/>
      <c r="AL49" s="1875"/>
      <c r="AM49" s="1875"/>
      <c r="AN49" s="1875"/>
      <c r="AO49" s="1875"/>
      <c r="AP49" s="1875"/>
      <c r="AQ49" s="1875"/>
      <c r="AR49" s="1875"/>
      <c r="AS49" s="1875"/>
      <c r="AT49" s="1875"/>
      <c r="AU49" s="1875"/>
      <c r="AV49" s="1875"/>
      <c r="AW49" s="1875"/>
      <c r="AX49" s="1875"/>
      <c r="AY49" s="1875"/>
      <c r="AZ49" s="1875"/>
      <c r="BA49" s="1875"/>
      <c r="BB49" s="1875"/>
      <c r="BC49" s="1875"/>
      <c r="BD49" s="1875"/>
      <c r="BE49" s="1875"/>
      <c r="BF49" s="1875"/>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72" t="s">
        <v>51</v>
      </c>
      <c r="G51" s="1872"/>
      <c r="H51" s="1872"/>
      <c r="I51" s="1872"/>
      <c r="J51" s="1872"/>
      <c r="K51" s="1872"/>
      <c r="L51" s="1872"/>
      <c r="M51" s="1872"/>
      <c r="N51" s="1872"/>
      <c r="O51" s="1872"/>
      <c r="P51" s="1313"/>
      <c r="Q51" s="1313"/>
      <c r="R51" s="1875"/>
      <c r="S51" s="1875"/>
      <c r="T51" s="1875"/>
      <c r="U51" s="1875"/>
      <c r="V51" s="1875"/>
      <c r="W51" s="1875"/>
      <c r="X51" s="1875"/>
      <c r="Y51" s="1875"/>
      <c r="Z51" s="1875"/>
      <c r="AA51" s="1875"/>
      <c r="AB51" s="1875"/>
      <c r="AC51" s="1875"/>
      <c r="AD51" s="1875"/>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74" t="s">
        <v>208</v>
      </c>
      <c r="C54" s="1874"/>
      <c r="D54" s="1874"/>
      <c r="E54" s="1874"/>
      <c r="F54" s="1874"/>
      <c r="G54" s="1874"/>
      <c r="H54" s="1874"/>
      <c r="I54" s="1874"/>
      <c r="J54" s="1874"/>
      <c r="K54" s="1874"/>
      <c r="L54" s="1874"/>
      <c r="M54" s="1874"/>
      <c r="N54" s="1874"/>
      <c r="O54" s="1874"/>
      <c r="P54" s="1874"/>
      <c r="Q54" s="1874"/>
      <c r="R54" s="1874"/>
      <c r="S54" s="1874"/>
      <c r="T54" s="1874"/>
      <c r="U54" s="1874"/>
      <c r="V54" s="1874"/>
      <c r="W54" s="1874"/>
      <c r="X54" s="1874"/>
      <c r="Y54" s="1874"/>
      <c r="Z54" s="1874"/>
      <c r="AA54" s="1874"/>
      <c r="AB54" s="1874"/>
      <c r="AC54" s="1874"/>
      <c r="AD54" s="1874"/>
      <c r="AE54" s="1874"/>
      <c r="AF54" s="1874"/>
      <c r="AG54" s="1874"/>
      <c r="AH54" s="1874"/>
      <c r="AI54" s="1874"/>
      <c r="AJ54" s="1874"/>
      <c r="AK54" s="1874"/>
      <c r="AL54" s="1874"/>
      <c r="AM54" s="1874"/>
      <c r="AN54" s="1874"/>
      <c r="AO54" s="1874"/>
      <c r="AP54" s="1874"/>
      <c r="AQ54" s="1874"/>
      <c r="AR54" s="1874"/>
      <c r="AS54" s="1874"/>
      <c r="AT54" s="1874"/>
      <c r="AU54" s="1874"/>
      <c r="AV54" s="1874"/>
      <c r="AW54" s="1874"/>
      <c r="AX54" s="1874"/>
      <c r="AY54" s="1874"/>
      <c r="AZ54" s="1874"/>
      <c r="BA54" s="1874"/>
      <c r="BB54" s="1874"/>
      <c r="BC54" s="1874"/>
      <c r="BD54" s="1874"/>
      <c r="BE54" s="1874"/>
      <c r="BF54" s="1874"/>
    </row>
    <row r="55" spans="2:58" ht="13.5" customHeight="1">
      <c r="B55" s="1314"/>
      <c r="C55" s="1872" t="s">
        <v>259</v>
      </c>
      <c r="D55" s="1872"/>
      <c r="E55" s="1872"/>
      <c r="F55" s="1872"/>
      <c r="G55" s="1872"/>
      <c r="H55" s="1872"/>
      <c r="I55" s="1872"/>
      <c r="J55" s="1872"/>
      <c r="K55" s="1872"/>
      <c r="L55" s="1872"/>
      <c r="M55" s="1872"/>
      <c r="N55" s="1872"/>
      <c r="O55" s="1872"/>
      <c r="P55" s="1313"/>
      <c r="Q55" s="1313"/>
      <c r="R55" s="1875"/>
      <c r="S55" s="1875"/>
      <c r="T55" s="1875"/>
      <c r="U55" s="1875"/>
      <c r="V55" s="1875"/>
      <c r="W55" s="1875"/>
      <c r="X55" s="1875"/>
      <c r="Y55" s="1875"/>
      <c r="Z55" s="1875"/>
      <c r="AA55" s="1875"/>
      <c r="AB55" s="1875"/>
      <c r="AC55" s="1875"/>
      <c r="AD55" s="1875"/>
      <c r="AE55" s="1875"/>
      <c r="AF55" s="1875"/>
      <c r="AG55" s="1875"/>
      <c r="AH55" s="1875"/>
      <c r="AI55" s="1875"/>
      <c r="AJ55" s="1875"/>
      <c r="AK55" s="1875"/>
      <c r="AL55" s="1875"/>
      <c r="AM55" s="1875"/>
      <c r="AN55" s="1875"/>
      <c r="AO55" s="1875"/>
      <c r="AP55" s="1875"/>
      <c r="AQ55" s="1875"/>
      <c r="AR55" s="1875"/>
      <c r="AS55" s="1875"/>
      <c r="AT55" s="1875"/>
      <c r="AU55" s="1875"/>
      <c r="AV55" s="1875"/>
      <c r="AW55" s="1875"/>
      <c r="AX55" s="1875"/>
      <c r="AY55" s="1875"/>
      <c r="AZ55" s="1875"/>
      <c r="BA55" s="1875"/>
      <c r="BB55" s="1875"/>
      <c r="BC55" s="1875"/>
      <c r="BD55" s="1875"/>
      <c r="BE55" s="1875"/>
      <c r="BF55" s="1875"/>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72" t="s">
        <v>47</v>
      </c>
      <c r="G57" s="1872"/>
      <c r="H57" s="1872"/>
      <c r="I57" s="1872"/>
      <c r="J57" s="1872"/>
      <c r="K57" s="1872"/>
      <c r="L57" s="1872"/>
      <c r="M57" s="1872"/>
      <c r="N57" s="1872"/>
      <c r="O57" s="1872"/>
      <c r="P57" s="1313"/>
      <c r="Q57" s="1313"/>
      <c r="R57" s="1875"/>
      <c r="S57" s="1875"/>
      <c r="T57" s="1875"/>
      <c r="U57" s="1875"/>
      <c r="V57" s="1875"/>
      <c r="W57" s="1875"/>
      <c r="X57" s="1875"/>
      <c r="Y57" s="1875"/>
      <c r="Z57" s="1875"/>
      <c r="AA57" s="1875"/>
      <c r="AB57" s="1875"/>
      <c r="AC57" s="1875"/>
      <c r="AD57" s="1875"/>
      <c r="AE57" s="1875"/>
      <c r="AF57" s="1875"/>
      <c r="AG57" s="1875"/>
      <c r="AH57" s="1875"/>
      <c r="AI57" s="1875"/>
      <c r="AJ57" s="1875"/>
      <c r="AK57" s="1875"/>
      <c r="AL57" s="1875"/>
      <c r="AM57" s="1875"/>
      <c r="AN57" s="1875"/>
      <c r="AO57" s="1875"/>
      <c r="AP57" s="1875"/>
      <c r="AQ57" s="1875"/>
      <c r="AR57" s="1875"/>
      <c r="AS57" s="1875"/>
      <c r="AT57" s="1875"/>
      <c r="AU57" s="1875"/>
      <c r="AV57" s="1875"/>
      <c r="AW57" s="1875"/>
      <c r="AX57" s="1875"/>
      <c r="AY57" s="1875"/>
      <c r="AZ57" s="1875"/>
      <c r="BA57" s="1875"/>
      <c r="BB57" s="1875"/>
      <c r="BC57" s="1875"/>
      <c r="BD57" s="1875"/>
      <c r="BE57" s="1875"/>
      <c r="BF57" s="1875"/>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72" t="s">
        <v>48</v>
      </c>
      <c r="G59" s="1872"/>
      <c r="H59" s="1872"/>
      <c r="I59" s="1872"/>
      <c r="J59" s="1872"/>
      <c r="K59" s="1872"/>
      <c r="L59" s="1872"/>
      <c r="M59" s="1872"/>
      <c r="N59" s="1872"/>
      <c r="O59" s="1872"/>
      <c r="P59" s="1314"/>
      <c r="Q59" s="1316" t="s">
        <v>49</v>
      </c>
      <c r="R59" s="1876"/>
      <c r="S59" s="1876"/>
      <c r="T59" s="1876"/>
      <c r="U59" s="1876"/>
      <c r="V59" s="1876"/>
      <c r="W59" s="1876"/>
      <c r="X59" s="1876"/>
      <c r="Y59" s="1876"/>
      <c r="Z59" s="1876"/>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72" t="s">
        <v>50</v>
      </c>
      <c r="G61" s="1872"/>
      <c r="H61" s="1872"/>
      <c r="I61" s="1872"/>
      <c r="J61" s="1872"/>
      <c r="K61" s="1872"/>
      <c r="L61" s="1872"/>
      <c r="M61" s="1872"/>
      <c r="N61" s="1872"/>
      <c r="O61" s="1872"/>
      <c r="P61" s="1313"/>
      <c r="Q61" s="1313"/>
      <c r="R61" s="1875"/>
      <c r="S61" s="1875"/>
      <c r="T61" s="1875"/>
      <c r="U61" s="1875"/>
      <c r="V61" s="1875"/>
      <c r="W61" s="1875"/>
      <c r="X61" s="1875"/>
      <c r="Y61" s="1875"/>
      <c r="Z61" s="1875"/>
      <c r="AA61" s="1875"/>
      <c r="AB61" s="1875"/>
      <c r="AC61" s="1875"/>
      <c r="AD61" s="1875"/>
      <c r="AE61" s="1875"/>
      <c r="AF61" s="1875"/>
      <c r="AG61" s="1875"/>
      <c r="AH61" s="1875"/>
      <c r="AI61" s="1875"/>
      <c r="AJ61" s="1875"/>
      <c r="AK61" s="1875"/>
      <c r="AL61" s="1875"/>
      <c r="AM61" s="1875"/>
      <c r="AN61" s="1875"/>
      <c r="AO61" s="1875"/>
      <c r="AP61" s="1875"/>
      <c r="AQ61" s="1875"/>
      <c r="AR61" s="1875"/>
      <c r="AS61" s="1875"/>
      <c r="AT61" s="1875"/>
      <c r="AU61" s="1875"/>
      <c r="AV61" s="1875"/>
      <c r="AW61" s="1875"/>
      <c r="AX61" s="1875"/>
      <c r="AY61" s="1875"/>
      <c r="AZ61" s="1875"/>
      <c r="BA61" s="1875"/>
      <c r="BB61" s="1875"/>
      <c r="BC61" s="1875"/>
      <c r="BD61" s="1875"/>
      <c r="BE61" s="1875"/>
      <c r="BF61" s="1875"/>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72" t="s">
        <v>51</v>
      </c>
      <c r="G63" s="1872"/>
      <c r="H63" s="1872"/>
      <c r="I63" s="1872"/>
      <c r="J63" s="1872"/>
      <c r="K63" s="1872"/>
      <c r="L63" s="1872"/>
      <c r="M63" s="1872"/>
      <c r="N63" s="1872"/>
      <c r="O63" s="1872"/>
      <c r="P63" s="1313"/>
      <c r="Q63" s="1313"/>
      <c r="R63" s="1875"/>
      <c r="S63" s="1875"/>
      <c r="T63" s="1875"/>
      <c r="U63" s="1875"/>
      <c r="V63" s="1875"/>
      <c r="W63" s="1875"/>
      <c r="X63" s="1875"/>
      <c r="Y63" s="1875"/>
      <c r="Z63" s="1875"/>
      <c r="AA63" s="1875"/>
      <c r="AB63" s="1875"/>
      <c r="AC63" s="1875"/>
      <c r="AD63" s="1875"/>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9:BF9"/>
    <mergeCell ref="C7:O7"/>
    <mergeCell ref="F9:O9"/>
    <mergeCell ref="F11:O11"/>
    <mergeCell ref="B3:BF3"/>
    <mergeCell ref="B4:BF4"/>
    <mergeCell ref="B6:BF6"/>
    <mergeCell ref="R7:BF7"/>
    <mergeCell ref="R11:Z11"/>
    <mergeCell ref="R13:BF13"/>
    <mergeCell ref="R15:AD15"/>
    <mergeCell ref="F13:O13"/>
    <mergeCell ref="F15:O15"/>
    <mergeCell ref="R31:BF31"/>
    <mergeCell ref="B18:BF18"/>
    <mergeCell ref="R19:BF19"/>
    <mergeCell ref="R21:BF21"/>
    <mergeCell ref="R23:Z23"/>
    <mergeCell ref="C19:O19"/>
    <mergeCell ref="F21:O21"/>
    <mergeCell ref="F23:O23"/>
    <mergeCell ref="F25:O25"/>
    <mergeCell ref="F27:O27"/>
    <mergeCell ref="C31:O31"/>
    <mergeCell ref="R25:BF25"/>
    <mergeCell ref="R27:AD27"/>
    <mergeCell ref="B30:BF30"/>
    <mergeCell ref="R45:BF45"/>
    <mergeCell ref="R33:BF33"/>
    <mergeCell ref="R35:Z35"/>
    <mergeCell ref="R37:BF37"/>
    <mergeCell ref="F33:O33"/>
    <mergeCell ref="F35:O35"/>
    <mergeCell ref="F37:O37"/>
    <mergeCell ref="F39:O39"/>
    <mergeCell ref="C43:O43"/>
    <mergeCell ref="F45:O45"/>
    <mergeCell ref="R39:AD39"/>
    <mergeCell ref="B42:BF42"/>
    <mergeCell ref="R43:BF43"/>
    <mergeCell ref="R47:Z47"/>
    <mergeCell ref="R49:BF49"/>
    <mergeCell ref="R51:AD51"/>
    <mergeCell ref="F47:O47"/>
    <mergeCell ref="F49:O49"/>
    <mergeCell ref="F51:O51"/>
    <mergeCell ref="R61:BF61"/>
    <mergeCell ref="R63:AD63"/>
    <mergeCell ref="B54:BF54"/>
    <mergeCell ref="R55:BF55"/>
    <mergeCell ref="R57:BF57"/>
    <mergeCell ref="R59:Z59"/>
    <mergeCell ref="C55:O55"/>
    <mergeCell ref="F57:O57"/>
    <mergeCell ref="F59:O59"/>
    <mergeCell ref="F61:O61"/>
    <mergeCell ref="F63:O63"/>
  </mergeCells>
  <phoneticPr fontId="4"/>
  <dataValidations count="1">
    <dataValidation imeMode="halfKatakana" allowBlank="1" showInputMessage="1" showErrorMessage="1" sqref="R7:BF7 R19:BF19 R31:BF31 R43:BF43 R55:BF55" xr:uid="{00000000-0002-0000-05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2:BG60"/>
  <sheetViews>
    <sheetView showGridLines="0" showZeros="0" view="pageBreakPreview" zoomScaleNormal="100" zoomScaleSheetLayoutView="100" workbookViewId="0">
      <selection activeCell="R7" sqref="R7:V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7" t="s">
        <v>269</v>
      </c>
      <c r="C3" s="1877"/>
      <c r="D3" s="1877"/>
      <c r="E3" s="1877"/>
      <c r="F3" s="1877"/>
      <c r="G3" s="1877"/>
      <c r="H3" s="1877"/>
      <c r="I3" s="1877"/>
      <c r="J3" s="1877"/>
      <c r="K3" s="1877"/>
      <c r="L3" s="1877"/>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1877"/>
      <c r="AO3" s="1877"/>
      <c r="AP3" s="1877"/>
      <c r="AQ3" s="1877"/>
      <c r="AR3" s="1877"/>
      <c r="AS3" s="1877"/>
      <c r="AT3" s="1877"/>
      <c r="AU3" s="1877"/>
      <c r="AV3" s="1877"/>
      <c r="AW3" s="1877"/>
      <c r="AX3" s="1877"/>
      <c r="AY3" s="1877"/>
      <c r="AZ3" s="1877"/>
      <c r="BA3" s="1877"/>
      <c r="BB3" s="1877"/>
      <c r="BC3" s="1877"/>
      <c r="BD3" s="1877"/>
      <c r="BE3" s="1877"/>
      <c r="BF3" s="1877"/>
    </row>
    <row r="4" spans="2:58" s="5" customFormat="1" ht="13.5" customHeight="1">
      <c r="B4" s="1878" t="s">
        <v>209</v>
      </c>
      <c r="C4" s="1878"/>
      <c r="D4" s="1878"/>
      <c r="E4" s="1878"/>
      <c r="F4" s="1878"/>
      <c r="G4" s="1878"/>
      <c r="H4" s="1878"/>
      <c r="I4" s="1878"/>
      <c r="J4" s="1878"/>
      <c r="K4" s="1878"/>
      <c r="L4" s="1878"/>
      <c r="M4" s="1878"/>
      <c r="N4" s="1878"/>
      <c r="O4" s="1878"/>
      <c r="P4" s="1878"/>
      <c r="Q4" s="1878"/>
      <c r="R4" s="1878"/>
      <c r="S4" s="1878"/>
      <c r="T4" s="1878"/>
      <c r="U4" s="1878"/>
      <c r="V4" s="1878"/>
      <c r="W4" s="1878"/>
      <c r="X4" s="1878"/>
      <c r="Y4" s="1878"/>
      <c r="Z4" s="1878"/>
      <c r="AA4" s="1878"/>
      <c r="AB4" s="1878"/>
      <c r="AC4" s="1878"/>
      <c r="AD4" s="1878"/>
      <c r="AE4" s="1878"/>
      <c r="AF4" s="1878"/>
      <c r="AG4" s="1878"/>
      <c r="AH4" s="1878"/>
      <c r="AI4" s="1878"/>
      <c r="AJ4" s="1878"/>
      <c r="AK4" s="1878"/>
      <c r="AL4" s="1878"/>
      <c r="AM4" s="1878"/>
      <c r="AN4" s="1878"/>
      <c r="AO4" s="1878"/>
      <c r="AP4" s="1878"/>
      <c r="AQ4" s="1878"/>
      <c r="AR4" s="1878"/>
      <c r="AS4" s="1878"/>
      <c r="AT4" s="1878"/>
      <c r="AU4" s="1878"/>
      <c r="AV4" s="1878"/>
      <c r="AW4" s="1878"/>
      <c r="AX4" s="1878"/>
      <c r="AY4" s="1878"/>
      <c r="AZ4" s="1878"/>
      <c r="BA4" s="1878"/>
      <c r="BB4" s="1878"/>
      <c r="BC4" s="1878"/>
      <c r="BD4" s="1878"/>
      <c r="BE4" s="1878"/>
      <c r="BF4" s="1878"/>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4" t="s">
        <v>210</v>
      </c>
      <c r="C6" s="1874"/>
      <c r="D6" s="1874"/>
      <c r="E6" s="1874"/>
      <c r="F6" s="1874"/>
      <c r="G6" s="1874"/>
      <c r="H6" s="1874"/>
      <c r="I6" s="1874"/>
      <c r="J6" s="1874"/>
      <c r="K6" s="1874"/>
      <c r="L6" s="1874"/>
      <c r="M6" s="1874"/>
      <c r="N6" s="1874"/>
      <c r="O6" s="1874"/>
      <c r="P6" s="1874"/>
      <c r="Q6" s="1874"/>
      <c r="R6" s="1874"/>
      <c r="S6" s="1874"/>
      <c r="T6" s="1874"/>
      <c r="U6" s="1874"/>
      <c r="V6" s="1874"/>
      <c r="W6" s="1874"/>
      <c r="X6" s="1874"/>
      <c r="Y6" s="1874"/>
      <c r="Z6" s="1874"/>
      <c r="AA6" s="1874"/>
      <c r="AB6" s="1874"/>
      <c r="AC6" s="1874"/>
      <c r="AD6" s="1874"/>
      <c r="AE6" s="1874"/>
      <c r="AF6" s="1874"/>
      <c r="AG6" s="1874"/>
      <c r="AH6" s="1874"/>
      <c r="AI6" s="1874"/>
      <c r="AJ6" s="1874"/>
      <c r="AK6" s="1874"/>
      <c r="AL6" s="1874"/>
      <c r="AM6" s="1874"/>
      <c r="AN6" s="1874"/>
      <c r="AO6" s="1874"/>
      <c r="AP6" s="1874"/>
      <c r="AQ6" s="1874"/>
      <c r="AR6" s="1874"/>
      <c r="AS6" s="1874"/>
      <c r="AT6" s="1874"/>
      <c r="AU6" s="1874"/>
      <c r="AV6" s="1874"/>
      <c r="AW6" s="1874"/>
      <c r="AX6" s="1874"/>
      <c r="AY6" s="1874"/>
      <c r="AZ6" s="1874"/>
      <c r="BA6" s="1874"/>
      <c r="BB6" s="1874"/>
      <c r="BC6" s="1874"/>
      <c r="BD6" s="1874"/>
      <c r="BE6" s="1874"/>
      <c r="BF6" s="1874"/>
    </row>
    <row r="7" spans="2:58" s="5" customFormat="1" ht="13.5" customHeight="1">
      <c r="B7" s="1313"/>
      <c r="C7" s="1314"/>
      <c r="D7" s="1316"/>
      <c r="E7" s="1316"/>
      <c r="F7" s="1872" t="s">
        <v>54</v>
      </c>
      <c r="G7" s="1872"/>
      <c r="H7" s="1872"/>
      <c r="I7" s="1872"/>
      <c r="J7" s="1872"/>
      <c r="K7" s="1872"/>
      <c r="L7" s="1872"/>
      <c r="M7" s="1872"/>
      <c r="N7" s="1872"/>
      <c r="O7" s="1872"/>
      <c r="P7" s="1313"/>
      <c r="Q7" s="1313"/>
      <c r="R7" s="1873" t="s">
        <v>126</v>
      </c>
      <c r="S7" s="1873"/>
      <c r="T7" s="1873"/>
      <c r="U7" s="1873"/>
      <c r="V7" s="1873"/>
      <c r="W7" s="1871" t="s">
        <v>55</v>
      </c>
      <c r="X7" s="1871"/>
      <c r="Y7" s="1871"/>
      <c r="Z7" s="1871"/>
      <c r="AA7" s="1871"/>
      <c r="AB7" s="1871"/>
      <c r="AC7" s="1873" t="s">
        <v>127</v>
      </c>
      <c r="AD7" s="1873"/>
      <c r="AE7" s="1873"/>
      <c r="AF7" s="1873"/>
      <c r="AG7" s="1873"/>
      <c r="AH7" s="1871" t="s">
        <v>56</v>
      </c>
      <c r="AI7" s="1871"/>
      <c r="AJ7" s="1871"/>
      <c r="AK7" s="1871"/>
      <c r="AL7" s="1871"/>
      <c r="AM7" s="1871"/>
      <c r="AN7" s="1871"/>
      <c r="AO7" s="1870"/>
      <c r="AP7" s="1870"/>
      <c r="AQ7" s="1870"/>
      <c r="AR7" s="1870"/>
      <c r="AS7" s="1870"/>
      <c r="AT7" s="1870"/>
      <c r="AU7" s="1870"/>
      <c r="AV7" s="1870"/>
      <c r="AW7" s="1870"/>
      <c r="AX7" s="1870"/>
      <c r="AY7" s="1870"/>
      <c r="AZ7" s="1870"/>
      <c r="BA7" s="1313" t="s">
        <v>2</v>
      </c>
      <c r="BB7" s="1314"/>
      <c r="BC7" s="1314"/>
      <c r="BD7" s="1314"/>
      <c r="BE7" s="1314"/>
      <c r="BF7" s="1314"/>
    </row>
    <row r="8" spans="2:58" s="5" customFormat="1" ht="13.5" customHeight="1">
      <c r="B8" s="1313"/>
      <c r="C8" s="1313"/>
      <c r="D8" s="1313"/>
      <c r="E8" s="1313"/>
      <c r="F8" s="1313"/>
      <c r="G8" s="1313"/>
      <c r="H8" s="1313"/>
      <c r="I8" s="1313"/>
      <c r="J8" s="1313"/>
      <c r="K8" s="1313"/>
      <c r="L8" s="1313"/>
      <c r="M8" s="1313"/>
      <c r="N8" s="1313"/>
      <c r="O8" s="1313"/>
      <c r="P8" s="1313"/>
      <c r="Q8" s="1313"/>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72" t="s">
        <v>57</v>
      </c>
      <c r="G9" s="1872"/>
      <c r="H9" s="1872"/>
      <c r="I9" s="1872"/>
      <c r="J9" s="1872"/>
      <c r="K9" s="1872"/>
      <c r="L9" s="1872"/>
      <c r="M9" s="1872"/>
      <c r="N9" s="1872"/>
      <c r="O9" s="1872"/>
      <c r="P9" s="1313"/>
      <c r="Q9" s="1313"/>
      <c r="R9" s="1875"/>
      <c r="S9" s="1875"/>
      <c r="T9" s="1875"/>
      <c r="U9" s="1875"/>
      <c r="V9" s="1875"/>
      <c r="W9" s="1875"/>
      <c r="X9" s="1875"/>
      <c r="Y9" s="1875"/>
      <c r="Z9" s="1875"/>
      <c r="AA9" s="1875"/>
      <c r="AB9" s="1875"/>
      <c r="AC9" s="1875"/>
      <c r="AD9" s="1875"/>
      <c r="AE9" s="1875"/>
      <c r="AF9" s="1875"/>
      <c r="AG9" s="1875"/>
      <c r="AH9" s="1875"/>
      <c r="AI9" s="1875"/>
      <c r="AJ9" s="1875"/>
      <c r="AK9" s="1875"/>
      <c r="AL9" s="1875"/>
      <c r="AM9" s="1875"/>
      <c r="AN9" s="1875"/>
      <c r="AO9" s="1875"/>
      <c r="AP9" s="1875"/>
      <c r="AQ9" s="1875"/>
      <c r="AR9" s="1875"/>
      <c r="AS9" s="1875"/>
      <c r="AT9" s="1875"/>
      <c r="AU9" s="1875"/>
      <c r="AV9" s="1875"/>
      <c r="AW9" s="1875"/>
      <c r="AX9" s="1875"/>
      <c r="AY9" s="1875"/>
      <c r="AZ9" s="1875"/>
      <c r="BA9" s="1875"/>
      <c r="BB9" s="1875"/>
      <c r="BC9" s="1875"/>
      <c r="BD9" s="1875"/>
      <c r="BE9" s="1875"/>
      <c r="BF9" s="1875"/>
    </row>
    <row r="10" spans="2:58" s="5" customFormat="1" ht="13.5" customHeight="1">
      <c r="B10" s="1313"/>
      <c r="C10" s="1313"/>
      <c r="D10" s="1313"/>
      <c r="E10" s="1313"/>
      <c r="F10" s="1313"/>
      <c r="G10" s="1313"/>
      <c r="H10" s="1313"/>
      <c r="I10" s="1317"/>
      <c r="J10" s="1317"/>
      <c r="K10" s="1317"/>
      <c r="L10" s="1317"/>
      <c r="M10" s="1317"/>
      <c r="N10" s="1317"/>
      <c r="O10" s="1317"/>
      <c r="P10" s="1317"/>
      <c r="Q10" s="1317"/>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72" t="s">
        <v>58</v>
      </c>
      <c r="G11" s="1872"/>
      <c r="H11" s="1872"/>
      <c r="I11" s="1872"/>
      <c r="J11" s="1872"/>
      <c r="K11" s="1872"/>
      <c r="L11" s="1872"/>
      <c r="M11" s="1872"/>
      <c r="N11" s="1872"/>
      <c r="O11" s="1872"/>
      <c r="P11" s="1313"/>
      <c r="Q11" s="1313"/>
      <c r="R11" s="1873" t="s">
        <v>126</v>
      </c>
      <c r="S11" s="1873"/>
      <c r="T11" s="1873"/>
      <c r="U11" s="1873"/>
      <c r="V11" s="1873"/>
      <c r="W11" s="1871" t="s">
        <v>59</v>
      </c>
      <c r="X11" s="1871"/>
      <c r="Y11" s="1871"/>
      <c r="Z11" s="1871"/>
      <c r="AA11" s="1871"/>
      <c r="AB11" s="1871"/>
      <c r="AC11" s="1871"/>
      <c r="AD11" s="1871"/>
      <c r="AE11" s="1871"/>
      <c r="AF11" s="1873"/>
      <c r="AG11" s="1873"/>
      <c r="AH11" s="1873"/>
      <c r="AI11" s="1873"/>
      <c r="AJ11" s="1873"/>
      <c r="AK11" s="1871" t="s">
        <v>60</v>
      </c>
      <c r="AL11" s="1871"/>
      <c r="AM11" s="1871"/>
      <c r="AN11" s="1871"/>
      <c r="AO11" s="1871"/>
      <c r="AP11" s="1871"/>
      <c r="AQ11" s="1871"/>
      <c r="AR11" s="1871"/>
      <c r="AS11" s="1870"/>
      <c r="AT11" s="1870"/>
      <c r="AU11" s="1870"/>
      <c r="AV11" s="1870"/>
      <c r="AW11" s="1870"/>
      <c r="AX11" s="1870"/>
      <c r="AY11" s="1870"/>
      <c r="AZ11" s="1870"/>
      <c r="BA11" s="1870"/>
      <c r="BB11" s="1870"/>
      <c r="BC11" s="1870"/>
      <c r="BD11" s="1870"/>
      <c r="BE11" s="1313" t="s">
        <v>2</v>
      </c>
      <c r="BF11" s="1314"/>
    </row>
    <row r="12" spans="2:58" s="5" customFormat="1" ht="13.5" customHeight="1">
      <c r="B12" s="1313"/>
      <c r="C12" s="1313"/>
      <c r="D12" s="1313"/>
      <c r="E12" s="1313"/>
      <c r="F12" s="1313"/>
      <c r="G12" s="1313"/>
      <c r="H12" s="1313"/>
      <c r="I12" s="1313"/>
      <c r="J12" s="1313"/>
      <c r="K12" s="1313"/>
      <c r="L12" s="1313"/>
      <c r="M12" s="1313"/>
      <c r="N12" s="1313"/>
      <c r="O12" s="1313"/>
      <c r="P12" s="1313"/>
      <c r="Q12" s="1313"/>
      <c r="R12" s="1875"/>
      <c r="S12" s="1875"/>
      <c r="T12" s="1875"/>
      <c r="U12" s="1875"/>
      <c r="V12" s="1875"/>
      <c r="W12" s="1875"/>
      <c r="X12" s="1875"/>
      <c r="Y12" s="1875"/>
      <c r="Z12" s="1875"/>
      <c r="AA12" s="1875"/>
      <c r="AB12" s="1875"/>
      <c r="AC12" s="1875"/>
      <c r="AD12" s="1875"/>
      <c r="AE12" s="1875"/>
      <c r="AF12" s="1875"/>
      <c r="AG12" s="1875"/>
      <c r="AH12" s="1875"/>
      <c r="AI12" s="1875"/>
      <c r="AJ12" s="1875"/>
      <c r="AK12" s="1875"/>
      <c r="AL12" s="1875"/>
      <c r="AM12" s="1875"/>
      <c r="AN12" s="1875"/>
      <c r="AO12" s="1875"/>
      <c r="AP12" s="1875"/>
      <c r="AQ12" s="1875"/>
      <c r="AR12" s="1875"/>
      <c r="AS12" s="1875"/>
      <c r="AT12" s="1875"/>
      <c r="AU12" s="1875"/>
      <c r="AV12" s="1875"/>
      <c r="AW12" s="1875"/>
      <c r="AX12" s="1875"/>
      <c r="AY12" s="1875"/>
      <c r="AZ12" s="1875"/>
      <c r="BA12" s="1875"/>
      <c r="BB12" s="1875"/>
      <c r="BC12" s="1875"/>
      <c r="BD12" s="1875"/>
      <c r="BE12" s="1875"/>
      <c r="BF12" s="1875"/>
    </row>
    <row r="13" spans="2:58" s="5" customFormat="1" ht="13.5" customHeight="1">
      <c r="B13" s="1313"/>
      <c r="C13" s="1314"/>
      <c r="D13" s="1316"/>
      <c r="E13" s="1316"/>
      <c r="F13" s="1872" t="s">
        <v>48</v>
      </c>
      <c r="G13" s="1872"/>
      <c r="H13" s="1872"/>
      <c r="I13" s="1872"/>
      <c r="J13" s="1872"/>
      <c r="K13" s="1872"/>
      <c r="L13" s="1872"/>
      <c r="M13" s="1872"/>
      <c r="N13" s="1872"/>
      <c r="O13" s="1872"/>
      <c r="P13" s="1314"/>
      <c r="Q13" s="1316" t="s">
        <v>49</v>
      </c>
      <c r="R13" s="1876"/>
      <c r="S13" s="1876"/>
      <c r="T13" s="1876"/>
      <c r="U13" s="1876"/>
      <c r="V13" s="1876"/>
      <c r="W13" s="1876"/>
      <c r="X13" s="1876"/>
      <c r="Y13" s="1876"/>
      <c r="Z13" s="1876"/>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3"/>
      <c r="AV13" s="1313"/>
      <c r="AW13" s="1313"/>
      <c r="AX13" s="1313"/>
      <c r="AY13" s="1313"/>
      <c r="AZ13" s="1313"/>
      <c r="BA13" s="1313"/>
      <c r="BB13" s="1313"/>
      <c r="BC13" s="1313"/>
      <c r="BD13" s="1313"/>
      <c r="BE13" s="1313"/>
      <c r="BF13" s="1313"/>
    </row>
    <row r="14" spans="2:58" s="5" customFormat="1" ht="13.5" customHeight="1">
      <c r="B14" s="1313"/>
      <c r="C14" s="1313"/>
      <c r="D14" s="1313"/>
      <c r="E14" s="1313"/>
      <c r="F14" s="1313"/>
      <c r="G14" s="1313"/>
      <c r="H14" s="1313"/>
      <c r="I14" s="1313"/>
      <c r="J14" s="1313"/>
      <c r="K14" s="1313"/>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72" t="s">
        <v>61</v>
      </c>
      <c r="G15" s="1872"/>
      <c r="H15" s="1872"/>
      <c r="I15" s="1872"/>
      <c r="J15" s="1872"/>
      <c r="K15" s="1872"/>
      <c r="L15" s="1872"/>
      <c r="M15" s="1872"/>
      <c r="N15" s="1872"/>
      <c r="O15" s="1872"/>
      <c r="P15" s="1313"/>
      <c r="Q15" s="1313"/>
      <c r="R15" s="1875"/>
      <c r="S15" s="1875"/>
      <c r="T15" s="1875"/>
      <c r="U15" s="1875"/>
      <c r="V15" s="1875"/>
      <c r="W15" s="1875"/>
      <c r="X15" s="1875"/>
      <c r="Y15" s="1875"/>
      <c r="Z15" s="1875"/>
      <c r="AA15" s="1875"/>
      <c r="AB15" s="1875"/>
      <c r="AC15" s="1875"/>
      <c r="AD15" s="1875"/>
      <c r="AE15" s="1875"/>
      <c r="AF15" s="1875"/>
      <c r="AG15" s="1875"/>
      <c r="AH15" s="1875"/>
      <c r="AI15" s="1875"/>
      <c r="AJ15" s="1875"/>
      <c r="AK15" s="1875"/>
      <c r="AL15" s="1875"/>
      <c r="AM15" s="1875"/>
      <c r="AN15" s="1875"/>
      <c r="AO15" s="1875"/>
      <c r="AP15" s="1875"/>
      <c r="AQ15" s="1875"/>
      <c r="AR15" s="1875"/>
      <c r="AS15" s="1875"/>
      <c r="AT15" s="1875"/>
      <c r="AU15" s="1875"/>
      <c r="AV15" s="1875"/>
      <c r="AW15" s="1875"/>
      <c r="AX15" s="1875"/>
      <c r="AY15" s="1875"/>
      <c r="AZ15" s="1875"/>
      <c r="BA15" s="1875"/>
      <c r="BB15" s="1875"/>
      <c r="BC15" s="1875"/>
      <c r="BD15" s="1875"/>
      <c r="BE15" s="1875"/>
      <c r="BF15" s="1875"/>
    </row>
    <row r="16" spans="2:58" s="5" customFormat="1" ht="13.5" customHeight="1">
      <c r="B16" s="1313"/>
      <c r="C16" s="1313"/>
      <c r="D16" s="1313"/>
      <c r="E16" s="1313"/>
      <c r="F16" s="1313"/>
      <c r="G16" s="1313"/>
      <c r="H16" s="1313"/>
      <c r="I16" s="1313"/>
      <c r="J16" s="1313"/>
      <c r="K16" s="1317"/>
      <c r="L16" s="1317"/>
      <c r="M16" s="1317"/>
      <c r="N16" s="1317"/>
      <c r="O16" s="1317"/>
      <c r="P16" s="1317"/>
      <c r="Q16" s="1317"/>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3"/>
      <c r="C17" s="1314"/>
      <c r="D17" s="1316"/>
      <c r="E17" s="1316"/>
      <c r="F17" s="1872" t="s">
        <v>51</v>
      </c>
      <c r="G17" s="1872"/>
      <c r="H17" s="1872"/>
      <c r="I17" s="1872"/>
      <c r="J17" s="1872"/>
      <c r="K17" s="1872"/>
      <c r="L17" s="1872"/>
      <c r="M17" s="1872"/>
      <c r="N17" s="1872"/>
      <c r="O17" s="1872"/>
      <c r="P17" s="1313"/>
      <c r="Q17" s="1313"/>
      <c r="R17" s="1875"/>
      <c r="S17" s="1875"/>
      <c r="T17" s="1875"/>
      <c r="U17" s="1875"/>
      <c r="V17" s="1875"/>
      <c r="W17" s="1875"/>
      <c r="X17" s="1875"/>
      <c r="Y17" s="1875"/>
      <c r="Z17" s="1875"/>
      <c r="AA17" s="1875"/>
      <c r="AB17" s="1875"/>
      <c r="AC17" s="1875"/>
      <c r="AD17" s="1875"/>
      <c r="AE17" s="1313"/>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9"/>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74" t="s">
        <v>275</v>
      </c>
      <c r="C20" s="1874"/>
      <c r="D20" s="1874"/>
      <c r="E20" s="1874"/>
      <c r="F20" s="1874"/>
      <c r="G20" s="1874"/>
      <c r="H20" s="1874"/>
      <c r="I20" s="1874"/>
      <c r="J20" s="1874"/>
      <c r="K20" s="1874"/>
      <c r="L20" s="1874"/>
      <c r="M20" s="1874"/>
      <c r="N20" s="1874"/>
      <c r="O20" s="1874"/>
      <c r="P20" s="1874"/>
      <c r="Q20" s="1874"/>
      <c r="R20" s="1874"/>
      <c r="S20" s="1874"/>
      <c r="T20" s="1874"/>
      <c r="U20" s="1874"/>
      <c r="V20" s="1874"/>
      <c r="W20" s="1874"/>
      <c r="X20" s="1874"/>
      <c r="Y20" s="1874"/>
      <c r="Z20" s="1874"/>
      <c r="AA20" s="1874"/>
      <c r="AB20" s="1874"/>
      <c r="AC20" s="1874"/>
      <c r="AD20" s="1874"/>
      <c r="AE20" s="1874"/>
      <c r="AF20" s="1874"/>
      <c r="AG20" s="1874"/>
      <c r="AH20" s="1874"/>
      <c r="AI20" s="1874"/>
      <c r="AJ20" s="1874"/>
      <c r="AK20" s="1874"/>
      <c r="AL20" s="1874"/>
      <c r="AM20" s="1874"/>
      <c r="AN20" s="1874"/>
      <c r="AO20" s="1874"/>
      <c r="AP20" s="1874"/>
      <c r="AQ20" s="1874"/>
      <c r="AR20" s="1874"/>
      <c r="AS20" s="1874"/>
      <c r="AT20" s="1874"/>
      <c r="AU20" s="1874"/>
      <c r="AV20" s="1874"/>
      <c r="AW20" s="1874"/>
      <c r="AX20" s="1874"/>
      <c r="AY20" s="1874"/>
      <c r="AZ20" s="1874"/>
      <c r="BA20" s="1874"/>
      <c r="BB20" s="1874"/>
      <c r="BC20" s="1874"/>
      <c r="BD20" s="1874"/>
      <c r="BE20" s="1874"/>
      <c r="BF20" s="1874"/>
    </row>
    <row r="21" spans="2:58" s="5" customFormat="1" ht="13.5" customHeight="1">
      <c r="B21" s="1313"/>
      <c r="C21" s="1314"/>
      <c r="D21" s="1316"/>
      <c r="E21" s="1316"/>
      <c r="F21" s="1872" t="s">
        <v>54</v>
      </c>
      <c r="G21" s="1872"/>
      <c r="H21" s="1872"/>
      <c r="I21" s="1872"/>
      <c r="J21" s="1872"/>
      <c r="K21" s="1872"/>
      <c r="L21" s="1872"/>
      <c r="M21" s="1872"/>
      <c r="N21" s="1872"/>
      <c r="O21" s="1872"/>
      <c r="P21" s="1313"/>
      <c r="Q21" s="1313"/>
      <c r="R21" s="1873" t="s">
        <v>126</v>
      </c>
      <c r="S21" s="1873"/>
      <c r="T21" s="1873"/>
      <c r="U21" s="1873"/>
      <c r="V21" s="1873"/>
      <c r="W21" s="1871" t="s">
        <v>55</v>
      </c>
      <c r="X21" s="1871"/>
      <c r="Y21" s="1871"/>
      <c r="Z21" s="1871"/>
      <c r="AA21" s="1871"/>
      <c r="AB21" s="1871"/>
      <c r="AC21" s="1873" t="s">
        <v>127</v>
      </c>
      <c r="AD21" s="1873"/>
      <c r="AE21" s="1873"/>
      <c r="AF21" s="1873"/>
      <c r="AG21" s="1873"/>
      <c r="AH21" s="1871" t="s">
        <v>56</v>
      </c>
      <c r="AI21" s="1871"/>
      <c r="AJ21" s="1871"/>
      <c r="AK21" s="1871"/>
      <c r="AL21" s="1871"/>
      <c r="AM21" s="1871"/>
      <c r="AN21" s="1871"/>
      <c r="AO21" s="1870"/>
      <c r="AP21" s="1870"/>
      <c r="AQ21" s="1870"/>
      <c r="AR21" s="1870"/>
      <c r="AS21" s="1870"/>
      <c r="AT21" s="1870"/>
      <c r="AU21" s="1870"/>
      <c r="AV21" s="1870"/>
      <c r="AW21" s="1870"/>
      <c r="AX21" s="1870"/>
      <c r="AY21" s="1870"/>
      <c r="AZ21" s="1870"/>
      <c r="BA21" s="1313" t="s">
        <v>2</v>
      </c>
      <c r="BB21" s="1314"/>
      <c r="BC21" s="1314"/>
      <c r="BD21" s="1314"/>
      <c r="BE21" s="1314"/>
      <c r="BF21" s="1314"/>
    </row>
    <row r="22" spans="2:58" s="5" customFormat="1" ht="13.5" customHeight="1">
      <c r="B22" s="1313"/>
      <c r="C22" s="1313"/>
      <c r="D22" s="1313"/>
      <c r="E22" s="1313"/>
      <c r="F22" s="1313"/>
      <c r="G22" s="1313"/>
      <c r="H22" s="1313"/>
      <c r="I22" s="1313"/>
      <c r="J22" s="1313"/>
      <c r="K22" s="1313"/>
      <c r="L22" s="1313"/>
      <c r="M22" s="1313"/>
      <c r="N22" s="1313"/>
      <c r="O22" s="1313"/>
      <c r="P22" s="1313"/>
      <c r="Q22" s="1313"/>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72" t="s">
        <v>57</v>
      </c>
      <c r="G23" s="1872"/>
      <c r="H23" s="1872"/>
      <c r="I23" s="1872"/>
      <c r="J23" s="1872"/>
      <c r="K23" s="1872"/>
      <c r="L23" s="1872"/>
      <c r="M23" s="1872"/>
      <c r="N23" s="1872"/>
      <c r="O23" s="1872"/>
      <c r="P23" s="1313"/>
      <c r="Q23" s="1313"/>
      <c r="R23" s="1875"/>
      <c r="S23" s="1875"/>
      <c r="T23" s="1875"/>
      <c r="U23" s="1875"/>
      <c r="V23" s="1875"/>
      <c r="W23" s="1875"/>
      <c r="X23" s="1875"/>
      <c r="Y23" s="1875"/>
      <c r="Z23" s="1875"/>
      <c r="AA23" s="1875"/>
      <c r="AB23" s="1875"/>
      <c r="AC23" s="1875"/>
      <c r="AD23" s="1875"/>
      <c r="AE23" s="1875"/>
      <c r="AF23" s="1875"/>
      <c r="AG23" s="1875"/>
      <c r="AH23" s="1875"/>
      <c r="AI23" s="1875"/>
      <c r="AJ23" s="1875"/>
      <c r="AK23" s="1875"/>
      <c r="AL23" s="1875"/>
      <c r="AM23" s="1875"/>
      <c r="AN23" s="1875"/>
      <c r="AO23" s="1875"/>
      <c r="AP23" s="1875"/>
      <c r="AQ23" s="1875"/>
      <c r="AR23" s="1875"/>
      <c r="AS23" s="1875"/>
      <c r="AT23" s="1875"/>
      <c r="AU23" s="1875"/>
      <c r="AV23" s="1875"/>
      <c r="AW23" s="1875"/>
      <c r="AX23" s="1875"/>
      <c r="AY23" s="1875"/>
      <c r="AZ23" s="1875"/>
      <c r="BA23" s="1875"/>
      <c r="BB23" s="1875"/>
      <c r="BC23" s="1875"/>
      <c r="BD23" s="1875"/>
      <c r="BE23" s="1875"/>
      <c r="BF23" s="1875"/>
    </row>
    <row r="24" spans="2:58" s="5" customFormat="1" ht="13.5" customHeight="1">
      <c r="B24" s="1313"/>
      <c r="C24" s="1313"/>
      <c r="D24" s="1313"/>
      <c r="E24" s="1313"/>
      <c r="F24" s="1313"/>
      <c r="G24" s="1313"/>
      <c r="H24" s="1313"/>
      <c r="I24" s="1317"/>
      <c r="J24" s="1317"/>
      <c r="K24" s="1317"/>
      <c r="L24" s="1317"/>
      <c r="M24" s="1317"/>
      <c r="N24" s="1317"/>
      <c r="O24" s="1317"/>
      <c r="P24" s="1317"/>
      <c r="Q24" s="1317"/>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72" t="s">
        <v>58</v>
      </c>
      <c r="G25" s="1872"/>
      <c r="H25" s="1872"/>
      <c r="I25" s="1872"/>
      <c r="J25" s="1872"/>
      <c r="K25" s="1872"/>
      <c r="L25" s="1872"/>
      <c r="M25" s="1872"/>
      <c r="N25" s="1872"/>
      <c r="O25" s="1872"/>
      <c r="P25" s="1313"/>
      <c r="Q25" s="1313"/>
      <c r="R25" s="1873" t="s">
        <v>126</v>
      </c>
      <c r="S25" s="1873"/>
      <c r="T25" s="1873"/>
      <c r="U25" s="1873"/>
      <c r="V25" s="1873"/>
      <c r="W25" s="1871" t="s">
        <v>59</v>
      </c>
      <c r="X25" s="1871"/>
      <c r="Y25" s="1871"/>
      <c r="Z25" s="1871"/>
      <c r="AA25" s="1871"/>
      <c r="AB25" s="1871"/>
      <c r="AC25" s="1871"/>
      <c r="AD25" s="1871"/>
      <c r="AE25" s="1871"/>
      <c r="AF25" s="1873"/>
      <c r="AG25" s="1873"/>
      <c r="AH25" s="1873"/>
      <c r="AI25" s="1873"/>
      <c r="AJ25" s="1873"/>
      <c r="AK25" s="1871" t="s">
        <v>60</v>
      </c>
      <c r="AL25" s="1871"/>
      <c r="AM25" s="1871"/>
      <c r="AN25" s="1871"/>
      <c r="AO25" s="1871"/>
      <c r="AP25" s="1871"/>
      <c r="AQ25" s="1871"/>
      <c r="AR25" s="1871"/>
      <c r="AS25" s="1870"/>
      <c r="AT25" s="1870"/>
      <c r="AU25" s="1870"/>
      <c r="AV25" s="1870"/>
      <c r="AW25" s="1870"/>
      <c r="AX25" s="1870"/>
      <c r="AY25" s="1870"/>
      <c r="AZ25" s="1870"/>
      <c r="BA25" s="1870"/>
      <c r="BB25" s="1870"/>
      <c r="BC25" s="1870"/>
      <c r="BD25" s="1870"/>
      <c r="BE25" s="1313" t="s">
        <v>2</v>
      </c>
      <c r="BF25" s="1314"/>
    </row>
    <row r="26" spans="2:58" s="5" customFormat="1" ht="13.5" customHeight="1">
      <c r="B26" s="1313"/>
      <c r="C26" s="1313"/>
      <c r="D26" s="1313"/>
      <c r="E26" s="1313"/>
      <c r="F26" s="1313"/>
      <c r="G26" s="1313"/>
      <c r="H26" s="1313"/>
      <c r="I26" s="1313"/>
      <c r="J26" s="1313"/>
      <c r="K26" s="1313"/>
      <c r="L26" s="1313"/>
      <c r="M26" s="1313"/>
      <c r="N26" s="1313"/>
      <c r="O26" s="1313"/>
      <c r="P26" s="1313"/>
      <c r="Q26" s="1313"/>
      <c r="R26" s="1875"/>
      <c r="S26" s="1875"/>
      <c r="T26" s="1875"/>
      <c r="U26" s="1875"/>
      <c r="V26" s="1875"/>
      <c r="W26" s="1875"/>
      <c r="X26" s="1875"/>
      <c r="Y26" s="1875"/>
      <c r="Z26" s="1875"/>
      <c r="AA26" s="1875"/>
      <c r="AB26" s="1875"/>
      <c r="AC26" s="1875"/>
      <c r="AD26" s="1875"/>
      <c r="AE26" s="1875"/>
      <c r="AF26" s="1875"/>
      <c r="AG26" s="1875"/>
      <c r="AH26" s="1875"/>
      <c r="AI26" s="1875"/>
      <c r="AJ26" s="1875"/>
      <c r="AK26" s="1875"/>
      <c r="AL26" s="1875"/>
      <c r="AM26" s="1875"/>
      <c r="AN26" s="1875"/>
      <c r="AO26" s="1875"/>
      <c r="AP26" s="1875"/>
      <c r="AQ26" s="1875"/>
      <c r="AR26" s="1875"/>
      <c r="AS26" s="1875"/>
      <c r="AT26" s="1875"/>
      <c r="AU26" s="1875"/>
      <c r="AV26" s="1875"/>
      <c r="AW26" s="1875"/>
      <c r="AX26" s="1875"/>
      <c r="AY26" s="1875"/>
      <c r="AZ26" s="1875"/>
      <c r="BA26" s="1875"/>
      <c r="BB26" s="1875"/>
      <c r="BC26" s="1875"/>
      <c r="BD26" s="1875"/>
      <c r="BE26" s="1875"/>
      <c r="BF26" s="1875"/>
    </row>
    <row r="27" spans="2:58" s="5" customFormat="1" ht="13.5" customHeight="1">
      <c r="B27" s="1313"/>
      <c r="C27" s="1314"/>
      <c r="D27" s="1316"/>
      <c r="E27" s="1316"/>
      <c r="F27" s="1872" t="s">
        <v>48</v>
      </c>
      <c r="G27" s="1872"/>
      <c r="H27" s="1872"/>
      <c r="I27" s="1872"/>
      <c r="J27" s="1872"/>
      <c r="K27" s="1872"/>
      <c r="L27" s="1872"/>
      <c r="M27" s="1872"/>
      <c r="N27" s="1872"/>
      <c r="O27" s="1872"/>
      <c r="P27" s="1314"/>
      <c r="Q27" s="1316" t="s">
        <v>49</v>
      </c>
      <c r="R27" s="1876"/>
      <c r="S27" s="1876"/>
      <c r="T27" s="1876"/>
      <c r="U27" s="1876"/>
      <c r="V27" s="1876"/>
      <c r="W27" s="1876"/>
      <c r="X27" s="1876"/>
      <c r="Y27" s="1876"/>
      <c r="Z27" s="1876"/>
      <c r="AA27" s="1313"/>
      <c r="AB27" s="1313"/>
      <c r="AC27" s="1313"/>
      <c r="AD27" s="1313"/>
      <c r="AE27" s="1313"/>
      <c r="AF27" s="1313"/>
      <c r="AG27" s="1313"/>
      <c r="AH27" s="1313"/>
      <c r="AI27" s="1313"/>
      <c r="AJ27" s="1313"/>
      <c r="AK27" s="1313"/>
      <c r="AL27" s="1313"/>
      <c r="AM27" s="1313"/>
      <c r="AN27" s="1313"/>
      <c r="AO27" s="1313"/>
      <c r="AP27" s="1313"/>
      <c r="AQ27" s="1313"/>
      <c r="AR27" s="1313"/>
      <c r="AS27" s="1313"/>
      <c r="AT27" s="1313"/>
      <c r="AU27" s="1313"/>
      <c r="AV27" s="1313"/>
      <c r="AW27" s="1313"/>
      <c r="AX27" s="1313"/>
      <c r="AY27" s="1313"/>
      <c r="AZ27" s="1313"/>
      <c r="BA27" s="1313"/>
      <c r="BB27" s="1313"/>
      <c r="BC27" s="1313"/>
      <c r="BD27" s="1313"/>
      <c r="BE27" s="1313"/>
      <c r="BF27" s="1313"/>
    </row>
    <row r="28" spans="2:58"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58" s="5" customFormat="1" ht="13.5" customHeight="1">
      <c r="B29" s="1313"/>
      <c r="C29" s="1314"/>
      <c r="D29" s="1316"/>
      <c r="E29" s="1316"/>
      <c r="F29" s="1872" t="s">
        <v>61</v>
      </c>
      <c r="G29" s="1872"/>
      <c r="H29" s="1872"/>
      <c r="I29" s="1872"/>
      <c r="J29" s="1872"/>
      <c r="K29" s="1872"/>
      <c r="L29" s="1872"/>
      <c r="M29" s="1872"/>
      <c r="N29" s="1872"/>
      <c r="O29" s="1872"/>
      <c r="P29" s="1313"/>
      <c r="Q29" s="1313"/>
      <c r="R29" s="1875"/>
      <c r="S29" s="1875"/>
      <c r="T29" s="1875"/>
      <c r="U29" s="1875"/>
      <c r="V29" s="1875"/>
      <c r="W29" s="1875"/>
      <c r="X29" s="1875"/>
      <c r="Y29" s="1875"/>
      <c r="Z29" s="1875"/>
      <c r="AA29" s="1875"/>
      <c r="AB29" s="1875"/>
      <c r="AC29" s="1875"/>
      <c r="AD29" s="1875"/>
      <c r="AE29" s="1875"/>
      <c r="AF29" s="1875"/>
      <c r="AG29" s="1875"/>
      <c r="AH29" s="1875"/>
      <c r="AI29" s="1875"/>
      <c r="AJ29" s="1875"/>
      <c r="AK29" s="1875"/>
      <c r="AL29" s="1875"/>
      <c r="AM29" s="1875"/>
      <c r="AN29" s="1875"/>
      <c r="AO29" s="1875"/>
      <c r="AP29" s="1875"/>
      <c r="AQ29" s="1875"/>
      <c r="AR29" s="1875"/>
      <c r="AS29" s="1875"/>
      <c r="AT29" s="1875"/>
      <c r="AU29" s="1875"/>
      <c r="AV29" s="1875"/>
      <c r="AW29" s="1875"/>
      <c r="AX29" s="1875"/>
      <c r="AY29" s="1875"/>
      <c r="AZ29" s="1875"/>
      <c r="BA29" s="1875"/>
      <c r="BB29" s="1875"/>
      <c r="BC29" s="1875"/>
      <c r="BD29" s="1875"/>
      <c r="BE29" s="1875"/>
      <c r="BF29" s="1875"/>
    </row>
    <row r="30" spans="2:58" s="5" customFormat="1" ht="13.5" customHeight="1">
      <c r="B30" s="1313"/>
      <c r="C30" s="1313"/>
      <c r="D30" s="1313"/>
      <c r="E30" s="1313"/>
      <c r="F30" s="1313"/>
      <c r="G30" s="1313"/>
      <c r="H30" s="1313"/>
      <c r="I30" s="1313"/>
      <c r="J30" s="1313"/>
      <c r="K30" s="1317"/>
      <c r="L30" s="1317"/>
      <c r="M30" s="1317"/>
      <c r="N30" s="1317"/>
      <c r="O30" s="1317"/>
      <c r="P30" s="1317"/>
      <c r="Q30" s="1317"/>
      <c r="R30" s="1314"/>
      <c r="S30" s="1314"/>
      <c r="T30" s="1314"/>
      <c r="U30" s="1314"/>
      <c r="V30" s="1314"/>
      <c r="W30" s="1314"/>
      <c r="X30" s="1314"/>
      <c r="Y30" s="1314"/>
      <c r="Z30" s="1314"/>
      <c r="AA30" s="1314"/>
      <c r="AB30" s="1314"/>
      <c r="AC30" s="1314"/>
      <c r="AD30" s="1314"/>
      <c r="AE30" s="1314"/>
      <c r="AF30" s="1314"/>
      <c r="AG30" s="1314"/>
      <c r="AH30" s="1314"/>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3"/>
      <c r="C31" s="1314"/>
      <c r="D31" s="1316"/>
      <c r="E31" s="1316"/>
      <c r="F31" s="1872" t="s">
        <v>51</v>
      </c>
      <c r="G31" s="1872"/>
      <c r="H31" s="1872"/>
      <c r="I31" s="1872"/>
      <c r="J31" s="1872"/>
      <c r="K31" s="1872"/>
      <c r="L31" s="1872"/>
      <c r="M31" s="1872"/>
      <c r="N31" s="1872"/>
      <c r="O31" s="1872"/>
      <c r="P31" s="1313"/>
      <c r="Q31" s="1313"/>
      <c r="R31" s="1875"/>
      <c r="S31" s="1875"/>
      <c r="T31" s="1875"/>
      <c r="U31" s="1875"/>
      <c r="V31" s="1875"/>
      <c r="W31" s="1875"/>
      <c r="X31" s="1875"/>
      <c r="Y31" s="1875"/>
      <c r="Z31" s="1875"/>
      <c r="AA31" s="1875"/>
      <c r="AB31" s="1875"/>
      <c r="AC31" s="1875"/>
      <c r="AD31" s="1875"/>
      <c r="AE31" s="1313"/>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15"/>
      <c r="C32" s="1315"/>
      <c r="D32" s="1315"/>
      <c r="E32" s="1315"/>
      <c r="F32" s="1315"/>
      <c r="G32" s="1315"/>
      <c r="H32" s="1315"/>
      <c r="I32" s="1315"/>
      <c r="J32" s="1315"/>
      <c r="K32" s="1315"/>
      <c r="L32" s="1318"/>
      <c r="M32" s="1318"/>
      <c r="N32" s="1319"/>
      <c r="O32" s="1318"/>
      <c r="P32" s="1318"/>
      <c r="Q32" s="1318"/>
      <c r="R32" s="1318"/>
      <c r="S32" s="1318"/>
      <c r="T32" s="1318"/>
      <c r="U32" s="1318"/>
      <c r="V32" s="1318"/>
      <c r="W32" s="1318"/>
      <c r="X32" s="1318"/>
      <c r="Y32" s="1318"/>
      <c r="Z32" s="1318"/>
      <c r="AA32" s="1318"/>
      <c r="AB32" s="1318"/>
      <c r="AC32" s="1318"/>
      <c r="AD32" s="1318"/>
      <c r="AE32" s="1318"/>
      <c r="AF32" s="1318"/>
      <c r="AG32" s="1318"/>
      <c r="AH32" s="1318"/>
      <c r="AI32" s="1318"/>
      <c r="AJ32" s="1318"/>
      <c r="AK32" s="1318"/>
      <c r="AL32" s="1318"/>
      <c r="AM32" s="1318"/>
      <c r="AN32" s="1318"/>
      <c r="AO32" s="1318"/>
      <c r="AP32" s="1318"/>
      <c r="AQ32" s="1318"/>
      <c r="AR32" s="1318"/>
      <c r="AS32" s="1318"/>
      <c r="AT32" s="1318"/>
      <c r="AU32" s="1318"/>
      <c r="AV32" s="1318"/>
      <c r="AW32" s="1318"/>
      <c r="AX32" s="1318"/>
      <c r="AY32" s="1318"/>
      <c r="AZ32" s="1318"/>
      <c r="BA32" s="1318"/>
      <c r="BB32" s="1318"/>
      <c r="BC32" s="1318"/>
      <c r="BD32" s="1318"/>
      <c r="BE32" s="1318"/>
      <c r="BF32" s="1318"/>
    </row>
    <row r="33" spans="2:58" s="5" customFormat="1" ht="13.5" customHeight="1">
      <c r="B33" s="1313"/>
      <c r="C33" s="1313"/>
      <c r="D33" s="1313"/>
      <c r="E33" s="1313"/>
      <c r="F33" s="1313"/>
      <c r="G33" s="1313"/>
      <c r="H33" s="1313"/>
      <c r="I33" s="1313"/>
      <c r="J33" s="1313"/>
      <c r="K33" s="1313"/>
      <c r="L33" s="1314"/>
      <c r="M33" s="1314"/>
      <c r="N33" s="1314"/>
      <c r="O33" s="1314"/>
      <c r="P33" s="1314"/>
      <c r="Q33" s="1314"/>
      <c r="R33" s="1314"/>
      <c r="S33" s="1314"/>
      <c r="T33" s="1314"/>
      <c r="U33" s="1314"/>
      <c r="V33" s="1314"/>
      <c r="W33" s="1314"/>
      <c r="X33" s="1314"/>
      <c r="Y33" s="1314"/>
      <c r="Z33" s="1314"/>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58" s="5" customFormat="1" ht="13.5" customHeight="1">
      <c r="B34" s="1874" t="s">
        <v>211</v>
      </c>
      <c r="C34" s="1874"/>
      <c r="D34" s="1874"/>
      <c r="E34" s="1874"/>
      <c r="F34" s="1874"/>
      <c r="G34" s="1874"/>
      <c r="H34" s="1874"/>
      <c r="I34" s="1874"/>
      <c r="J34" s="1874"/>
      <c r="K34" s="1874"/>
      <c r="L34" s="1874"/>
      <c r="M34" s="1874"/>
      <c r="N34" s="1874"/>
      <c r="O34" s="1874"/>
      <c r="P34" s="1874"/>
      <c r="Q34" s="1874"/>
      <c r="R34" s="1874"/>
      <c r="S34" s="1874"/>
      <c r="T34" s="1874"/>
      <c r="U34" s="1874"/>
      <c r="V34" s="1874"/>
      <c r="W34" s="1874"/>
      <c r="X34" s="1874"/>
      <c r="Y34" s="1874"/>
      <c r="Z34" s="1874"/>
      <c r="AA34" s="1874"/>
      <c r="AB34" s="1874"/>
      <c r="AC34" s="1874"/>
      <c r="AD34" s="1874"/>
      <c r="AE34" s="1874"/>
      <c r="AF34" s="1874"/>
      <c r="AG34" s="1874"/>
      <c r="AH34" s="1874"/>
      <c r="AI34" s="1874"/>
      <c r="AJ34" s="1874"/>
      <c r="AK34" s="1874"/>
      <c r="AL34" s="1874"/>
      <c r="AM34" s="1874"/>
      <c r="AN34" s="1874"/>
      <c r="AO34" s="1874"/>
      <c r="AP34" s="1874"/>
      <c r="AQ34" s="1874"/>
      <c r="AR34" s="1874"/>
      <c r="AS34" s="1874"/>
      <c r="AT34" s="1874"/>
      <c r="AU34" s="1874"/>
      <c r="AV34" s="1874"/>
      <c r="AW34" s="1874"/>
      <c r="AX34" s="1874"/>
      <c r="AY34" s="1874"/>
      <c r="AZ34" s="1874"/>
      <c r="BA34" s="1874"/>
      <c r="BB34" s="1874"/>
      <c r="BC34" s="1874"/>
      <c r="BD34" s="1874"/>
      <c r="BE34" s="1874"/>
      <c r="BF34" s="1874"/>
    </row>
    <row r="35" spans="2:58" s="5" customFormat="1" ht="13.5" customHeight="1">
      <c r="B35" s="1313"/>
      <c r="C35" s="1314"/>
      <c r="D35" s="1316"/>
      <c r="E35" s="1316"/>
      <c r="F35" s="1872" t="s">
        <v>54</v>
      </c>
      <c r="G35" s="1872"/>
      <c r="H35" s="1872"/>
      <c r="I35" s="1872"/>
      <c r="J35" s="1872"/>
      <c r="K35" s="1872"/>
      <c r="L35" s="1872"/>
      <c r="M35" s="1872"/>
      <c r="N35" s="1872"/>
      <c r="O35" s="1872"/>
      <c r="P35" s="1313"/>
      <c r="Q35" s="1313"/>
      <c r="R35" s="1873" t="s">
        <v>126</v>
      </c>
      <c r="S35" s="1873"/>
      <c r="T35" s="1873"/>
      <c r="U35" s="1873"/>
      <c r="V35" s="1873"/>
      <c r="W35" s="1871" t="s">
        <v>55</v>
      </c>
      <c r="X35" s="1871"/>
      <c r="Y35" s="1871"/>
      <c r="Z35" s="1871"/>
      <c r="AA35" s="1871"/>
      <c r="AB35" s="1871"/>
      <c r="AC35" s="1873" t="s">
        <v>127</v>
      </c>
      <c r="AD35" s="1873"/>
      <c r="AE35" s="1873"/>
      <c r="AF35" s="1873"/>
      <c r="AG35" s="1873"/>
      <c r="AH35" s="1871" t="s">
        <v>56</v>
      </c>
      <c r="AI35" s="1871"/>
      <c r="AJ35" s="1871"/>
      <c r="AK35" s="1871"/>
      <c r="AL35" s="1871"/>
      <c r="AM35" s="1871"/>
      <c r="AN35" s="1871"/>
      <c r="AO35" s="1870"/>
      <c r="AP35" s="1870"/>
      <c r="AQ35" s="1870"/>
      <c r="AR35" s="1870"/>
      <c r="AS35" s="1870"/>
      <c r="AT35" s="1870"/>
      <c r="AU35" s="1870"/>
      <c r="AV35" s="1870"/>
      <c r="AW35" s="1870"/>
      <c r="AX35" s="1870"/>
      <c r="AY35" s="1870"/>
      <c r="AZ35" s="1870"/>
      <c r="BA35" s="1313" t="s">
        <v>2</v>
      </c>
      <c r="BB35" s="1314"/>
      <c r="BC35" s="1314"/>
      <c r="BD35" s="1314"/>
      <c r="BE35" s="1314"/>
      <c r="BF35" s="1314"/>
    </row>
    <row r="36" spans="2:58" s="5" customFormat="1" ht="13.5" customHeight="1">
      <c r="B36" s="1313"/>
      <c r="C36" s="1313"/>
      <c r="D36" s="1313"/>
      <c r="E36" s="1313"/>
      <c r="F36" s="1313"/>
      <c r="G36" s="1313"/>
      <c r="H36" s="1313"/>
      <c r="I36" s="1313"/>
      <c r="J36" s="1313"/>
      <c r="K36" s="1313"/>
      <c r="L36" s="1313"/>
      <c r="M36" s="1313"/>
      <c r="N36" s="1313"/>
      <c r="O36" s="1313"/>
      <c r="P36" s="1313"/>
      <c r="Q36" s="1313"/>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72" t="s">
        <v>57</v>
      </c>
      <c r="G37" s="1872"/>
      <c r="H37" s="1872"/>
      <c r="I37" s="1872"/>
      <c r="J37" s="1872"/>
      <c r="K37" s="1872"/>
      <c r="L37" s="1872"/>
      <c r="M37" s="1872"/>
      <c r="N37" s="1872"/>
      <c r="O37" s="1872"/>
      <c r="P37" s="1313"/>
      <c r="Q37" s="1313"/>
      <c r="R37" s="1875"/>
      <c r="S37" s="1875"/>
      <c r="T37" s="1875"/>
      <c r="U37" s="1875"/>
      <c r="V37" s="1875"/>
      <c r="W37" s="1875"/>
      <c r="X37" s="1875"/>
      <c r="Y37" s="1875"/>
      <c r="Z37" s="1875"/>
      <c r="AA37" s="1875"/>
      <c r="AB37" s="1875"/>
      <c r="AC37" s="1875"/>
      <c r="AD37" s="1875"/>
      <c r="AE37" s="1875"/>
      <c r="AF37" s="1875"/>
      <c r="AG37" s="1875"/>
      <c r="AH37" s="1875"/>
      <c r="AI37" s="1875"/>
      <c r="AJ37" s="1875"/>
      <c r="AK37" s="1875"/>
      <c r="AL37" s="1875"/>
      <c r="AM37" s="1875"/>
      <c r="AN37" s="1875"/>
      <c r="AO37" s="1875"/>
      <c r="AP37" s="1875"/>
      <c r="AQ37" s="1875"/>
      <c r="AR37" s="1875"/>
      <c r="AS37" s="1875"/>
      <c r="AT37" s="1875"/>
      <c r="AU37" s="1875"/>
      <c r="AV37" s="1875"/>
      <c r="AW37" s="1875"/>
      <c r="AX37" s="1875"/>
      <c r="AY37" s="1875"/>
      <c r="AZ37" s="1875"/>
      <c r="BA37" s="1875"/>
      <c r="BB37" s="1875"/>
      <c r="BC37" s="1875"/>
      <c r="BD37" s="1875"/>
      <c r="BE37" s="1875"/>
      <c r="BF37" s="1875"/>
    </row>
    <row r="38" spans="2:58" s="5" customFormat="1" ht="13.5" customHeight="1">
      <c r="B38" s="1313"/>
      <c r="C38" s="1313"/>
      <c r="D38" s="1313"/>
      <c r="E38" s="1313"/>
      <c r="F38" s="1313"/>
      <c r="G38" s="1313"/>
      <c r="H38" s="1313"/>
      <c r="I38" s="1317"/>
      <c r="J38" s="1317"/>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72" t="s">
        <v>58</v>
      </c>
      <c r="G39" s="1872"/>
      <c r="H39" s="1872"/>
      <c r="I39" s="1872"/>
      <c r="J39" s="1872"/>
      <c r="K39" s="1872"/>
      <c r="L39" s="1872"/>
      <c r="M39" s="1872"/>
      <c r="N39" s="1872"/>
      <c r="O39" s="1872"/>
      <c r="P39" s="1313"/>
      <c r="Q39" s="1313"/>
      <c r="R39" s="1873" t="s">
        <v>126</v>
      </c>
      <c r="S39" s="1873"/>
      <c r="T39" s="1873"/>
      <c r="U39" s="1873"/>
      <c r="V39" s="1873"/>
      <c r="W39" s="1871" t="s">
        <v>59</v>
      </c>
      <c r="X39" s="1871"/>
      <c r="Y39" s="1871"/>
      <c r="Z39" s="1871"/>
      <c r="AA39" s="1871"/>
      <c r="AB39" s="1871"/>
      <c r="AC39" s="1871"/>
      <c r="AD39" s="1871"/>
      <c r="AE39" s="1871"/>
      <c r="AF39" s="1873"/>
      <c r="AG39" s="1873"/>
      <c r="AH39" s="1873"/>
      <c r="AI39" s="1873"/>
      <c r="AJ39" s="1873"/>
      <c r="AK39" s="1871" t="s">
        <v>60</v>
      </c>
      <c r="AL39" s="1871"/>
      <c r="AM39" s="1871"/>
      <c r="AN39" s="1871"/>
      <c r="AO39" s="1871"/>
      <c r="AP39" s="1871"/>
      <c r="AQ39" s="1871"/>
      <c r="AR39" s="1871"/>
      <c r="AS39" s="1870"/>
      <c r="AT39" s="1870"/>
      <c r="AU39" s="1870"/>
      <c r="AV39" s="1870"/>
      <c r="AW39" s="1870"/>
      <c r="AX39" s="1870"/>
      <c r="AY39" s="1870"/>
      <c r="AZ39" s="1870"/>
      <c r="BA39" s="1870"/>
      <c r="BB39" s="1870"/>
      <c r="BC39" s="1870"/>
      <c r="BD39" s="1870"/>
      <c r="BE39" s="1313" t="s">
        <v>2</v>
      </c>
      <c r="BF39" s="1314"/>
    </row>
    <row r="40" spans="2:58" s="5" customFormat="1" ht="13.5" customHeight="1">
      <c r="B40" s="1313"/>
      <c r="C40" s="1313"/>
      <c r="D40" s="1313"/>
      <c r="E40" s="1313"/>
      <c r="F40" s="1313"/>
      <c r="G40" s="1313"/>
      <c r="H40" s="1313"/>
      <c r="I40" s="1313"/>
      <c r="J40" s="1313"/>
      <c r="K40" s="1313"/>
      <c r="L40" s="1313"/>
      <c r="M40" s="1313"/>
      <c r="N40" s="1313"/>
      <c r="O40" s="1313"/>
      <c r="P40" s="1313"/>
      <c r="Q40" s="1313"/>
      <c r="R40" s="1875"/>
      <c r="S40" s="1875"/>
      <c r="T40" s="1875"/>
      <c r="U40" s="1875"/>
      <c r="V40" s="1875"/>
      <c r="W40" s="1875"/>
      <c r="X40" s="1875"/>
      <c r="Y40" s="1875"/>
      <c r="Z40" s="1875"/>
      <c r="AA40" s="1875"/>
      <c r="AB40" s="1875"/>
      <c r="AC40" s="1875"/>
      <c r="AD40" s="1875"/>
      <c r="AE40" s="1875"/>
      <c r="AF40" s="1875"/>
      <c r="AG40" s="1875"/>
      <c r="AH40" s="1875"/>
      <c r="AI40" s="1875"/>
      <c r="AJ40" s="1875"/>
      <c r="AK40" s="1875"/>
      <c r="AL40" s="1875"/>
      <c r="AM40" s="1875"/>
      <c r="AN40" s="1875"/>
      <c r="AO40" s="1875"/>
      <c r="AP40" s="1875"/>
      <c r="AQ40" s="1875"/>
      <c r="AR40" s="1875"/>
      <c r="AS40" s="1875"/>
      <c r="AT40" s="1875"/>
      <c r="AU40" s="1875"/>
      <c r="AV40" s="1875"/>
      <c r="AW40" s="1875"/>
      <c r="AX40" s="1875"/>
      <c r="AY40" s="1875"/>
      <c r="AZ40" s="1875"/>
      <c r="BA40" s="1875"/>
      <c r="BB40" s="1875"/>
      <c r="BC40" s="1875"/>
      <c r="BD40" s="1875"/>
      <c r="BE40" s="1875"/>
      <c r="BF40" s="1875"/>
    </row>
    <row r="41" spans="2:58" s="5" customFormat="1" ht="13.5" customHeight="1">
      <c r="B41" s="1313"/>
      <c r="C41" s="1314"/>
      <c r="D41" s="1316"/>
      <c r="E41" s="1316"/>
      <c r="F41" s="1872" t="s">
        <v>48</v>
      </c>
      <c r="G41" s="1872"/>
      <c r="H41" s="1872"/>
      <c r="I41" s="1872"/>
      <c r="J41" s="1872"/>
      <c r="K41" s="1872"/>
      <c r="L41" s="1872"/>
      <c r="M41" s="1872"/>
      <c r="N41" s="1872"/>
      <c r="O41" s="1872"/>
      <c r="P41" s="1314"/>
      <c r="Q41" s="1316" t="s">
        <v>49</v>
      </c>
      <c r="R41" s="1876"/>
      <c r="S41" s="1876"/>
      <c r="T41" s="1876"/>
      <c r="U41" s="1876"/>
      <c r="V41" s="1876"/>
      <c r="W41" s="1876"/>
      <c r="X41" s="1876"/>
      <c r="Y41" s="1876"/>
      <c r="Z41" s="1876"/>
      <c r="AA41" s="1313"/>
      <c r="AB41" s="1313"/>
      <c r="AC41" s="1313"/>
      <c r="AD41" s="1313"/>
      <c r="AE41" s="1313"/>
      <c r="AF41" s="1313"/>
      <c r="AG41" s="1313"/>
      <c r="AH41" s="1313"/>
      <c r="AI41" s="1313"/>
      <c r="AJ41" s="1313"/>
      <c r="AK41" s="1313"/>
      <c r="AL41" s="1313"/>
      <c r="AM41" s="1313"/>
      <c r="AN41" s="1313"/>
      <c r="AO41" s="1313"/>
      <c r="AP41" s="1313"/>
      <c r="AQ41" s="1313"/>
      <c r="AR41" s="1313"/>
      <c r="AS41" s="1313"/>
      <c r="AT41" s="1313"/>
      <c r="AU41" s="1313"/>
      <c r="AV41" s="1313"/>
      <c r="AW41" s="1313"/>
      <c r="AX41" s="1313"/>
      <c r="AY41" s="1313"/>
      <c r="AZ41" s="1313"/>
      <c r="BA41" s="1313"/>
      <c r="BB41" s="1313"/>
      <c r="BC41" s="1313"/>
      <c r="BD41" s="1313"/>
      <c r="BE41" s="1313"/>
      <c r="BF41" s="1313"/>
    </row>
    <row r="42" spans="2:58" s="5" customFormat="1" ht="13.5" customHeight="1">
      <c r="B42" s="1313"/>
      <c r="C42" s="1313"/>
      <c r="D42" s="1313"/>
      <c r="E42" s="1313"/>
      <c r="F42" s="1313"/>
      <c r="G42" s="1313"/>
      <c r="H42" s="1313"/>
      <c r="I42" s="1313"/>
      <c r="J42" s="1313"/>
      <c r="K42" s="1313"/>
      <c r="L42" s="1314"/>
      <c r="M42" s="1314"/>
      <c r="N42" s="1314"/>
      <c r="O42" s="1314"/>
      <c r="P42" s="1314"/>
      <c r="Q42" s="1314"/>
      <c r="R42" s="1314"/>
      <c r="S42" s="1314"/>
      <c r="T42" s="1314"/>
      <c r="U42" s="1314"/>
      <c r="V42" s="1314"/>
      <c r="W42" s="1314"/>
      <c r="X42" s="1314"/>
      <c r="Y42" s="1314"/>
      <c r="Z42" s="1314"/>
      <c r="AA42" s="1314"/>
      <c r="AB42" s="1314"/>
      <c r="AC42" s="1314"/>
      <c r="AD42" s="1314"/>
      <c r="AE42" s="1314"/>
      <c r="AF42" s="1314"/>
      <c r="AG42" s="1314"/>
      <c r="AH42" s="1314"/>
      <c r="AI42" s="1314"/>
      <c r="AJ42" s="1314"/>
      <c r="AK42" s="1314"/>
      <c r="AL42" s="1314"/>
      <c r="AM42" s="1314"/>
      <c r="AN42" s="1314"/>
      <c r="AO42" s="1314"/>
      <c r="AP42" s="1314"/>
      <c r="AQ42" s="1314"/>
      <c r="AR42" s="1314"/>
      <c r="AS42" s="1314"/>
      <c r="AT42" s="1314"/>
      <c r="AU42" s="1314"/>
      <c r="AV42" s="1314"/>
      <c r="AW42" s="1314"/>
      <c r="AX42" s="1314"/>
      <c r="AY42" s="1314"/>
      <c r="AZ42" s="1314"/>
      <c r="BA42" s="1314"/>
      <c r="BB42" s="1314"/>
      <c r="BC42" s="1314"/>
      <c r="BD42" s="1314"/>
      <c r="BE42" s="1314"/>
      <c r="BF42" s="1314"/>
    </row>
    <row r="43" spans="2:58" s="5" customFormat="1" ht="13.5" customHeight="1">
      <c r="B43" s="1313"/>
      <c r="C43" s="1314"/>
      <c r="D43" s="1316"/>
      <c r="E43" s="1316"/>
      <c r="F43" s="1872" t="s">
        <v>61</v>
      </c>
      <c r="G43" s="1872"/>
      <c r="H43" s="1872"/>
      <c r="I43" s="1872"/>
      <c r="J43" s="1872"/>
      <c r="K43" s="1872"/>
      <c r="L43" s="1872"/>
      <c r="M43" s="1872"/>
      <c r="N43" s="1872"/>
      <c r="O43" s="1872"/>
      <c r="P43" s="1313"/>
      <c r="Q43" s="1313"/>
      <c r="R43" s="1875"/>
      <c r="S43" s="1875"/>
      <c r="T43" s="1875"/>
      <c r="U43" s="1875"/>
      <c r="V43" s="1875"/>
      <c r="W43" s="1875"/>
      <c r="X43" s="1875"/>
      <c r="Y43" s="1875"/>
      <c r="Z43" s="1875"/>
      <c r="AA43" s="1875"/>
      <c r="AB43" s="1875"/>
      <c r="AC43" s="1875"/>
      <c r="AD43" s="1875"/>
      <c r="AE43" s="1875"/>
      <c r="AF43" s="1875"/>
      <c r="AG43" s="1875"/>
      <c r="AH43" s="1875"/>
      <c r="AI43" s="1875"/>
      <c r="AJ43" s="1875"/>
      <c r="AK43" s="1875"/>
      <c r="AL43" s="1875"/>
      <c r="AM43" s="1875"/>
      <c r="AN43" s="1875"/>
      <c r="AO43" s="1875"/>
      <c r="AP43" s="1875"/>
      <c r="AQ43" s="1875"/>
      <c r="AR43" s="1875"/>
      <c r="AS43" s="1875"/>
      <c r="AT43" s="1875"/>
      <c r="AU43" s="1875"/>
      <c r="AV43" s="1875"/>
      <c r="AW43" s="1875"/>
      <c r="AX43" s="1875"/>
      <c r="AY43" s="1875"/>
      <c r="AZ43" s="1875"/>
      <c r="BA43" s="1875"/>
      <c r="BB43" s="1875"/>
      <c r="BC43" s="1875"/>
      <c r="BD43" s="1875"/>
      <c r="BE43" s="1875"/>
      <c r="BF43" s="1875"/>
    </row>
    <row r="44" spans="2:58" s="5" customFormat="1" ht="13.5" customHeight="1">
      <c r="B44" s="1313"/>
      <c r="C44" s="1313"/>
      <c r="D44" s="1313"/>
      <c r="E44" s="1313"/>
      <c r="F44" s="1313"/>
      <c r="G44" s="1313"/>
      <c r="H44" s="1313"/>
      <c r="I44" s="1313"/>
      <c r="J44" s="1313"/>
      <c r="K44" s="1317"/>
      <c r="L44" s="1317"/>
      <c r="M44" s="1317"/>
      <c r="N44" s="1317"/>
      <c r="O44" s="1317"/>
      <c r="P44" s="1317"/>
      <c r="Q44" s="1317"/>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72" t="s">
        <v>51</v>
      </c>
      <c r="G45" s="1872"/>
      <c r="H45" s="1872"/>
      <c r="I45" s="1872"/>
      <c r="J45" s="1872"/>
      <c r="K45" s="1872"/>
      <c r="L45" s="1872"/>
      <c r="M45" s="1872"/>
      <c r="N45" s="1872"/>
      <c r="O45" s="1872"/>
      <c r="P45" s="1313"/>
      <c r="Q45" s="1313"/>
      <c r="R45" s="1875"/>
      <c r="S45" s="1875"/>
      <c r="T45" s="1875"/>
      <c r="U45" s="1875"/>
      <c r="V45" s="1875"/>
      <c r="W45" s="1875"/>
      <c r="X45" s="1875"/>
      <c r="Y45" s="1875"/>
      <c r="Z45" s="1875"/>
      <c r="AA45" s="1875"/>
      <c r="AB45" s="1875"/>
      <c r="AC45" s="1875"/>
      <c r="AD45" s="1875"/>
      <c r="AE45" s="1313"/>
      <c r="AF45" s="1314"/>
      <c r="AG45" s="1314"/>
      <c r="AH45" s="1314"/>
      <c r="AI45" s="1314"/>
      <c r="AJ45" s="1314"/>
      <c r="AK45" s="1314"/>
      <c r="AL45" s="1314"/>
      <c r="AM45" s="1314"/>
      <c r="AN45" s="1314"/>
      <c r="AO45" s="1314"/>
      <c r="AP45" s="1314"/>
      <c r="AQ45" s="1314"/>
      <c r="AR45" s="1314"/>
      <c r="AS45" s="1314"/>
      <c r="AT45" s="1314"/>
      <c r="AU45" s="1314"/>
      <c r="AV45" s="1314"/>
      <c r="AW45" s="1314"/>
      <c r="AX45" s="1314"/>
      <c r="AY45" s="1314"/>
      <c r="AZ45" s="1314"/>
      <c r="BA45" s="1314"/>
      <c r="BB45" s="1314"/>
      <c r="BC45" s="1314"/>
      <c r="BD45" s="1314"/>
      <c r="BE45" s="1314"/>
      <c r="BF45" s="1314"/>
    </row>
    <row r="46" spans="2:58" s="5" customFormat="1" ht="13.5" customHeight="1">
      <c r="B46" s="1315"/>
      <c r="C46" s="1315"/>
      <c r="D46" s="1315"/>
      <c r="E46" s="1315"/>
      <c r="F46" s="1315"/>
      <c r="G46" s="1315"/>
      <c r="H46" s="1315"/>
      <c r="I46" s="1315"/>
      <c r="J46" s="1315"/>
      <c r="K46" s="1315"/>
      <c r="L46" s="1318"/>
      <c r="M46" s="1318"/>
      <c r="N46" s="1319"/>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58" s="5" customFormat="1" ht="13.5" customHeight="1">
      <c r="B47" s="1313"/>
      <c r="C47" s="1313"/>
      <c r="D47" s="1313"/>
      <c r="E47" s="1313"/>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58" s="5" customFormat="1" ht="13.5" customHeight="1">
      <c r="B48" s="1874" t="s">
        <v>212</v>
      </c>
      <c r="C48" s="1874"/>
      <c r="D48" s="1874"/>
      <c r="E48" s="1874"/>
      <c r="F48" s="1874"/>
      <c r="G48" s="1874"/>
      <c r="H48" s="1874"/>
      <c r="I48" s="1874"/>
      <c r="J48" s="1874"/>
      <c r="K48" s="1874"/>
      <c r="L48" s="1874"/>
      <c r="M48" s="1874"/>
      <c r="N48" s="1874"/>
      <c r="O48" s="1874"/>
      <c r="P48" s="1874"/>
      <c r="Q48" s="1874"/>
      <c r="R48" s="1874"/>
      <c r="S48" s="1874"/>
      <c r="T48" s="1874"/>
      <c r="U48" s="1874"/>
      <c r="V48" s="1874"/>
      <c r="W48" s="1874"/>
      <c r="X48" s="1874"/>
      <c r="Y48" s="1874"/>
      <c r="Z48" s="1874"/>
      <c r="AA48" s="1874"/>
      <c r="AB48" s="1874"/>
      <c r="AC48" s="1874"/>
      <c r="AD48" s="1874"/>
      <c r="AE48" s="1874"/>
      <c r="AF48" s="1874"/>
      <c r="AG48" s="1874"/>
      <c r="AH48" s="1874"/>
      <c r="AI48" s="1874"/>
      <c r="AJ48" s="1874"/>
      <c r="AK48" s="1874"/>
      <c r="AL48" s="1874"/>
      <c r="AM48" s="1874"/>
      <c r="AN48" s="1874"/>
      <c r="AO48" s="1874"/>
      <c r="AP48" s="1874"/>
      <c r="AQ48" s="1874"/>
      <c r="AR48" s="1874"/>
      <c r="AS48" s="1874"/>
      <c r="AT48" s="1874"/>
      <c r="AU48" s="1874"/>
      <c r="AV48" s="1874"/>
      <c r="AW48" s="1874"/>
      <c r="AX48" s="1874"/>
      <c r="AY48" s="1874"/>
      <c r="AZ48" s="1874"/>
      <c r="BA48" s="1874"/>
      <c r="BB48" s="1874"/>
      <c r="BC48" s="1874"/>
      <c r="BD48" s="1874"/>
      <c r="BE48" s="1874"/>
      <c r="BF48" s="1874"/>
    </row>
    <row r="49" spans="2:59" s="5" customFormat="1" ht="13.5" customHeight="1">
      <c r="B49" s="1313"/>
      <c r="C49" s="1314"/>
      <c r="D49" s="1316"/>
      <c r="E49" s="1316"/>
      <c r="F49" s="1872" t="s">
        <v>54</v>
      </c>
      <c r="G49" s="1872"/>
      <c r="H49" s="1872"/>
      <c r="I49" s="1872"/>
      <c r="J49" s="1872"/>
      <c r="K49" s="1872"/>
      <c r="L49" s="1872"/>
      <c r="M49" s="1872"/>
      <c r="N49" s="1872"/>
      <c r="O49" s="1872"/>
      <c r="P49" s="1313"/>
      <c r="Q49" s="1313"/>
      <c r="R49" s="1873" t="s">
        <v>126</v>
      </c>
      <c r="S49" s="1873"/>
      <c r="T49" s="1873"/>
      <c r="U49" s="1873"/>
      <c r="V49" s="1873"/>
      <c r="W49" s="1871" t="s">
        <v>55</v>
      </c>
      <c r="X49" s="1871"/>
      <c r="Y49" s="1871"/>
      <c r="Z49" s="1871"/>
      <c r="AA49" s="1871"/>
      <c r="AB49" s="1871"/>
      <c r="AC49" s="1873" t="s">
        <v>127</v>
      </c>
      <c r="AD49" s="1873"/>
      <c r="AE49" s="1873"/>
      <c r="AF49" s="1873"/>
      <c r="AG49" s="1873"/>
      <c r="AH49" s="1871" t="s">
        <v>56</v>
      </c>
      <c r="AI49" s="1871"/>
      <c r="AJ49" s="1871"/>
      <c r="AK49" s="1871"/>
      <c r="AL49" s="1871"/>
      <c r="AM49" s="1871"/>
      <c r="AN49" s="1871"/>
      <c r="AO49" s="1870"/>
      <c r="AP49" s="1870"/>
      <c r="AQ49" s="1870"/>
      <c r="AR49" s="1870"/>
      <c r="AS49" s="1870"/>
      <c r="AT49" s="1870"/>
      <c r="AU49" s="1870"/>
      <c r="AV49" s="1870"/>
      <c r="AW49" s="1870"/>
      <c r="AX49" s="1870"/>
      <c r="AY49" s="1870"/>
      <c r="AZ49" s="1870"/>
      <c r="BA49" s="1313" t="s">
        <v>2</v>
      </c>
      <c r="BB49" s="1314"/>
      <c r="BC49" s="1314"/>
      <c r="BD49" s="1314"/>
      <c r="BE49" s="1314"/>
      <c r="BF49" s="1314"/>
    </row>
    <row r="50" spans="2:59" s="5" customFormat="1" ht="13.5" customHeight="1">
      <c r="B50" s="1313"/>
      <c r="C50" s="1313"/>
      <c r="D50" s="1313"/>
      <c r="E50" s="1313"/>
      <c r="F50" s="1313"/>
      <c r="G50" s="1313"/>
      <c r="H50" s="1313"/>
      <c r="I50" s="1313"/>
      <c r="J50" s="1313"/>
      <c r="K50" s="1313"/>
      <c r="L50" s="1313"/>
      <c r="M50" s="1313"/>
      <c r="N50" s="1313"/>
      <c r="O50" s="1313"/>
      <c r="P50" s="1313"/>
      <c r="Q50" s="1313"/>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9" s="5" customFormat="1" ht="13.5" customHeight="1">
      <c r="B51" s="1313"/>
      <c r="C51" s="1314"/>
      <c r="D51" s="1316"/>
      <c r="E51" s="1316"/>
      <c r="F51" s="1872" t="s">
        <v>57</v>
      </c>
      <c r="G51" s="1872"/>
      <c r="H51" s="1872"/>
      <c r="I51" s="1872"/>
      <c r="J51" s="1872"/>
      <c r="K51" s="1872"/>
      <c r="L51" s="1872"/>
      <c r="M51" s="1872"/>
      <c r="N51" s="1872"/>
      <c r="O51" s="1872"/>
      <c r="P51" s="1313"/>
      <c r="Q51" s="1313"/>
      <c r="R51" s="1875"/>
      <c r="S51" s="1875"/>
      <c r="T51" s="1875"/>
      <c r="U51" s="1875"/>
      <c r="V51" s="1875"/>
      <c r="W51" s="1875"/>
      <c r="X51" s="1875"/>
      <c r="Y51" s="1875"/>
      <c r="Z51" s="1875"/>
      <c r="AA51" s="1875"/>
      <c r="AB51" s="1875"/>
      <c r="AC51" s="1875"/>
      <c r="AD51" s="1875"/>
      <c r="AE51" s="1875"/>
      <c r="AF51" s="1875"/>
      <c r="AG51" s="1875"/>
      <c r="AH51" s="1875"/>
      <c r="AI51" s="1875"/>
      <c r="AJ51" s="1875"/>
      <c r="AK51" s="1875"/>
      <c r="AL51" s="1875"/>
      <c r="AM51" s="1875"/>
      <c r="AN51" s="1875"/>
      <c r="AO51" s="1875"/>
      <c r="AP51" s="1875"/>
      <c r="AQ51" s="1875"/>
      <c r="AR51" s="1875"/>
      <c r="AS51" s="1875"/>
      <c r="AT51" s="1875"/>
      <c r="AU51" s="1875"/>
      <c r="AV51" s="1875"/>
      <c r="AW51" s="1875"/>
      <c r="AX51" s="1875"/>
      <c r="AY51" s="1875"/>
      <c r="AZ51" s="1875"/>
      <c r="BA51" s="1875"/>
      <c r="BB51" s="1875"/>
      <c r="BC51" s="1875"/>
      <c r="BD51" s="1875"/>
      <c r="BE51" s="1875"/>
      <c r="BF51" s="1875"/>
    </row>
    <row r="52" spans="2:59" s="5" customFormat="1" ht="13.5" customHeight="1">
      <c r="B52" s="1313"/>
      <c r="C52" s="1313"/>
      <c r="D52" s="1313"/>
      <c r="E52" s="1313"/>
      <c r="F52" s="1313"/>
      <c r="G52" s="1313"/>
      <c r="H52" s="1313"/>
      <c r="I52" s="1317"/>
      <c r="J52" s="1317"/>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59" s="5" customFormat="1" ht="13.5" customHeight="1">
      <c r="B53" s="1313"/>
      <c r="C53" s="1314"/>
      <c r="D53" s="1316"/>
      <c r="E53" s="1316"/>
      <c r="F53" s="1872" t="s">
        <v>58</v>
      </c>
      <c r="G53" s="1872"/>
      <c r="H53" s="1872"/>
      <c r="I53" s="1872"/>
      <c r="J53" s="1872"/>
      <c r="K53" s="1872"/>
      <c r="L53" s="1872"/>
      <c r="M53" s="1872"/>
      <c r="N53" s="1872"/>
      <c r="O53" s="1872"/>
      <c r="P53" s="1313"/>
      <c r="Q53" s="1313"/>
      <c r="R53" s="1873" t="s">
        <v>126</v>
      </c>
      <c r="S53" s="1873"/>
      <c r="T53" s="1873"/>
      <c r="U53" s="1873"/>
      <c r="V53" s="1873"/>
      <c r="W53" s="1871" t="s">
        <v>59</v>
      </c>
      <c r="X53" s="1871"/>
      <c r="Y53" s="1871"/>
      <c r="Z53" s="1871"/>
      <c r="AA53" s="1871"/>
      <c r="AB53" s="1871"/>
      <c r="AC53" s="1871"/>
      <c r="AD53" s="1871"/>
      <c r="AE53" s="1871"/>
      <c r="AF53" s="1873"/>
      <c r="AG53" s="1873"/>
      <c r="AH53" s="1873"/>
      <c r="AI53" s="1873"/>
      <c r="AJ53" s="1873"/>
      <c r="AK53" s="1871" t="s">
        <v>60</v>
      </c>
      <c r="AL53" s="1871"/>
      <c r="AM53" s="1871"/>
      <c r="AN53" s="1871"/>
      <c r="AO53" s="1871"/>
      <c r="AP53" s="1871"/>
      <c r="AQ53" s="1871"/>
      <c r="AR53" s="1871"/>
      <c r="AS53" s="1870"/>
      <c r="AT53" s="1870"/>
      <c r="AU53" s="1870"/>
      <c r="AV53" s="1870"/>
      <c r="AW53" s="1870"/>
      <c r="AX53" s="1870"/>
      <c r="AY53" s="1870"/>
      <c r="AZ53" s="1870"/>
      <c r="BA53" s="1870"/>
      <c r="BB53" s="1870"/>
      <c r="BC53" s="1870"/>
      <c r="BD53" s="1870"/>
      <c r="BE53" s="1313" t="s">
        <v>2</v>
      </c>
      <c r="BF53" s="1314"/>
    </row>
    <row r="54" spans="2:59" s="5" customFormat="1" ht="13.5" customHeight="1">
      <c r="B54" s="1313"/>
      <c r="C54" s="1313"/>
      <c r="D54" s="1313"/>
      <c r="E54" s="1313"/>
      <c r="F54" s="1313"/>
      <c r="G54" s="1313"/>
      <c r="H54" s="1313"/>
      <c r="I54" s="1313"/>
      <c r="J54" s="1313"/>
      <c r="K54" s="1313"/>
      <c r="L54" s="1313"/>
      <c r="M54" s="1313"/>
      <c r="N54" s="1313"/>
      <c r="O54" s="1313"/>
      <c r="P54" s="1313"/>
      <c r="Q54" s="1313"/>
      <c r="R54" s="1875"/>
      <c r="S54" s="1875"/>
      <c r="T54" s="1875"/>
      <c r="U54" s="1875"/>
      <c r="V54" s="1875"/>
      <c r="W54" s="1875"/>
      <c r="X54" s="1875"/>
      <c r="Y54" s="1875"/>
      <c r="Z54" s="1875"/>
      <c r="AA54" s="1875"/>
      <c r="AB54" s="1875"/>
      <c r="AC54" s="1875"/>
      <c r="AD54" s="1875"/>
      <c r="AE54" s="1875"/>
      <c r="AF54" s="1875"/>
      <c r="AG54" s="1875"/>
      <c r="AH54" s="1875"/>
      <c r="AI54" s="1875"/>
      <c r="AJ54" s="1875"/>
      <c r="AK54" s="1875"/>
      <c r="AL54" s="1875"/>
      <c r="AM54" s="1875"/>
      <c r="AN54" s="1875"/>
      <c r="AO54" s="1875"/>
      <c r="AP54" s="1875"/>
      <c r="AQ54" s="1875"/>
      <c r="AR54" s="1875"/>
      <c r="AS54" s="1875"/>
      <c r="AT54" s="1875"/>
      <c r="AU54" s="1875"/>
      <c r="AV54" s="1875"/>
      <c r="AW54" s="1875"/>
      <c r="AX54" s="1875"/>
      <c r="AY54" s="1875"/>
      <c r="AZ54" s="1875"/>
      <c r="BA54" s="1875"/>
      <c r="BB54" s="1875"/>
      <c r="BC54" s="1875"/>
      <c r="BD54" s="1875"/>
      <c r="BE54" s="1875"/>
      <c r="BF54" s="1875"/>
    </row>
    <row r="55" spans="2:59" s="5" customFormat="1" ht="13.5" customHeight="1">
      <c r="B55" s="1313"/>
      <c r="C55" s="1314"/>
      <c r="D55" s="1316"/>
      <c r="E55" s="1316"/>
      <c r="F55" s="1872" t="s">
        <v>48</v>
      </c>
      <c r="G55" s="1872"/>
      <c r="H55" s="1872"/>
      <c r="I55" s="1872"/>
      <c r="J55" s="1872"/>
      <c r="K55" s="1872"/>
      <c r="L55" s="1872"/>
      <c r="M55" s="1872"/>
      <c r="N55" s="1872"/>
      <c r="O55" s="1872"/>
      <c r="P55" s="1314"/>
      <c r="Q55" s="1316" t="s">
        <v>49</v>
      </c>
      <c r="R55" s="1876"/>
      <c r="S55" s="1876"/>
      <c r="T55" s="1876"/>
      <c r="U55" s="1876"/>
      <c r="V55" s="1876"/>
      <c r="W55" s="1876"/>
      <c r="X55" s="1876"/>
      <c r="Y55" s="1876"/>
      <c r="Z55" s="1876"/>
      <c r="AA55" s="1313"/>
      <c r="AB55" s="1313"/>
      <c r="AC55" s="1313"/>
      <c r="AD55" s="1313"/>
      <c r="AE55" s="1313"/>
      <c r="AF55" s="1313"/>
      <c r="AG55" s="1313"/>
      <c r="AH55" s="1313"/>
      <c r="AI55" s="1313"/>
      <c r="AJ55" s="1313"/>
      <c r="AK55" s="1313"/>
      <c r="AL55" s="1313"/>
      <c r="AM55" s="1313"/>
      <c r="AN55" s="1313"/>
      <c r="AO55" s="1313"/>
      <c r="AP55" s="1313"/>
      <c r="AQ55" s="1313"/>
      <c r="AR55" s="1313"/>
      <c r="AS55" s="1313"/>
      <c r="AT55" s="1313"/>
      <c r="AU55" s="1313"/>
      <c r="AV55" s="1313"/>
      <c r="AW55" s="1313"/>
      <c r="AX55" s="1313"/>
      <c r="AY55" s="1313"/>
      <c r="AZ55" s="1313"/>
      <c r="BA55" s="1313"/>
      <c r="BB55" s="1313"/>
      <c r="BC55" s="1313"/>
      <c r="BD55" s="1313"/>
      <c r="BE55" s="1313"/>
      <c r="BF55" s="1313"/>
    </row>
    <row r="56" spans="2:59"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9" s="5" customFormat="1" ht="13.5" customHeight="1">
      <c r="B57" s="1313"/>
      <c r="C57" s="1314"/>
      <c r="D57" s="1316"/>
      <c r="E57" s="1316"/>
      <c r="F57" s="1872" t="s">
        <v>61</v>
      </c>
      <c r="G57" s="1872"/>
      <c r="H57" s="1872"/>
      <c r="I57" s="1872"/>
      <c r="J57" s="1872"/>
      <c r="K57" s="1872"/>
      <c r="L57" s="1872"/>
      <c r="M57" s="1872"/>
      <c r="N57" s="1872"/>
      <c r="O57" s="1872"/>
      <c r="P57" s="1313"/>
      <c r="Q57" s="1313"/>
      <c r="R57" s="1875"/>
      <c r="S57" s="1875"/>
      <c r="T57" s="1875"/>
      <c r="U57" s="1875"/>
      <c r="V57" s="1875"/>
      <c r="W57" s="1875"/>
      <c r="X57" s="1875"/>
      <c r="Y57" s="1875"/>
      <c r="Z57" s="1875"/>
      <c r="AA57" s="1875"/>
      <c r="AB57" s="1875"/>
      <c r="AC57" s="1875"/>
      <c r="AD57" s="1875"/>
      <c r="AE57" s="1875"/>
      <c r="AF57" s="1875"/>
      <c r="AG57" s="1875"/>
      <c r="AH57" s="1875"/>
      <c r="AI57" s="1875"/>
      <c r="AJ57" s="1875"/>
      <c r="AK57" s="1875"/>
      <c r="AL57" s="1875"/>
      <c r="AM57" s="1875"/>
      <c r="AN57" s="1875"/>
      <c r="AO57" s="1875"/>
      <c r="AP57" s="1875"/>
      <c r="AQ57" s="1875"/>
      <c r="AR57" s="1875"/>
      <c r="AS57" s="1875"/>
      <c r="AT57" s="1875"/>
      <c r="AU57" s="1875"/>
      <c r="AV57" s="1875"/>
      <c r="AW57" s="1875"/>
      <c r="AX57" s="1875"/>
      <c r="AY57" s="1875"/>
      <c r="AZ57" s="1875"/>
      <c r="BA57" s="1875"/>
      <c r="BB57" s="1875"/>
      <c r="BC57" s="1875"/>
      <c r="BD57" s="1875"/>
      <c r="BE57" s="1875"/>
      <c r="BF57" s="1875"/>
    </row>
    <row r="58" spans="2:59" s="5" customFormat="1" ht="13.5" customHeight="1">
      <c r="B58" s="1313"/>
      <c r="C58" s="1313"/>
      <c r="D58" s="1313"/>
      <c r="E58" s="1313"/>
      <c r="F58" s="1313"/>
      <c r="G58" s="1313"/>
      <c r="H58" s="1313"/>
      <c r="I58" s="1313"/>
      <c r="J58" s="1313"/>
      <c r="K58" s="1317"/>
      <c r="L58" s="1317"/>
      <c r="M58" s="1317"/>
      <c r="N58" s="1317"/>
      <c r="O58" s="1317"/>
      <c r="P58" s="1317"/>
      <c r="Q58" s="1317"/>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9" s="5" customFormat="1" ht="13.5" customHeight="1">
      <c r="B59" s="1313"/>
      <c r="C59" s="1314"/>
      <c r="D59" s="1316"/>
      <c r="E59" s="1316"/>
      <c r="F59" s="1872" t="s">
        <v>51</v>
      </c>
      <c r="G59" s="1872"/>
      <c r="H59" s="1872"/>
      <c r="I59" s="1872"/>
      <c r="J59" s="1872"/>
      <c r="K59" s="1872"/>
      <c r="L59" s="1872"/>
      <c r="M59" s="1872"/>
      <c r="N59" s="1872"/>
      <c r="O59" s="1872"/>
      <c r="P59" s="1313"/>
      <c r="Q59" s="1313"/>
      <c r="R59" s="1875"/>
      <c r="S59" s="1875"/>
      <c r="T59" s="1875"/>
      <c r="U59" s="1875"/>
      <c r="V59" s="1875"/>
      <c r="W59" s="1875"/>
      <c r="X59" s="1875"/>
      <c r="Y59" s="1875"/>
      <c r="Z59" s="1875"/>
      <c r="AA59" s="1875"/>
      <c r="AB59" s="1875"/>
      <c r="AC59" s="1875"/>
      <c r="AD59" s="1875"/>
      <c r="AE59" s="1313"/>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c r="BG59" s="1314"/>
    </row>
    <row r="60" spans="2:59" s="5" customFormat="1" ht="13.5" customHeight="1">
      <c r="B60" s="1315"/>
      <c r="C60" s="1315"/>
      <c r="D60" s="1315"/>
      <c r="E60" s="1315"/>
      <c r="F60" s="1315"/>
      <c r="G60" s="1315"/>
      <c r="H60" s="1315"/>
      <c r="I60" s="1315"/>
      <c r="J60" s="1315"/>
      <c r="K60" s="1315"/>
      <c r="L60" s="1318"/>
      <c r="M60" s="1318"/>
      <c r="N60" s="1319"/>
      <c r="O60" s="1318"/>
      <c r="P60" s="1318"/>
      <c r="Q60" s="1318"/>
      <c r="R60" s="1318"/>
      <c r="S60" s="1318"/>
      <c r="T60" s="1318"/>
      <c r="U60" s="1318"/>
      <c r="V60" s="1318"/>
      <c r="W60" s="1318"/>
      <c r="X60" s="1318"/>
      <c r="Y60" s="1318"/>
      <c r="Z60" s="1318"/>
      <c r="AA60" s="1318"/>
      <c r="AB60" s="1318"/>
      <c r="AC60" s="1318"/>
      <c r="AD60" s="1318"/>
      <c r="AE60" s="1318"/>
      <c r="AF60" s="1318"/>
      <c r="AG60" s="1318"/>
      <c r="AH60" s="1318"/>
      <c r="AI60" s="1318"/>
      <c r="AJ60" s="1318"/>
      <c r="AK60" s="1318"/>
      <c r="AL60" s="1318"/>
      <c r="AM60" s="1318"/>
      <c r="AN60" s="1318"/>
      <c r="AO60" s="1318"/>
      <c r="AP60" s="1318"/>
      <c r="AQ60" s="1318"/>
      <c r="AR60" s="1318"/>
      <c r="AS60" s="1318"/>
      <c r="AT60" s="1318"/>
      <c r="AU60" s="1318"/>
      <c r="AV60" s="1318"/>
      <c r="AW60" s="1318"/>
      <c r="AX60" s="1318"/>
      <c r="AY60" s="1318"/>
      <c r="AZ60" s="1318"/>
      <c r="BA60" s="1318"/>
      <c r="BB60" s="1318"/>
      <c r="BC60" s="1318"/>
      <c r="BD60" s="1318"/>
      <c r="BE60" s="1318"/>
      <c r="BF60" s="1318"/>
    </row>
  </sheetData>
  <mergeCells count="90">
    <mergeCell ref="F9:O9"/>
    <mergeCell ref="R9:BF9"/>
    <mergeCell ref="F11:O11"/>
    <mergeCell ref="R11:V11"/>
    <mergeCell ref="W11:AE11"/>
    <mergeCell ref="AF11:AJ11"/>
    <mergeCell ref="AK11:AR11"/>
    <mergeCell ref="AS11:BD11"/>
    <mergeCell ref="B3:BF3"/>
    <mergeCell ref="B4:BF4"/>
    <mergeCell ref="B6:BF6"/>
    <mergeCell ref="F7:O7"/>
    <mergeCell ref="R7:V7"/>
    <mergeCell ref="W7:AB7"/>
    <mergeCell ref="AC7:AG7"/>
    <mergeCell ref="AH7:AN7"/>
    <mergeCell ref="AO7:AZ7"/>
    <mergeCell ref="F49:O49"/>
    <mergeCell ref="F51:O51"/>
    <mergeCell ref="F57:O57"/>
    <mergeCell ref="R39:V39"/>
    <mergeCell ref="F25:O25"/>
    <mergeCell ref="F27:O27"/>
    <mergeCell ref="R43:BF43"/>
    <mergeCell ref="F35:O35"/>
    <mergeCell ref="F37:O37"/>
    <mergeCell ref="F39:O39"/>
    <mergeCell ref="R37:BF37"/>
    <mergeCell ref="R26:BF26"/>
    <mergeCell ref="R27:Z27"/>
    <mergeCell ref="F29:O29"/>
    <mergeCell ref="R29:BF29"/>
    <mergeCell ref="F31:O31"/>
    <mergeCell ref="R12:BF12"/>
    <mergeCell ref="F13:O13"/>
    <mergeCell ref="R13:Z13"/>
    <mergeCell ref="F15:O15"/>
    <mergeCell ref="R15:BF15"/>
    <mergeCell ref="F17:O17"/>
    <mergeCell ref="R17:AD17"/>
    <mergeCell ref="B20:BF20"/>
    <mergeCell ref="F21:O21"/>
    <mergeCell ref="R23:BF23"/>
    <mergeCell ref="R21:V21"/>
    <mergeCell ref="W21:AB21"/>
    <mergeCell ref="AC21:AG21"/>
    <mergeCell ref="AH21:AN21"/>
    <mergeCell ref="AO21:AZ21"/>
    <mergeCell ref="F23:O23"/>
    <mergeCell ref="R25:V25"/>
    <mergeCell ref="W25:AE25"/>
    <mergeCell ref="AF25:AJ25"/>
    <mergeCell ref="AK25:AR25"/>
    <mergeCell ref="AS25:BD25"/>
    <mergeCell ref="R31:AD31"/>
    <mergeCell ref="B34:BF34"/>
    <mergeCell ref="R35:V35"/>
    <mergeCell ref="W35:AB35"/>
    <mergeCell ref="AC35:AG35"/>
    <mergeCell ref="AH35:AN35"/>
    <mergeCell ref="AO35:AZ35"/>
    <mergeCell ref="W39:AE39"/>
    <mergeCell ref="AF39:AJ39"/>
    <mergeCell ref="AK39:AR39"/>
    <mergeCell ref="AS39:BD39"/>
    <mergeCell ref="R40:BF40"/>
    <mergeCell ref="F41:O41"/>
    <mergeCell ref="R41:Z41"/>
    <mergeCell ref="F43:O43"/>
    <mergeCell ref="R45:AD45"/>
    <mergeCell ref="B48:BF48"/>
    <mergeCell ref="F45:O45"/>
    <mergeCell ref="R49:V49"/>
    <mergeCell ref="W49:AB49"/>
    <mergeCell ref="AC49:AG49"/>
    <mergeCell ref="AH49:AN49"/>
    <mergeCell ref="AO49:AZ49"/>
    <mergeCell ref="R54:BF54"/>
    <mergeCell ref="F55:O55"/>
    <mergeCell ref="R55:Z55"/>
    <mergeCell ref="R59:AD59"/>
    <mergeCell ref="R51:BF51"/>
    <mergeCell ref="F53:O53"/>
    <mergeCell ref="R53:V53"/>
    <mergeCell ref="W53:AE53"/>
    <mergeCell ref="AF53:AJ53"/>
    <mergeCell ref="AK53:AR53"/>
    <mergeCell ref="AS53:BD53"/>
    <mergeCell ref="F59:O59"/>
    <mergeCell ref="R57:BF57"/>
  </mergeCells>
  <phoneticPr fontId="4"/>
  <dataValidations count="2">
    <dataValidation type="list" allowBlank="1" showInputMessage="1" showErrorMessage="1" sqref="AC7:AE7 AC21:AE21 AC35:AE35 AC49:AE49 AF11:AH11 AF25:AH25 AF39:AH39 AF53:AH53" xr:uid="{00000000-0002-0000-0600-000000000000}">
      <formula1>"大臣,都知事,道知事,府知事,県知事"</formula1>
    </dataValidation>
    <dataValidation type="list" allowBlank="1" showInputMessage="1" showErrorMessage="1" sqref="R7 R11 R21 R25 R35 R39 R49 R53" xr:uid="{00000000-0002-0000-0600-000001000000}">
      <formula1>"一級,二級,木造"</formula1>
    </dataValidation>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D90FE-6ACD-4920-8662-B69BAC465964}">
  <sheetPr>
    <tabColor theme="1"/>
    <pageSetUpPr fitToPage="1"/>
  </sheetPr>
  <dimension ref="B1:U69"/>
  <sheetViews>
    <sheetView showGridLines="0" view="pageBreakPreview" zoomScaleNormal="100" zoomScaleSheetLayoutView="100" workbookViewId="0"/>
  </sheetViews>
  <sheetFormatPr defaultColWidth="8" defaultRowHeight="12"/>
  <cols>
    <col min="1" max="1" width="2.625" style="94" customWidth="1"/>
    <col min="2" max="10" width="8" style="94"/>
    <col min="11" max="12" width="8.5" style="94" bestFit="1" customWidth="1"/>
    <col min="13" max="19" width="8" style="94"/>
    <col min="20" max="20" width="8.5" style="94" bestFit="1" customWidth="1"/>
    <col min="21" max="16384" width="8" style="94"/>
  </cols>
  <sheetData>
    <row r="1" spans="2:20" ht="15.95" customHeight="1"/>
    <row r="2" spans="2:20">
      <c r="B2" s="1372"/>
      <c r="C2" s="1372"/>
      <c r="D2" s="1372"/>
      <c r="E2" s="1372"/>
      <c r="F2" s="1372"/>
      <c r="G2" s="1372"/>
      <c r="H2" s="1372"/>
      <c r="I2" s="1372"/>
      <c r="J2" s="1372"/>
      <c r="K2" s="1372"/>
      <c r="L2" s="1372"/>
    </row>
    <row r="3" spans="2:20">
      <c r="B3" s="1372"/>
      <c r="C3" s="1372"/>
      <c r="D3" s="1372"/>
      <c r="E3" s="1372"/>
      <c r="F3" s="1372"/>
      <c r="G3" s="1372"/>
      <c r="H3" s="1372"/>
      <c r="I3" s="1372"/>
      <c r="J3" s="1372"/>
      <c r="K3" s="1372"/>
      <c r="L3" s="1372"/>
    </row>
    <row r="4" spans="2:20">
      <c r="B4" s="1372"/>
      <c r="C4" s="1372"/>
      <c r="D4" s="1372"/>
      <c r="E4" s="1372"/>
      <c r="F4" s="1372"/>
      <c r="G4" s="1372"/>
      <c r="H4" s="1372"/>
      <c r="I4" s="1372"/>
      <c r="J4" s="1372"/>
      <c r="K4" s="1372"/>
      <c r="L4" s="1372"/>
    </row>
    <row r="5" spans="2:20">
      <c r="B5" s="1372"/>
      <c r="C5" s="1372"/>
      <c r="D5" s="1372"/>
      <c r="E5" s="1372"/>
      <c r="F5" s="1372"/>
      <c r="G5" s="1372"/>
      <c r="H5" s="1372"/>
      <c r="I5" s="1372"/>
      <c r="J5" s="1372"/>
      <c r="K5" s="1372"/>
      <c r="L5" s="1372"/>
    </row>
    <row r="6" spans="2:20">
      <c r="B6" s="1372"/>
      <c r="C6" s="1372"/>
      <c r="D6" s="1372"/>
      <c r="E6" s="1372"/>
      <c r="F6" s="1372"/>
      <c r="G6" s="1372"/>
      <c r="H6" s="1372"/>
      <c r="I6" s="1372"/>
      <c r="J6" s="1372"/>
      <c r="K6" s="1372"/>
      <c r="L6" s="1372"/>
    </row>
    <row r="7" spans="2:20">
      <c r="B7" s="1372"/>
      <c r="C7" s="1372"/>
      <c r="D7" s="1372"/>
      <c r="E7" s="1372"/>
      <c r="F7" s="1372"/>
      <c r="G7" s="1372"/>
      <c r="H7" s="1372"/>
      <c r="I7" s="1372"/>
      <c r="J7" s="1372"/>
      <c r="K7" s="1372"/>
      <c r="L7" s="1372"/>
    </row>
    <row r="8" spans="2:20">
      <c r="B8" s="1372"/>
      <c r="C8" s="1372"/>
      <c r="D8" s="1372"/>
      <c r="E8" s="1372"/>
      <c r="F8" s="1372"/>
      <c r="G8" s="1372"/>
      <c r="H8" s="1372"/>
      <c r="I8" s="1372"/>
      <c r="J8" s="1372"/>
      <c r="K8" s="1372"/>
      <c r="L8" s="1372"/>
    </row>
    <row r="9" spans="2:20">
      <c r="B9" s="1372"/>
      <c r="C9" s="1372"/>
      <c r="D9" s="1372"/>
      <c r="E9" s="1372"/>
      <c r="F9" s="1372"/>
      <c r="G9" s="1372"/>
      <c r="H9" s="1372"/>
      <c r="I9" s="1372"/>
      <c r="J9" s="1372"/>
      <c r="K9" s="1372"/>
      <c r="L9" s="1372"/>
    </row>
    <row r="10" spans="2:20" ht="18.75" customHeight="1">
      <c r="B10" s="1372"/>
      <c r="C10" s="1372"/>
      <c r="D10" s="1373"/>
      <c r="E10" s="1373"/>
      <c r="F10" s="1373"/>
      <c r="G10" s="1373"/>
      <c r="H10" s="1373"/>
      <c r="I10" s="1373"/>
      <c r="J10" s="1373"/>
      <c r="K10" s="1372"/>
      <c r="L10" s="1372"/>
    </row>
    <row r="11" spans="2:20" ht="12" customHeight="1">
      <c r="B11" s="1372"/>
      <c r="C11" s="1372"/>
      <c r="D11" s="1373"/>
      <c r="E11" s="1373"/>
      <c r="F11" s="1373"/>
      <c r="G11" s="1373"/>
      <c r="H11" s="1373"/>
      <c r="I11" s="1373"/>
      <c r="J11" s="1373"/>
      <c r="K11" s="1372"/>
      <c r="L11" s="1372"/>
      <c r="N11" s="95"/>
      <c r="O11" s="95"/>
      <c r="P11" s="95"/>
      <c r="Q11" s="95"/>
      <c r="R11" s="95"/>
      <c r="S11" s="95"/>
    </row>
    <row r="12" spans="2:20" ht="12" customHeight="1">
      <c r="B12" s="1372"/>
      <c r="C12" s="1372"/>
      <c r="D12" s="1373"/>
      <c r="E12" s="1373"/>
      <c r="F12" s="1373"/>
      <c r="G12" s="1373"/>
      <c r="H12" s="1373"/>
      <c r="I12" s="1373"/>
      <c r="J12" s="1372"/>
      <c r="K12" s="1372"/>
      <c r="L12" s="1372"/>
      <c r="N12" s="95"/>
      <c r="O12" s="95"/>
      <c r="P12" s="95"/>
      <c r="Q12" s="95"/>
      <c r="R12" s="95"/>
      <c r="S12" s="95"/>
    </row>
    <row r="13" spans="2:20" ht="18.75">
      <c r="B13" s="1963" t="s">
        <v>360</v>
      </c>
      <c r="C13" s="1963"/>
      <c r="D13" s="1963"/>
      <c r="E13" s="1963"/>
      <c r="F13" s="1963"/>
      <c r="G13" s="1963"/>
      <c r="H13" s="1963"/>
      <c r="I13" s="1963"/>
      <c r="J13" s="1963"/>
      <c r="K13" s="1963"/>
      <c r="L13" s="1963"/>
      <c r="N13" s="96"/>
      <c r="O13" s="96"/>
      <c r="P13" s="97"/>
      <c r="Q13" s="97"/>
      <c r="R13" s="96"/>
      <c r="S13" s="96"/>
    </row>
    <row r="14" spans="2:20" ht="18.75">
      <c r="B14" s="1964" t="s">
        <v>361</v>
      </c>
      <c r="C14" s="1964"/>
      <c r="D14" s="1964"/>
      <c r="E14" s="1964"/>
      <c r="F14" s="1964"/>
      <c r="G14" s="1964"/>
      <c r="H14" s="1964"/>
      <c r="I14" s="1964"/>
      <c r="J14" s="1964"/>
      <c r="K14" s="1964"/>
      <c r="L14" s="1964"/>
      <c r="M14" s="95"/>
      <c r="N14" s="95"/>
      <c r="O14" s="95"/>
      <c r="P14" s="95"/>
      <c r="Q14" s="95"/>
      <c r="R14" s="95"/>
      <c r="S14" s="95"/>
      <c r="T14" s="95"/>
    </row>
    <row r="15" spans="2:20" ht="17.25" customHeight="1">
      <c r="B15" s="1372"/>
      <c r="C15" s="1372"/>
      <c r="D15" s="1374"/>
      <c r="E15" s="1965" t="str">
        <f>IF('２面'!AA59="■","（長期使用構造等確認を含む）","")</f>
        <v/>
      </c>
      <c r="F15" s="1965"/>
      <c r="G15" s="1965"/>
      <c r="H15" s="1965"/>
      <c r="I15" s="1965"/>
      <c r="J15" s="1374"/>
      <c r="K15" s="1372"/>
      <c r="L15" s="1372"/>
      <c r="M15" s="95"/>
      <c r="N15" s="95"/>
      <c r="O15" s="95"/>
      <c r="P15" s="95"/>
      <c r="Q15" s="95"/>
      <c r="R15" s="95"/>
      <c r="S15" s="95"/>
      <c r="T15" s="95"/>
    </row>
    <row r="16" spans="2:20" ht="12" customHeight="1">
      <c r="B16" s="1372"/>
      <c r="C16" s="1372"/>
      <c r="D16" s="1374"/>
      <c r="E16" s="1374"/>
      <c r="F16" s="1374"/>
      <c r="G16" s="1374"/>
      <c r="H16" s="1374"/>
      <c r="I16" s="1374"/>
      <c r="J16" s="1374"/>
      <c r="K16" s="1372"/>
      <c r="L16" s="1372"/>
      <c r="M16" s="95"/>
      <c r="N16" s="95"/>
      <c r="O16" s="95"/>
      <c r="P16" s="95"/>
      <c r="Q16" s="95"/>
      <c r="R16" s="95"/>
      <c r="S16" s="95"/>
      <c r="T16" s="95"/>
    </row>
    <row r="17" spans="2:19" ht="14.25">
      <c r="B17" s="1966" t="s">
        <v>297</v>
      </c>
      <c r="C17" s="1966"/>
      <c r="D17" s="1966"/>
      <c r="E17" s="1966"/>
      <c r="F17" s="1966"/>
      <c r="G17" s="1966"/>
      <c r="H17" s="1966"/>
      <c r="I17" s="1966"/>
      <c r="J17" s="1966"/>
      <c r="K17" s="1966"/>
      <c r="L17" s="1966"/>
      <c r="N17" s="98"/>
      <c r="O17" s="98"/>
      <c r="P17" s="98"/>
      <c r="Q17" s="98"/>
      <c r="R17" s="98"/>
      <c r="S17" s="98"/>
    </row>
    <row r="18" spans="2:19" ht="12" customHeight="1">
      <c r="B18" s="1372"/>
      <c r="C18" s="1372"/>
      <c r="D18" s="1372"/>
      <c r="E18" s="1372"/>
      <c r="F18" s="1372"/>
      <c r="G18" s="1372"/>
      <c r="H18" s="1372"/>
      <c r="I18" s="1372"/>
      <c r="J18" s="1372"/>
      <c r="K18" s="1372"/>
      <c r="L18" s="1372"/>
      <c r="N18" s="98"/>
      <c r="O18" s="98"/>
      <c r="P18" s="98"/>
      <c r="Q18" s="98"/>
      <c r="R18" s="98"/>
      <c r="S18" s="98"/>
    </row>
    <row r="19" spans="2:19">
      <c r="B19" s="1372"/>
      <c r="C19" s="1372"/>
      <c r="D19" s="1372"/>
      <c r="E19" s="1372"/>
      <c r="F19" s="1372"/>
      <c r="G19" s="1372"/>
      <c r="H19" s="1372"/>
      <c r="I19" s="1372"/>
      <c r="J19" s="1372"/>
      <c r="K19" s="1372"/>
      <c r="L19" s="1372"/>
    </row>
    <row r="20" spans="2:19" ht="13.5" customHeight="1">
      <c r="B20" s="1372"/>
      <c r="C20" s="1372"/>
      <c r="D20" s="1375"/>
      <c r="E20" s="1375"/>
      <c r="F20" s="1375"/>
      <c r="G20" s="1375"/>
      <c r="H20" s="1375"/>
      <c r="I20" s="1375"/>
      <c r="J20" s="1375"/>
      <c r="K20" s="1372"/>
      <c r="L20" s="1372"/>
    </row>
    <row r="21" spans="2:19">
      <c r="B21" s="1372"/>
      <c r="C21" s="1372"/>
      <c r="D21" s="1372"/>
      <c r="E21" s="1372"/>
      <c r="F21" s="1372"/>
      <c r="G21" s="1372"/>
      <c r="H21" s="1372"/>
      <c r="I21" s="1372"/>
      <c r="J21" s="1372"/>
      <c r="K21" s="1372"/>
      <c r="L21" s="1372"/>
    </row>
    <row r="22" spans="2:19">
      <c r="B22" s="1372"/>
      <c r="C22" s="1372"/>
      <c r="D22" s="1372"/>
      <c r="E22" s="1372"/>
      <c r="F22" s="1372"/>
      <c r="G22" s="1372"/>
      <c r="H22" s="1372"/>
      <c r="I22" s="1372"/>
      <c r="J22" s="1372"/>
      <c r="K22" s="1372"/>
      <c r="L22" s="1372"/>
    </row>
    <row r="23" spans="2:19">
      <c r="B23" s="1372"/>
      <c r="C23" s="1372"/>
      <c r="D23" s="1372"/>
      <c r="E23" s="1372"/>
      <c r="F23" s="1372"/>
      <c r="G23" s="1372"/>
      <c r="H23" s="1372"/>
      <c r="I23" s="1372"/>
      <c r="J23" s="1372"/>
      <c r="K23" s="1372"/>
      <c r="L23" s="1372"/>
    </row>
    <row r="24" spans="2:19">
      <c r="B24" s="1372"/>
      <c r="C24" s="1372"/>
      <c r="D24" s="1372"/>
      <c r="E24" s="1372"/>
      <c r="F24" s="1372"/>
      <c r="G24" s="1372"/>
      <c r="H24" s="1372"/>
      <c r="I24" s="1372"/>
      <c r="J24" s="1372"/>
      <c r="K24" s="1372"/>
      <c r="L24" s="1372"/>
    </row>
    <row r="25" spans="2:19">
      <c r="B25" s="1372"/>
      <c r="C25" s="1372"/>
      <c r="D25" s="1372"/>
      <c r="E25" s="1372"/>
      <c r="F25" s="1372"/>
      <c r="G25" s="1372"/>
      <c r="H25" s="1372"/>
      <c r="I25" s="1372"/>
      <c r="J25" s="1372"/>
      <c r="K25" s="1372"/>
      <c r="L25" s="1372"/>
    </row>
    <row r="26" spans="2:19">
      <c r="B26" s="1372"/>
      <c r="C26" s="1372"/>
      <c r="D26" s="1372"/>
      <c r="E26" s="1372"/>
      <c r="F26" s="1372"/>
      <c r="G26" s="1372"/>
      <c r="H26" s="1372"/>
      <c r="I26" s="1372"/>
      <c r="J26" s="1372"/>
      <c r="K26" s="1372"/>
      <c r="L26" s="1372"/>
    </row>
    <row r="27" spans="2:19">
      <c r="B27" s="1372"/>
      <c r="C27" s="1372"/>
      <c r="D27" s="1372"/>
      <c r="E27" s="1372"/>
      <c r="F27" s="1372"/>
      <c r="G27" s="1372"/>
      <c r="H27" s="1372"/>
      <c r="I27" s="1372"/>
      <c r="J27" s="1372"/>
      <c r="K27" s="1372"/>
      <c r="L27" s="1372"/>
    </row>
    <row r="28" spans="2:19">
      <c r="B28" s="1372"/>
      <c r="C28" s="1372"/>
      <c r="D28" s="1372"/>
      <c r="E28" s="1372"/>
      <c r="F28" s="1372"/>
      <c r="G28" s="1372"/>
      <c r="H28" s="1372"/>
      <c r="I28" s="1372"/>
      <c r="J28" s="1372"/>
      <c r="K28" s="1372"/>
      <c r="L28" s="1372"/>
    </row>
    <row r="29" spans="2:19">
      <c r="B29" s="1372"/>
      <c r="C29" s="1372"/>
      <c r="D29" s="1372"/>
      <c r="E29" s="1372"/>
      <c r="F29" s="1372"/>
      <c r="G29" s="1372"/>
      <c r="H29" s="1372"/>
      <c r="I29" s="1372"/>
      <c r="J29" s="1372"/>
      <c r="K29" s="1372"/>
      <c r="L29" s="1372"/>
    </row>
    <row r="30" spans="2:19">
      <c r="B30" s="1372"/>
      <c r="C30" s="1372"/>
      <c r="D30" s="1372"/>
      <c r="E30" s="1372"/>
      <c r="F30" s="1372"/>
      <c r="G30" s="1372"/>
      <c r="H30" s="1372"/>
      <c r="I30" s="1372"/>
      <c r="J30" s="1372"/>
      <c r="K30" s="1372"/>
      <c r="L30" s="1372"/>
    </row>
    <row r="31" spans="2:19">
      <c r="B31" s="1372"/>
      <c r="C31" s="1372"/>
      <c r="D31" s="1372"/>
      <c r="E31" s="1372"/>
      <c r="F31" s="1372"/>
      <c r="G31" s="1372"/>
      <c r="H31" s="1372"/>
      <c r="I31" s="1372"/>
      <c r="J31" s="1372"/>
      <c r="K31" s="1372"/>
      <c r="L31" s="1372"/>
    </row>
    <row r="32" spans="2:19">
      <c r="B32" s="1372"/>
      <c r="C32" s="1372"/>
      <c r="D32" s="1372"/>
      <c r="E32" s="1372"/>
      <c r="F32" s="1372"/>
      <c r="G32" s="1372"/>
      <c r="H32" s="1372"/>
      <c r="I32" s="1372"/>
      <c r="J32" s="1372"/>
      <c r="K32" s="1372"/>
      <c r="L32" s="1372"/>
    </row>
    <row r="33" spans="2:21">
      <c r="B33" s="1372"/>
      <c r="C33" s="1372"/>
      <c r="D33" s="1372"/>
      <c r="E33" s="1372"/>
      <c r="F33" s="1372"/>
      <c r="G33" s="1372"/>
      <c r="H33" s="1372"/>
      <c r="I33" s="1372"/>
      <c r="J33" s="1372"/>
      <c r="K33" s="1372"/>
      <c r="L33" s="1372"/>
    </row>
    <row r="34" spans="2:21">
      <c r="B34" s="1372"/>
      <c r="C34" s="1372"/>
      <c r="D34" s="1372"/>
      <c r="E34" s="1372"/>
      <c r="F34" s="1372"/>
      <c r="G34" s="1372"/>
      <c r="H34" s="1372"/>
      <c r="I34" s="1372"/>
      <c r="J34" s="1372"/>
      <c r="K34" s="1372"/>
      <c r="L34" s="1372"/>
    </row>
    <row r="35" spans="2:21">
      <c r="B35" s="1372"/>
      <c r="C35" s="1372"/>
      <c r="D35" s="1372"/>
      <c r="E35" s="1372"/>
      <c r="F35" s="1372"/>
      <c r="G35" s="1372"/>
      <c r="H35" s="1372"/>
      <c r="I35" s="1372"/>
      <c r="J35" s="1372"/>
      <c r="K35" s="1372"/>
      <c r="L35" s="1372"/>
    </row>
    <row r="36" spans="2:21">
      <c r="B36" s="1372"/>
      <c r="C36" s="1372"/>
      <c r="D36" s="1372"/>
      <c r="E36" s="1372"/>
      <c r="F36" s="1372"/>
      <c r="G36" s="1372"/>
      <c r="H36" s="1372"/>
      <c r="I36" s="1372"/>
      <c r="J36" s="1372"/>
      <c r="K36" s="1372"/>
      <c r="L36" s="1372"/>
    </row>
    <row r="37" spans="2:21">
      <c r="B37" s="1372"/>
      <c r="C37" s="1372"/>
      <c r="D37" s="1372"/>
      <c r="E37" s="1372"/>
      <c r="F37" s="1372"/>
      <c r="G37" s="1372"/>
      <c r="H37" s="1372"/>
      <c r="I37" s="1372"/>
      <c r="J37" s="1372"/>
      <c r="K37" s="1372"/>
      <c r="L37" s="1372"/>
    </row>
    <row r="38" spans="2:21">
      <c r="B38" s="1372"/>
      <c r="C38" s="1372"/>
      <c r="D38" s="1372"/>
      <c r="E38" s="1372"/>
      <c r="F38" s="1372"/>
      <c r="G38" s="1372"/>
      <c r="H38" s="1372"/>
      <c r="I38" s="1372"/>
      <c r="J38" s="1372"/>
      <c r="K38" s="1372"/>
      <c r="L38" s="1372"/>
    </row>
    <row r="39" spans="2:21">
      <c r="B39" s="1372"/>
      <c r="C39" s="1372"/>
      <c r="D39" s="1372"/>
      <c r="E39" s="1372"/>
      <c r="F39" s="1372"/>
      <c r="G39" s="1372"/>
      <c r="H39" s="1372"/>
      <c r="I39" s="1372"/>
      <c r="J39" s="1372"/>
      <c r="K39" s="1372"/>
      <c r="L39" s="1372"/>
    </row>
    <row r="40" spans="2:21">
      <c r="B40" s="1372"/>
      <c r="C40" s="1372"/>
      <c r="D40" s="1372"/>
      <c r="E40" s="1372"/>
      <c r="F40" s="1372"/>
      <c r="G40" s="1372"/>
      <c r="H40" s="1372"/>
      <c r="I40" s="1372"/>
      <c r="J40" s="1372"/>
      <c r="K40" s="1372"/>
      <c r="L40" s="1372"/>
    </row>
    <row r="41" spans="2:21">
      <c r="B41" s="1372"/>
      <c r="C41" s="1372"/>
      <c r="D41" s="1372"/>
      <c r="E41" s="1372"/>
      <c r="F41" s="1372"/>
      <c r="G41" s="1372"/>
      <c r="H41" s="1372"/>
      <c r="I41" s="1372"/>
      <c r="J41" s="1372"/>
      <c r="K41" s="1372"/>
      <c r="L41" s="1372"/>
    </row>
    <row r="42" spans="2:21">
      <c r="B42" s="1372"/>
      <c r="C42" s="1372"/>
      <c r="D42" s="1372"/>
      <c r="E42" s="1372"/>
      <c r="F42" s="1372"/>
      <c r="G42" s="1372"/>
      <c r="H42" s="1372"/>
      <c r="I42" s="1372"/>
      <c r="J42" s="1372"/>
      <c r="K42" s="1372"/>
      <c r="L42" s="1372"/>
    </row>
    <row r="43" spans="2:21">
      <c r="B43" s="1372"/>
      <c r="C43" s="1372"/>
      <c r="D43" s="1372"/>
      <c r="E43" s="1372"/>
      <c r="F43" s="1372"/>
      <c r="G43" s="1372"/>
      <c r="H43" s="1372"/>
      <c r="I43" s="1372"/>
      <c r="J43" s="1372"/>
      <c r="K43" s="1372"/>
      <c r="L43" s="1372"/>
    </row>
    <row r="44" spans="2:21">
      <c r="B44" s="1372"/>
      <c r="C44" s="1372"/>
      <c r="D44" s="1372"/>
      <c r="E44" s="1372"/>
      <c r="F44" s="1372"/>
      <c r="G44" s="1372"/>
      <c r="H44" s="1372"/>
      <c r="I44" s="1372"/>
      <c r="J44" s="1372"/>
      <c r="K44" s="1372"/>
      <c r="L44" s="1372"/>
    </row>
    <row r="45" spans="2:21">
      <c r="B45" s="1372"/>
      <c r="C45" s="1372"/>
      <c r="D45" s="1372"/>
      <c r="E45" s="1372"/>
      <c r="F45" s="1372"/>
      <c r="G45" s="1372"/>
      <c r="H45" s="1372"/>
      <c r="I45" s="1372"/>
      <c r="J45" s="1372"/>
      <c r="K45" s="1372"/>
      <c r="L45" s="1372"/>
    </row>
    <row r="46" spans="2:21">
      <c r="B46" s="1372"/>
      <c r="C46" s="1372"/>
      <c r="D46" s="1372"/>
      <c r="E46" s="1372"/>
      <c r="F46" s="1372"/>
      <c r="G46" s="1372"/>
      <c r="H46" s="1372"/>
      <c r="I46" s="1372"/>
      <c r="J46" s="1372"/>
      <c r="K46" s="1372"/>
      <c r="L46" s="1372"/>
    </row>
    <row r="47" spans="2:21">
      <c r="B47" s="1372"/>
      <c r="C47" s="1372"/>
      <c r="D47" s="1372"/>
      <c r="E47" s="1372"/>
      <c r="F47" s="1372"/>
      <c r="G47" s="1372"/>
      <c r="H47" s="1372"/>
      <c r="I47" s="1372"/>
      <c r="J47" s="1372"/>
      <c r="K47" s="1372"/>
      <c r="L47" s="1372"/>
    </row>
    <row r="48" spans="2:21" ht="13.5" customHeight="1">
      <c r="B48" s="1372"/>
      <c r="C48" s="1967" t="s">
        <v>362</v>
      </c>
      <c r="D48" s="1968"/>
      <c r="E48" s="1971" t="str">
        <f>IF(事前シート!C6&lt;&gt;"",事前シート!C6,"")</f>
        <v/>
      </c>
      <c r="F48" s="1972"/>
      <c r="G48" s="1972"/>
      <c r="H48" s="1972"/>
      <c r="I48" s="1972"/>
      <c r="J48" s="1972"/>
      <c r="K48" s="1973"/>
      <c r="L48" s="1376"/>
      <c r="N48" s="99"/>
      <c r="O48" s="99"/>
      <c r="P48" s="99"/>
      <c r="Q48" s="99"/>
      <c r="R48" s="99"/>
      <c r="S48" s="99"/>
      <c r="T48" s="99"/>
      <c r="U48" s="99"/>
    </row>
    <row r="49" spans="2:21">
      <c r="B49" s="1372"/>
      <c r="C49" s="1969"/>
      <c r="D49" s="1970"/>
      <c r="E49" s="1974"/>
      <c r="F49" s="1975"/>
      <c r="G49" s="1975"/>
      <c r="H49" s="1975"/>
      <c r="I49" s="1975"/>
      <c r="J49" s="1975"/>
      <c r="K49" s="1976"/>
      <c r="L49" s="1376"/>
      <c r="N49" s="99"/>
      <c r="O49" s="99"/>
      <c r="P49" s="99"/>
      <c r="Q49" s="99"/>
      <c r="R49" s="99"/>
      <c r="S49" s="99"/>
      <c r="T49" s="99"/>
      <c r="U49" s="99"/>
    </row>
    <row r="50" spans="2:21">
      <c r="B50" s="1372"/>
      <c r="C50" s="1967" t="s">
        <v>363</v>
      </c>
      <c r="D50" s="1968"/>
      <c r="E50" s="1971" t="str">
        <f>IF('３面'!R6&lt;&gt;"",'３面'!R6,"")</f>
        <v/>
      </c>
      <c r="F50" s="1972"/>
      <c r="G50" s="1972"/>
      <c r="H50" s="1972"/>
      <c r="I50" s="1972"/>
      <c r="J50" s="1972"/>
      <c r="K50" s="1973"/>
      <c r="L50" s="1376"/>
      <c r="N50" s="99"/>
      <c r="O50" s="99"/>
      <c r="P50" s="99"/>
      <c r="Q50" s="99"/>
      <c r="R50" s="99"/>
      <c r="S50" s="99"/>
      <c r="T50" s="99"/>
      <c r="U50" s="99"/>
    </row>
    <row r="51" spans="2:21">
      <c r="B51" s="1372"/>
      <c r="C51" s="1969"/>
      <c r="D51" s="1970"/>
      <c r="E51" s="1974"/>
      <c r="F51" s="1975"/>
      <c r="G51" s="1975"/>
      <c r="H51" s="1975"/>
      <c r="I51" s="1975"/>
      <c r="J51" s="1975"/>
      <c r="K51" s="1976"/>
      <c r="L51" s="1376"/>
      <c r="N51" s="99"/>
      <c r="O51" s="99"/>
      <c r="P51" s="99"/>
      <c r="Q51" s="99"/>
      <c r="R51" s="99"/>
      <c r="S51" s="99"/>
      <c r="T51" s="99"/>
      <c r="U51" s="99"/>
    </row>
    <row r="52" spans="2:21" ht="13.5" customHeight="1">
      <c r="B52" s="1372"/>
      <c r="C52" s="1967" t="s">
        <v>364</v>
      </c>
      <c r="D52" s="1968"/>
      <c r="E52" s="1971" t="str">
        <f>IF('２面'!R45&lt;&gt;"",'２面'!R45,"")</f>
        <v/>
      </c>
      <c r="F52" s="1972"/>
      <c r="G52" s="1972"/>
      <c r="H52" s="1972"/>
      <c r="I52" s="1972"/>
      <c r="J52" s="1972"/>
      <c r="K52" s="1973"/>
      <c r="L52" s="1376"/>
      <c r="N52" s="99"/>
      <c r="O52" s="99"/>
      <c r="P52" s="99"/>
      <c r="Q52" s="99"/>
      <c r="R52" s="99"/>
      <c r="S52" s="99"/>
      <c r="T52" s="99"/>
      <c r="U52" s="99"/>
    </row>
    <row r="53" spans="2:21" ht="14.25" customHeight="1">
      <c r="B53" s="1372"/>
      <c r="C53" s="1969"/>
      <c r="D53" s="1970"/>
      <c r="E53" s="1974"/>
      <c r="F53" s="1975"/>
      <c r="G53" s="1975"/>
      <c r="H53" s="1975"/>
      <c r="I53" s="1975"/>
      <c r="J53" s="1975"/>
      <c r="K53" s="1976"/>
      <c r="L53" s="1372"/>
      <c r="N53" s="99"/>
      <c r="O53" s="99"/>
      <c r="P53" s="99"/>
      <c r="Q53" s="99"/>
      <c r="R53" s="99"/>
      <c r="S53" s="99"/>
      <c r="T53" s="99"/>
      <c r="U53" s="99"/>
    </row>
    <row r="54" spans="2:21" ht="14.25" customHeight="1">
      <c r="B54" s="1372"/>
      <c r="C54" s="1377"/>
      <c r="D54" s="1377"/>
      <c r="E54" s="1378"/>
      <c r="F54" s="1378"/>
      <c r="G54" s="1378"/>
      <c r="H54" s="1378"/>
      <c r="I54" s="1378"/>
      <c r="J54" s="1378"/>
      <c r="K54" s="1378"/>
      <c r="L54" s="1372"/>
      <c r="N54" s="99"/>
      <c r="O54" s="99"/>
      <c r="P54" s="99"/>
      <c r="Q54" s="99"/>
      <c r="R54" s="99"/>
      <c r="S54" s="99"/>
      <c r="T54" s="99"/>
      <c r="U54" s="99"/>
    </row>
    <row r="55" spans="2:21" ht="13.5" customHeight="1">
      <c r="B55" s="1372"/>
      <c r="C55" s="1967" t="s">
        <v>365</v>
      </c>
      <c r="D55" s="1968"/>
      <c r="E55" s="1977"/>
      <c r="F55" s="1978"/>
      <c r="G55" s="1978"/>
      <c r="H55" s="1978"/>
      <c r="I55" s="1978"/>
      <c r="J55" s="1978"/>
      <c r="K55" s="1979"/>
      <c r="L55" s="1372"/>
    </row>
    <row r="56" spans="2:21">
      <c r="B56" s="1372"/>
      <c r="C56" s="1969"/>
      <c r="D56" s="1970"/>
      <c r="E56" s="1980"/>
      <c r="F56" s="1981"/>
      <c r="G56" s="1981"/>
      <c r="H56" s="1981"/>
      <c r="I56" s="1981"/>
      <c r="J56" s="1981"/>
      <c r="K56" s="1982"/>
      <c r="L56" s="1372"/>
    </row>
    <row r="57" spans="2:21">
      <c r="B57" s="1372"/>
      <c r="C57" s="1372"/>
      <c r="D57" s="1372"/>
      <c r="E57" s="1372"/>
      <c r="F57" s="1372"/>
      <c r="G57" s="1372"/>
      <c r="H57" s="1372"/>
      <c r="I57" s="1372"/>
      <c r="J57" s="1372"/>
      <c r="K57" s="1372"/>
      <c r="L57" s="1372"/>
    </row>
    <row r="58" spans="2:21">
      <c r="B58" s="1372"/>
      <c r="C58" s="1372"/>
      <c r="D58" s="1372"/>
      <c r="E58" s="1372"/>
      <c r="F58" s="1372"/>
      <c r="G58" s="1372"/>
      <c r="H58" s="1372"/>
      <c r="I58" s="1372"/>
      <c r="J58" s="1372"/>
      <c r="K58" s="1372"/>
      <c r="L58" s="1372"/>
    </row>
    <row r="59" spans="2:21">
      <c r="B59" s="1372"/>
      <c r="C59" s="1372"/>
      <c r="D59" s="1372"/>
      <c r="E59" s="1372"/>
      <c r="F59" s="1372"/>
      <c r="G59" s="1372"/>
      <c r="H59" s="1372"/>
      <c r="I59" s="1372"/>
      <c r="J59" s="1372"/>
      <c r="K59" s="1372"/>
      <c r="L59" s="1372"/>
    </row>
    <row r="60" spans="2:21">
      <c r="B60" s="1372"/>
      <c r="C60" s="1372"/>
      <c r="D60" s="1372"/>
      <c r="E60" s="1372"/>
      <c r="F60" s="1372"/>
      <c r="G60" s="1372"/>
      <c r="H60" s="1372"/>
      <c r="I60" s="1372"/>
      <c r="J60" s="1372"/>
      <c r="K60" s="1372"/>
      <c r="L60" s="1372"/>
    </row>
    <row r="61" spans="2:21">
      <c r="B61" s="1372"/>
      <c r="C61" s="1372"/>
      <c r="D61" s="1372"/>
      <c r="E61" s="1372"/>
      <c r="F61" s="1372"/>
      <c r="G61" s="1372"/>
      <c r="H61" s="1372"/>
      <c r="I61" s="1372"/>
      <c r="J61" s="1372"/>
      <c r="K61" s="1372"/>
      <c r="L61" s="1372"/>
    </row>
    <row r="62" spans="2:21">
      <c r="B62" s="1372"/>
      <c r="C62" s="1372"/>
      <c r="D62" s="1372"/>
      <c r="E62" s="1372"/>
      <c r="F62" s="1372"/>
      <c r="G62" s="1372"/>
      <c r="H62" s="1372"/>
      <c r="I62" s="1372"/>
      <c r="J62" s="1372"/>
      <c r="K62" s="1372"/>
      <c r="L62" s="1379"/>
    </row>
    <row r="63" spans="2:21" ht="11.25" customHeight="1">
      <c r="B63" s="1372"/>
      <c r="C63" s="1372"/>
      <c r="D63" s="1372"/>
      <c r="E63" s="1372"/>
      <c r="F63" s="1372"/>
      <c r="G63" s="1372"/>
      <c r="H63" s="1372"/>
      <c r="I63" s="1372"/>
      <c r="J63" s="1372"/>
      <c r="K63" s="1372"/>
      <c r="L63" s="1372"/>
    </row>
    <row r="64" spans="2:21">
      <c r="B64" s="1372"/>
      <c r="C64" s="1372"/>
      <c r="D64" s="1372"/>
      <c r="E64" s="1372"/>
      <c r="F64" s="1372"/>
      <c r="G64" s="1372"/>
      <c r="H64" s="1372"/>
      <c r="I64" s="1372"/>
      <c r="J64" s="1372"/>
      <c r="K64" s="1372"/>
      <c r="L64" s="1372"/>
    </row>
    <row r="65" spans="2:12">
      <c r="B65" s="1372"/>
      <c r="C65" s="1372"/>
      <c r="D65" s="1372"/>
      <c r="E65" s="1372"/>
      <c r="F65" s="1372"/>
      <c r="G65" s="1372"/>
      <c r="H65" s="1372"/>
      <c r="I65" s="1372"/>
      <c r="J65" s="1372"/>
      <c r="K65" s="1372"/>
      <c r="L65" s="1372"/>
    </row>
    <row r="66" spans="2:12">
      <c r="B66" s="1380"/>
      <c r="C66" s="1372"/>
      <c r="D66" s="1372"/>
      <c r="E66" s="1372"/>
      <c r="F66" s="1372"/>
      <c r="G66" s="1372"/>
      <c r="H66" s="1372"/>
      <c r="I66" s="1372"/>
      <c r="J66" s="1372"/>
      <c r="K66" s="1372"/>
      <c r="L66" s="1372">
        <v>20221101</v>
      </c>
    </row>
    <row r="69" spans="2:12">
      <c r="B69" s="94" t="s">
        <v>366</v>
      </c>
    </row>
  </sheetData>
  <mergeCells count="12">
    <mergeCell ref="C50:D51"/>
    <mergeCell ref="E50:K51"/>
    <mergeCell ref="C52:D53"/>
    <mergeCell ref="E52:K53"/>
    <mergeCell ref="C55:D56"/>
    <mergeCell ref="E55:K56"/>
    <mergeCell ref="B13:L13"/>
    <mergeCell ref="B14:L14"/>
    <mergeCell ref="E15:I15"/>
    <mergeCell ref="B17:L17"/>
    <mergeCell ref="C48:D49"/>
    <mergeCell ref="E48:K49"/>
  </mergeCells>
  <phoneticPr fontId="4"/>
  <dataValidations count="1">
    <dataValidation allowBlank="1" showInputMessage="1" showErrorMessage="1" prompt="着色部に記入してください" sqref="E48:K49" xr:uid="{C42BB600-A62A-4697-97EF-68F1BF28D267}"/>
  </dataValidations>
  <pageMargins left="1.0629921259842521" right="0.47244094488188981" top="0.98425196850393704" bottom="0.31496062992125984" header="0.51181102362204722" footer="0.23622047244094491"/>
  <pageSetup paperSize="9" scale="98" orientation="portrait" blackAndWhite="1" r:id="rId1"/>
  <headerFooter alignWithMargins="0">
    <oddFooter>&amp;R&amp;8株式会社都市建築確認センター</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824D2-1376-47A5-9C67-C1103458E53B}">
  <sheetPr>
    <tabColor rgb="FFFFFF00"/>
  </sheetPr>
  <dimension ref="B1:AS277"/>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367</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368</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1996" t="s">
        <v>369</v>
      </c>
      <c r="D4" s="1997"/>
      <c r="E4" s="1997"/>
      <c r="F4" s="1998"/>
      <c r="G4" s="1999" t="s">
        <v>370</v>
      </c>
      <c r="H4" s="2000"/>
      <c r="I4" s="2003" t="s">
        <v>371</v>
      </c>
      <c r="J4" s="2004"/>
      <c r="K4" s="2005"/>
      <c r="L4" s="1996" t="s">
        <v>372</v>
      </c>
      <c r="M4" s="1997"/>
      <c r="N4" s="1998"/>
      <c r="O4" s="2009" t="s">
        <v>373</v>
      </c>
      <c r="P4" s="2010"/>
      <c r="Q4" s="2010"/>
      <c r="R4" s="2010"/>
      <c r="S4" s="2010"/>
      <c r="T4" s="2010"/>
      <c r="U4" s="2010"/>
      <c r="V4" s="2010"/>
      <c r="W4" s="2010"/>
      <c r="X4" s="2010"/>
      <c r="Y4" s="2010"/>
      <c r="Z4" s="2010"/>
      <c r="AA4" s="2010"/>
      <c r="AB4" s="2010"/>
      <c r="AC4" s="2010"/>
      <c r="AD4" s="2010"/>
      <c r="AE4" s="2010"/>
      <c r="AF4" s="2010"/>
      <c r="AG4" s="2010"/>
      <c r="AH4" s="2010"/>
      <c r="AI4" s="2010"/>
      <c r="AJ4" s="2010"/>
      <c r="AK4" s="2010"/>
      <c r="AL4" s="2010"/>
      <c r="AM4" s="2010"/>
      <c r="AN4" s="1983" t="s">
        <v>374</v>
      </c>
      <c r="AO4" s="1984"/>
    </row>
    <row r="5" spans="2:41" ht="15.95" customHeight="1" thickBot="1">
      <c r="B5" s="110"/>
      <c r="C5" s="1987" t="s">
        <v>375</v>
      </c>
      <c r="D5" s="1988"/>
      <c r="E5" s="1988"/>
      <c r="F5" s="1989"/>
      <c r="G5" s="2001"/>
      <c r="H5" s="2002"/>
      <c r="I5" s="2006"/>
      <c r="J5" s="2007"/>
      <c r="K5" s="2008"/>
      <c r="L5" s="1987" t="s">
        <v>376</v>
      </c>
      <c r="M5" s="1988"/>
      <c r="N5" s="1989"/>
      <c r="O5" s="1990" t="s">
        <v>376</v>
      </c>
      <c r="P5" s="1991"/>
      <c r="Q5" s="1991"/>
      <c r="R5" s="1992"/>
      <c r="S5" s="1993" t="s">
        <v>377</v>
      </c>
      <c r="T5" s="1994"/>
      <c r="U5" s="1994"/>
      <c r="V5" s="1994"/>
      <c r="W5" s="1994"/>
      <c r="X5" s="1994"/>
      <c r="Y5" s="1994"/>
      <c r="Z5" s="1994"/>
      <c r="AA5" s="1994"/>
      <c r="AB5" s="1994"/>
      <c r="AC5" s="1994"/>
      <c r="AD5" s="1994"/>
      <c r="AE5" s="1994"/>
      <c r="AF5" s="1994"/>
      <c r="AG5" s="1994"/>
      <c r="AH5" s="1994"/>
      <c r="AI5" s="1995"/>
      <c r="AJ5" s="1993" t="s">
        <v>378</v>
      </c>
      <c r="AK5" s="1994"/>
      <c r="AL5" s="1994"/>
      <c r="AM5" s="1994"/>
      <c r="AN5" s="1985"/>
      <c r="AO5" s="1986"/>
    </row>
    <row r="6" spans="2:41" ht="15.95" customHeight="1">
      <c r="B6" s="2011" t="s">
        <v>379</v>
      </c>
      <c r="C6" s="2014" t="s">
        <v>380</v>
      </c>
      <c r="D6" s="2015"/>
      <c r="E6" s="2015"/>
      <c r="F6" s="2016"/>
      <c r="G6" s="118" t="s">
        <v>381</v>
      </c>
      <c r="H6" s="119"/>
      <c r="I6" s="120"/>
      <c r="J6" s="119"/>
      <c r="K6" s="121"/>
      <c r="L6" s="1996" t="s">
        <v>382</v>
      </c>
      <c r="M6" s="1997"/>
      <c r="N6" s="1998"/>
      <c r="O6" s="2017" t="s">
        <v>383</v>
      </c>
      <c r="P6" s="2018"/>
      <c r="Q6" s="2018"/>
      <c r="R6" s="2019"/>
      <c r="S6" s="122" t="s">
        <v>4</v>
      </c>
      <c r="T6" s="123" t="s">
        <v>384</v>
      </c>
      <c r="U6" s="123"/>
      <c r="V6" s="124"/>
      <c r="W6" s="123"/>
      <c r="X6" s="123"/>
      <c r="Y6" s="123"/>
      <c r="Z6" s="123"/>
      <c r="AA6" s="123"/>
      <c r="AB6" s="123"/>
      <c r="AC6" s="123"/>
      <c r="AD6" s="123"/>
      <c r="AE6" s="123"/>
      <c r="AF6" s="123"/>
      <c r="AG6" s="123"/>
      <c r="AH6" s="123"/>
      <c r="AI6" s="121"/>
      <c r="AJ6" s="125" t="s">
        <v>4</v>
      </c>
      <c r="AK6" s="123" t="s">
        <v>385</v>
      </c>
      <c r="AL6" s="123"/>
      <c r="AM6" s="123"/>
      <c r="AN6" s="126"/>
      <c r="AO6" s="109"/>
    </row>
    <row r="7" spans="2:41" ht="15.95" customHeight="1">
      <c r="B7" s="2012"/>
      <c r="C7" s="2020" t="s">
        <v>386</v>
      </c>
      <c r="D7" s="2021"/>
      <c r="E7" s="2021"/>
      <c r="F7" s="2022"/>
      <c r="G7" s="2023"/>
      <c r="H7" s="2024"/>
      <c r="I7" s="122" t="s">
        <v>125</v>
      </c>
      <c r="J7" s="130" t="s">
        <v>387</v>
      </c>
      <c r="K7" s="131"/>
      <c r="L7" s="2025" t="s">
        <v>388</v>
      </c>
      <c r="M7" s="2026"/>
      <c r="N7" s="2027"/>
      <c r="O7" s="2028" t="s">
        <v>389</v>
      </c>
      <c r="P7" s="2029"/>
      <c r="Q7" s="2029"/>
      <c r="R7" s="2030"/>
      <c r="S7" s="122" t="s">
        <v>4</v>
      </c>
      <c r="T7" s="137" t="s">
        <v>390</v>
      </c>
      <c r="U7" s="138"/>
      <c r="V7" s="138"/>
      <c r="W7" s="138"/>
      <c r="X7" s="139"/>
      <c r="Y7" s="137"/>
      <c r="Z7" s="137"/>
      <c r="AA7" s="137"/>
      <c r="AB7" s="137"/>
      <c r="AC7" s="137"/>
      <c r="AD7" s="137"/>
      <c r="AE7" s="137"/>
      <c r="AF7" s="137"/>
      <c r="AG7" s="137"/>
      <c r="AH7" s="137"/>
      <c r="AI7" s="140"/>
      <c r="AJ7" s="125" t="s">
        <v>4</v>
      </c>
      <c r="AK7" s="137" t="s">
        <v>391</v>
      </c>
      <c r="AL7" s="137"/>
      <c r="AM7" s="137"/>
      <c r="AN7" s="141"/>
      <c r="AO7" s="142"/>
    </row>
    <row r="8" spans="2:41" ht="15.95" customHeight="1">
      <c r="B8" s="2012"/>
      <c r="C8" s="2025" t="s">
        <v>392</v>
      </c>
      <c r="D8" s="2026"/>
      <c r="E8" s="2026"/>
      <c r="F8" s="2027"/>
      <c r="G8" s="137"/>
      <c r="H8" s="140"/>
      <c r="I8" s="122" t="s">
        <v>4</v>
      </c>
      <c r="J8" s="130" t="s">
        <v>393</v>
      </c>
      <c r="K8" s="131"/>
      <c r="L8" s="2031" t="s">
        <v>394</v>
      </c>
      <c r="M8" s="2032"/>
      <c r="N8" s="2033"/>
      <c r="O8" s="146"/>
      <c r="P8" s="147"/>
      <c r="Q8" s="147"/>
      <c r="R8" s="148"/>
      <c r="S8" s="122" t="s">
        <v>4</v>
      </c>
      <c r="T8" s="149" t="s">
        <v>301</v>
      </c>
      <c r="U8" s="149"/>
      <c r="V8" s="149"/>
      <c r="W8" s="150" t="s">
        <v>395</v>
      </c>
      <c r="X8" s="2051"/>
      <c r="Y8" s="2051"/>
      <c r="Z8" s="2051"/>
      <c r="AA8" s="2051"/>
      <c r="AB8" s="2051"/>
      <c r="AC8" s="2051"/>
      <c r="AD8" s="2051"/>
      <c r="AE8" s="2051"/>
      <c r="AF8" s="2051"/>
      <c r="AG8" s="2051"/>
      <c r="AH8" s="2051"/>
      <c r="AI8" s="151" t="s">
        <v>396</v>
      </c>
      <c r="AJ8" s="125" t="s">
        <v>4</v>
      </c>
      <c r="AK8" s="2052"/>
      <c r="AL8" s="2052"/>
      <c r="AM8" s="2053"/>
      <c r="AN8" s="141"/>
      <c r="AO8" s="142"/>
    </row>
    <row r="9" spans="2:41" ht="15.95" customHeight="1">
      <c r="B9" s="2012"/>
      <c r="C9" s="125" t="s">
        <v>4</v>
      </c>
      <c r="D9" s="153" t="s">
        <v>397</v>
      </c>
      <c r="E9" s="137"/>
      <c r="F9" s="140"/>
      <c r="G9" s="137"/>
      <c r="H9" s="154"/>
      <c r="I9" s="122" t="s">
        <v>4</v>
      </c>
      <c r="J9" s="130" t="s">
        <v>398</v>
      </c>
      <c r="K9" s="131"/>
      <c r="L9" s="137"/>
      <c r="M9" s="137"/>
      <c r="N9" s="140"/>
      <c r="O9" s="2034" t="s">
        <v>399</v>
      </c>
      <c r="P9" s="2035"/>
      <c r="Q9" s="2035"/>
      <c r="R9" s="2036"/>
      <c r="S9" s="155" t="s">
        <v>4</v>
      </c>
      <c r="T9" s="137" t="s">
        <v>400</v>
      </c>
      <c r="U9" s="137"/>
      <c r="V9" s="137"/>
      <c r="W9" s="137"/>
      <c r="X9" s="139"/>
      <c r="Y9" s="137"/>
      <c r="Z9" s="137"/>
      <c r="AA9" s="137"/>
      <c r="AB9" s="137"/>
      <c r="AC9" s="137"/>
      <c r="AD9" s="137"/>
      <c r="AE9" s="137"/>
      <c r="AF9" s="137"/>
      <c r="AG9" s="137"/>
      <c r="AH9" s="137"/>
      <c r="AI9" s="156" t="s">
        <v>401</v>
      </c>
      <c r="AN9" s="141"/>
      <c r="AO9" s="142"/>
    </row>
    <row r="10" spans="2:41" ht="15.95" customHeight="1">
      <c r="B10" s="2012"/>
      <c r="C10" s="2042" t="s">
        <v>402</v>
      </c>
      <c r="D10" s="2043"/>
      <c r="E10" s="2043"/>
      <c r="F10" s="2044"/>
      <c r="G10" s="157" t="s">
        <v>381</v>
      </c>
      <c r="H10" s="158"/>
      <c r="I10" s="122" t="s">
        <v>4</v>
      </c>
      <c r="J10" s="130" t="s">
        <v>403</v>
      </c>
      <c r="K10" s="131"/>
      <c r="L10" s="159"/>
      <c r="M10" s="137"/>
      <c r="N10" s="140"/>
      <c r="O10" s="134"/>
      <c r="P10" s="135"/>
      <c r="Q10" s="135"/>
      <c r="R10" s="136"/>
      <c r="S10" s="122" t="s">
        <v>4</v>
      </c>
      <c r="T10" s="137" t="s">
        <v>404</v>
      </c>
      <c r="U10" s="137"/>
      <c r="V10" s="137"/>
      <c r="W10" s="137"/>
      <c r="X10" s="139"/>
      <c r="Y10" s="137"/>
      <c r="Z10" s="137"/>
      <c r="AA10" s="137"/>
      <c r="AB10" s="137"/>
      <c r="AC10" s="137"/>
      <c r="AD10" s="137"/>
      <c r="AE10" s="137"/>
      <c r="AF10" s="137"/>
      <c r="AG10" s="137"/>
      <c r="AH10" s="133"/>
      <c r="AI10" s="137"/>
      <c r="AJ10" s="132"/>
      <c r="AK10" s="160"/>
      <c r="AL10" s="160"/>
      <c r="AM10" s="161"/>
      <c r="AN10" s="141"/>
      <c r="AO10" s="142"/>
    </row>
    <row r="11" spans="2:41" ht="15.95" customHeight="1">
      <c r="B11" s="2012"/>
      <c r="C11" s="2055" t="s">
        <v>405</v>
      </c>
      <c r="D11" s="2056"/>
      <c r="E11" s="2056"/>
      <c r="F11" s="2057"/>
      <c r="G11" s="2023"/>
      <c r="H11" s="2024"/>
      <c r="I11" s="141"/>
      <c r="L11" s="159"/>
      <c r="M11" s="137"/>
      <c r="N11" s="140"/>
      <c r="O11" s="165"/>
      <c r="P11" s="166"/>
      <c r="Q11" s="166"/>
      <c r="R11" s="167"/>
      <c r="S11" s="122" t="s">
        <v>4</v>
      </c>
      <c r="T11" s="137" t="s">
        <v>406</v>
      </c>
      <c r="U11" s="138"/>
      <c r="V11" s="138"/>
      <c r="W11" s="133" t="s">
        <v>395</v>
      </c>
      <c r="X11" s="2058"/>
      <c r="Y11" s="2058"/>
      <c r="Z11" s="2058"/>
      <c r="AA11" s="2058"/>
      <c r="AB11" s="2058"/>
      <c r="AC11" s="2058"/>
      <c r="AD11" s="2058"/>
      <c r="AE11" s="2058"/>
      <c r="AF11" s="2058"/>
      <c r="AG11" s="2058"/>
      <c r="AH11" s="2058"/>
      <c r="AI11" s="131" t="s">
        <v>396</v>
      </c>
      <c r="AJ11" s="132"/>
      <c r="AK11" s="137"/>
      <c r="AL11" s="137"/>
      <c r="AM11" s="137"/>
      <c r="AN11" s="141"/>
      <c r="AO11" s="142"/>
    </row>
    <row r="12" spans="2:41" ht="15.95" customHeight="1">
      <c r="B12" s="2012"/>
      <c r="C12" s="2025" t="s">
        <v>407</v>
      </c>
      <c r="D12" s="2026"/>
      <c r="E12" s="2026"/>
      <c r="F12" s="2027"/>
      <c r="G12" s="141"/>
      <c r="H12" s="168"/>
      <c r="L12" s="159"/>
      <c r="M12" s="137"/>
      <c r="N12" s="140"/>
      <c r="O12" s="146"/>
      <c r="P12" s="147"/>
      <c r="Q12" s="147"/>
      <c r="R12" s="148"/>
      <c r="S12" s="122" t="s">
        <v>4</v>
      </c>
      <c r="T12" s="149" t="s">
        <v>301</v>
      </c>
      <c r="U12" s="149"/>
      <c r="V12" s="149"/>
      <c r="W12" s="150" t="s">
        <v>395</v>
      </c>
      <c r="X12" s="2054"/>
      <c r="Y12" s="2054"/>
      <c r="Z12" s="2054"/>
      <c r="AA12" s="2054"/>
      <c r="AB12" s="2054"/>
      <c r="AC12" s="2054"/>
      <c r="AD12" s="2054"/>
      <c r="AE12" s="2054"/>
      <c r="AF12" s="2054"/>
      <c r="AG12" s="2054"/>
      <c r="AH12" s="2054"/>
      <c r="AI12" s="151" t="s">
        <v>396</v>
      </c>
      <c r="AJ12" s="132"/>
      <c r="AK12" s="137"/>
      <c r="AL12" s="137"/>
      <c r="AM12" s="137"/>
      <c r="AN12" s="141"/>
      <c r="AO12" s="142"/>
    </row>
    <row r="13" spans="2:41" ht="15.95" customHeight="1">
      <c r="B13" s="2012"/>
      <c r="C13" s="125" t="s">
        <v>4</v>
      </c>
      <c r="D13" s="153" t="s">
        <v>397</v>
      </c>
      <c r="E13" s="137"/>
      <c r="F13" s="140"/>
      <c r="G13" s="141"/>
      <c r="H13" s="168"/>
      <c r="L13" s="159"/>
      <c r="M13" s="137"/>
      <c r="N13" s="140"/>
      <c r="O13" s="2034" t="s">
        <v>408</v>
      </c>
      <c r="P13" s="2035"/>
      <c r="Q13" s="2035"/>
      <c r="R13" s="2036"/>
      <c r="S13" s="155" t="s">
        <v>4</v>
      </c>
      <c r="T13" s="137" t="s">
        <v>404</v>
      </c>
      <c r="U13" s="137"/>
      <c r="V13" s="137"/>
      <c r="W13" s="137"/>
      <c r="X13" s="139"/>
      <c r="Y13" s="137"/>
      <c r="Z13" s="137"/>
      <c r="AA13" s="137"/>
      <c r="AB13" s="137"/>
      <c r="AC13" s="137"/>
      <c r="AD13" s="137"/>
      <c r="AE13" s="137"/>
      <c r="AF13" s="137"/>
      <c r="AG13" s="137"/>
      <c r="AH13" s="133"/>
      <c r="AI13" s="140"/>
      <c r="AJ13" s="132"/>
      <c r="AK13" s="137"/>
      <c r="AL13" s="137"/>
      <c r="AM13" s="137"/>
      <c r="AN13" s="141"/>
      <c r="AO13" s="142"/>
    </row>
    <row r="14" spans="2:41" ht="15.95" customHeight="1">
      <c r="B14" s="2012"/>
      <c r="C14" s="169" t="s">
        <v>4</v>
      </c>
      <c r="D14" s="170" t="s">
        <v>409</v>
      </c>
      <c r="F14" s="171"/>
      <c r="G14" s="172"/>
      <c r="H14" s="171"/>
      <c r="L14" s="159"/>
      <c r="M14" s="137"/>
      <c r="N14" s="140"/>
      <c r="O14" s="134"/>
      <c r="P14" s="135"/>
      <c r="Q14" s="135"/>
      <c r="R14" s="135"/>
      <c r="S14" s="125" t="s">
        <v>4</v>
      </c>
      <c r="T14" s="137" t="s">
        <v>406</v>
      </c>
      <c r="U14" s="138"/>
      <c r="V14" s="138"/>
      <c r="W14" s="133" t="s">
        <v>395</v>
      </c>
      <c r="X14" s="2058"/>
      <c r="Y14" s="2058"/>
      <c r="Z14" s="2058"/>
      <c r="AA14" s="2058"/>
      <c r="AB14" s="2058"/>
      <c r="AC14" s="2058"/>
      <c r="AD14" s="2058"/>
      <c r="AE14" s="2058"/>
      <c r="AF14" s="2058"/>
      <c r="AG14" s="2058"/>
      <c r="AH14" s="2058"/>
      <c r="AI14" s="131" t="s">
        <v>396</v>
      </c>
      <c r="AJ14" s="132"/>
      <c r="AK14" s="137"/>
      <c r="AL14" s="137"/>
      <c r="AM14" s="137"/>
      <c r="AN14" s="141"/>
      <c r="AO14" s="142"/>
    </row>
    <row r="15" spans="2:41" ht="15.95" customHeight="1">
      <c r="B15" s="2012"/>
      <c r="C15" s="2061" t="s">
        <v>410</v>
      </c>
      <c r="D15" s="2062"/>
      <c r="E15" s="2062"/>
      <c r="F15" s="2063"/>
      <c r="G15" s="155" t="s">
        <v>4</v>
      </c>
      <c r="H15" s="173"/>
      <c r="I15" s="174"/>
      <c r="J15" s="175"/>
      <c r="K15" s="131"/>
      <c r="L15" s="159"/>
      <c r="M15" s="137"/>
      <c r="N15" s="140"/>
      <c r="O15" s="176"/>
      <c r="P15" s="177"/>
      <c r="Q15" s="177"/>
      <c r="R15" s="177"/>
      <c r="S15" s="125" t="s">
        <v>4</v>
      </c>
      <c r="T15" s="137" t="s">
        <v>301</v>
      </c>
      <c r="U15" s="137"/>
      <c r="V15" s="137"/>
      <c r="W15" s="133" t="s">
        <v>395</v>
      </c>
      <c r="X15" s="2058"/>
      <c r="Y15" s="2058"/>
      <c r="Z15" s="2058"/>
      <c r="AA15" s="2058"/>
      <c r="AB15" s="2058"/>
      <c r="AC15" s="2058"/>
      <c r="AD15" s="2058"/>
      <c r="AE15" s="2058"/>
      <c r="AF15" s="2058"/>
      <c r="AG15" s="2058"/>
      <c r="AH15" s="2058"/>
      <c r="AI15" s="131" t="s">
        <v>396</v>
      </c>
      <c r="AJ15" s="132"/>
      <c r="AK15" s="137"/>
      <c r="AL15" s="137"/>
      <c r="AM15" s="137"/>
      <c r="AN15" s="141"/>
      <c r="AO15" s="142"/>
    </row>
    <row r="16" spans="2:41" ht="15.95" customHeight="1">
      <c r="B16" s="2012"/>
      <c r="C16" s="178" t="s">
        <v>411</v>
      </c>
      <c r="F16" s="168"/>
      <c r="G16" s="2064" t="s">
        <v>412</v>
      </c>
      <c r="H16" s="2065"/>
      <c r="I16" s="174"/>
      <c r="J16" s="175"/>
      <c r="K16" s="131"/>
      <c r="L16" s="159"/>
      <c r="M16" s="137"/>
      <c r="N16" s="140"/>
      <c r="O16" s="180"/>
      <c r="P16" s="181"/>
      <c r="Q16" s="181"/>
      <c r="R16" s="182"/>
      <c r="S16" s="183"/>
      <c r="T16" s="149"/>
      <c r="U16" s="149"/>
      <c r="V16" s="149"/>
      <c r="W16" s="150"/>
      <c r="X16" s="2066"/>
      <c r="Y16" s="2066"/>
      <c r="Z16" s="2066"/>
      <c r="AA16" s="2066"/>
      <c r="AB16" s="2066"/>
      <c r="AC16" s="2066"/>
      <c r="AD16" s="2066"/>
      <c r="AE16" s="2066"/>
      <c r="AF16" s="2066"/>
      <c r="AG16" s="2066"/>
      <c r="AH16" s="2066"/>
      <c r="AI16" s="151"/>
      <c r="AJ16" s="132"/>
      <c r="AK16" s="137"/>
      <c r="AL16" s="137"/>
      <c r="AM16" s="137"/>
      <c r="AN16" s="141"/>
      <c r="AO16" s="142"/>
    </row>
    <row r="17" spans="2:45" ht="15.95" customHeight="1">
      <c r="B17" s="2012"/>
      <c r="C17" s="159"/>
      <c r="D17" s="137"/>
      <c r="E17" s="137"/>
      <c r="F17" s="140"/>
      <c r="G17" s="122" t="s">
        <v>4</v>
      </c>
      <c r="H17" s="133"/>
      <c r="I17" s="174"/>
      <c r="J17" s="175"/>
      <c r="K17" s="131"/>
      <c r="L17" s="159"/>
      <c r="M17" s="137"/>
      <c r="N17" s="140"/>
      <c r="O17" s="2037" t="s">
        <v>413</v>
      </c>
      <c r="P17" s="2038"/>
      <c r="Q17" s="2038"/>
      <c r="R17" s="2039"/>
      <c r="S17" s="155" t="s">
        <v>4</v>
      </c>
      <c r="T17" s="137" t="s">
        <v>414</v>
      </c>
      <c r="U17" s="130"/>
      <c r="V17" s="137"/>
      <c r="W17" s="133"/>
      <c r="X17" s="130"/>
      <c r="Y17" s="130"/>
      <c r="Z17" s="133"/>
      <c r="AA17" s="130"/>
      <c r="AB17" s="130"/>
      <c r="AC17" s="133"/>
      <c r="AD17" s="185"/>
      <c r="AE17" s="185"/>
      <c r="AF17" s="185"/>
      <c r="AG17" s="185"/>
      <c r="AH17" s="185"/>
      <c r="AI17" s="131"/>
      <c r="AJ17" s="132"/>
      <c r="AK17" s="160"/>
      <c r="AL17" s="160"/>
      <c r="AM17" s="161"/>
      <c r="AN17" s="141"/>
      <c r="AO17" s="142"/>
    </row>
    <row r="18" spans="2:45" ht="15.95" customHeight="1">
      <c r="B18" s="2012"/>
      <c r="C18" s="186"/>
      <c r="D18" s="187"/>
      <c r="E18" s="187"/>
      <c r="F18" s="187"/>
      <c r="G18" s="2040" t="s">
        <v>301</v>
      </c>
      <c r="H18" s="2041"/>
      <c r="I18" s="174"/>
      <c r="J18" s="175"/>
      <c r="K18" s="131"/>
      <c r="L18" s="159"/>
      <c r="M18" s="137"/>
      <c r="N18" s="140"/>
      <c r="O18" s="190"/>
      <c r="P18" s="191"/>
      <c r="Q18" s="191"/>
      <c r="R18" s="191"/>
      <c r="S18" s="169" t="s">
        <v>4</v>
      </c>
      <c r="T18" s="149" t="s">
        <v>415</v>
      </c>
      <c r="U18" s="192"/>
      <c r="V18" s="149"/>
      <c r="W18" s="150"/>
      <c r="X18" s="192"/>
      <c r="Y18" s="192"/>
      <c r="Z18" s="150"/>
      <c r="AA18" s="192"/>
      <c r="AB18" s="192"/>
      <c r="AC18" s="150"/>
      <c r="AD18" s="193"/>
      <c r="AE18" s="193"/>
      <c r="AF18" s="193"/>
      <c r="AG18" s="193"/>
      <c r="AH18" s="193"/>
      <c r="AI18" s="151"/>
      <c r="AJ18" s="132"/>
      <c r="AK18" s="160"/>
      <c r="AL18" s="160"/>
      <c r="AM18" s="161"/>
      <c r="AN18" s="141"/>
      <c r="AO18" s="142"/>
    </row>
    <row r="19" spans="2:45" ht="15.95" customHeight="1">
      <c r="B19" s="2012"/>
      <c r="C19" s="2042" t="s">
        <v>416</v>
      </c>
      <c r="D19" s="2043"/>
      <c r="E19" s="2043"/>
      <c r="F19" s="2044"/>
      <c r="G19" s="157" t="s">
        <v>381</v>
      </c>
      <c r="H19" s="168"/>
      <c r="I19" s="141"/>
      <c r="K19" s="131"/>
      <c r="L19" s="159"/>
      <c r="M19" s="137"/>
      <c r="N19" s="140"/>
      <c r="O19" s="2045" t="s">
        <v>417</v>
      </c>
      <c r="P19" s="2046"/>
      <c r="Q19" s="2046"/>
      <c r="R19" s="2047"/>
      <c r="S19" s="155" t="s">
        <v>4</v>
      </c>
      <c r="T19" s="149" t="s">
        <v>418</v>
      </c>
      <c r="U19" s="194"/>
      <c r="V19" s="194"/>
      <c r="W19" s="194"/>
      <c r="X19" s="194"/>
      <c r="Y19" s="194"/>
      <c r="Z19" s="194"/>
      <c r="AA19" s="194"/>
      <c r="AB19" s="194"/>
      <c r="AC19" s="194"/>
      <c r="AD19" s="194"/>
      <c r="AE19" s="195"/>
      <c r="AF19" s="195"/>
      <c r="AG19" s="195"/>
      <c r="AH19" s="195"/>
      <c r="AI19" s="196"/>
      <c r="AJ19" s="183"/>
      <c r="AK19" s="149"/>
      <c r="AL19" s="149"/>
      <c r="AM19" s="149"/>
      <c r="AN19" s="172"/>
      <c r="AO19" s="197"/>
      <c r="AP19" s="198"/>
      <c r="AS19" s="100" t="s">
        <v>419</v>
      </c>
    </row>
    <row r="20" spans="2:45" ht="15.95" customHeight="1">
      <c r="B20" s="2012"/>
      <c r="C20" s="2048" t="s">
        <v>420</v>
      </c>
      <c r="D20" s="2049"/>
      <c r="E20" s="2049"/>
      <c r="F20" s="2050"/>
      <c r="G20" s="2023"/>
      <c r="H20" s="2024"/>
      <c r="I20" s="174"/>
      <c r="J20" s="130"/>
      <c r="K20" s="131"/>
      <c r="L20" s="2072" t="s">
        <v>421</v>
      </c>
      <c r="M20" s="2073"/>
      <c r="N20" s="2074"/>
      <c r="O20" s="2075" t="s">
        <v>422</v>
      </c>
      <c r="P20" s="2076"/>
      <c r="Q20" s="2076"/>
      <c r="R20" s="2077"/>
      <c r="S20" s="199" t="s">
        <v>423</v>
      </c>
      <c r="T20" s="200"/>
      <c r="U20" s="200"/>
      <c r="V20" s="200"/>
      <c r="W20" s="200"/>
      <c r="X20" s="200"/>
      <c r="Y20" s="201"/>
      <c r="Z20" s="201"/>
      <c r="AA20" s="201"/>
      <c r="AB20" s="201"/>
      <c r="AC20" s="201"/>
      <c r="AI20" s="202"/>
      <c r="AJ20" s="125" t="s">
        <v>4</v>
      </c>
      <c r="AK20" s="137" t="s">
        <v>424</v>
      </c>
      <c r="AL20" s="137"/>
      <c r="AM20" s="137"/>
      <c r="AN20" s="141"/>
      <c r="AO20" s="142"/>
      <c r="AP20" s="198"/>
    </row>
    <row r="21" spans="2:45" ht="15.95" customHeight="1">
      <c r="B21" s="2012"/>
      <c r="C21" s="159"/>
      <c r="D21" s="153"/>
      <c r="E21" s="137"/>
      <c r="F21" s="140"/>
      <c r="G21" s="137"/>
      <c r="H21" s="131"/>
      <c r="I21" s="174"/>
      <c r="J21" s="130"/>
      <c r="K21" s="131"/>
      <c r="L21" s="2078" t="s">
        <v>425</v>
      </c>
      <c r="M21" s="2079"/>
      <c r="N21" s="2080"/>
      <c r="O21" s="206" t="s">
        <v>426</v>
      </c>
      <c r="P21" s="207"/>
      <c r="Q21" s="207"/>
      <c r="R21" s="208"/>
      <c r="S21" s="125" t="s">
        <v>4</v>
      </c>
      <c r="T21" s="2026" t="s">
        <v>421</v>
      </c>
      <c r="U21" s="2026"/>
      <c r="AA21" s="209"/>
      <c r="AC21" s="210" t="s">
        <v>427</v>
      </c>
      <c r="AD21" s="2071"/>
      <c r="AE21" s="2071"/>
      <c r="AF21" s="2071"/>
      <c r="AG21" s="209" t="s">
        <v>428</v>
      </c>
      <c r="AH21" s="209"/>
      <c r="AI21" s="209"/>
      <c r="AJ21" s="125" t="s">
        <v>4</v>
      </c>
      <c r="AK21" s="2052"/>
      <c r="AL21" s="2052"/>
      <c r="AM21" s="2053"/>
      <c r="AN21" s="141"/>
      <c r="AO21" s="142"/>
    </row>
    <row r="22" spans="2:45" ht="15.95" customHeight="1">
      <c r="B22" s="2012"/>
      <c r="C22" s="159"/>
      <c r="D22" s="153"/>
      <c r="E22" s="137"/>
      <c r="F22" s="140"/>
      <c r="G22" s="137"/>
      <c r="H22" s="131"/>
      <c r="I22" s="175"/>
      <c r="J22" s="130"/>
      <c r="K22" s="131"/>
      <c r="L22" s="203"/>
      <c r="M22" s="204"/>
      <c r="N22" s="205"/>
      <c r="O22" s="206"/>
      <c r="P22" s="207"/>
      <c r="Q22" s="207"/>
      <c r="R22" s="208"/>
      <c r="S22" s="125" t="s">
        <v>4</v>
      </c>
      <c r="T22" s="2026" t="s">
        <v>429</v>
      </c>
      <c r="U22" s="2026"/>
      <c r="AC22" s="210" t="s">
        <v>427</v>
      </c>
      <c r="AD22" s="2071"/>
      <c r="AE22" s="2071"/>
      <c r="AF22" s="2071"/>
      <c r="AG22" s="209" t="s">
        <v>430</v>
      </c>
      <c r="AH22" s="209"/>
      <c r="AI22" s="209"/>
      <c r="AJ22" s="125"/>
      <c r="AK22" s="152"/>
      <c r="AL22" s="152"/>
      <c r="AM22" s="152"/>
      <c r="AN22" s="141"/>
      <c r="AO22" s="142"/>
    </row>
    <row r="23" spans="2:45" ht="15.95" customHeight="1">
      <c r="B23" s="2012"/>
      <c r="C23" s="159"/>
      <c r="D23" s="153"/>
      <c r="E23" s="137"/>
      <c r="F23" s="140"/>
      <c r="G23" s="137"/>
      <c r="H23" s="131"/>
      <c r="I23" s="175"/>
      <c r="J23" s="130"/>
      <c r="K23" s="131"/>
      <c r="L23" s="203"/>
      <c r="M23" s="204"/>
      <c r="N23" s="205"/>
      <c r="O23" s="206"/>
      <c r="P23" s="207"/>
      <c r="Q23" s="207"/>
      <c r="R23" s="208"/>
      <c r="S23" s="125" t="s">
        <v>4</v>
      </c>
      <c r="T23" s="130" t="s">
        <v>431</v>
      </c>
      <c r="U23" s="133"/>
      <c r="V23" s="210"/>
      <c r="W23" s="211"/>
      <c r="X23" s="211"/>
      <c r="Y23" s="209"/>
      <c r="Z23" s="209"/>
      <c r="AA23" s="209"/>
      <c r="AB23" s="133"/>
      <c r="AC23" s="210" t="s">
        <v>427</v>
      </c>
      <c r="AD23" s="2071"/>
      <c r="AE23" s="2071"/>
      <c r="AF23" s="2071"/>
      <c r="AG23" s="209" t="s">
        <v>428</v>
      </c>
      <c r="AH23" s="209"/>
      <c r="AI23" s="209"/>
      <c r="AJ23" s="125"/>
      <c r="AK23" s="152"/>
      <c r="AL23" s="152"/>
      <c r="AM23" s="152"/>
      <c r="AN23" s="141"/>
      <c r="AO23" s="142"/>
    </row>
    <row r="24" spans="2:45" ht="15.95" customHeight="1">
      <c r="B24" s="2012"/>
      <c r="C24" s="169" t="s">
        <v>4</v>
      </c>
      <c r="D24" s="2059" t="s">
        <v>409</v>
      </c>
      <c r="E24" s="2059"/>
      <c r="F24" s="2060"/>
      <c r="G24" s="195"/>
      <c r="H24" s="196"/>
      <c r="I24" s="175"/>
      <c r="J24" s="130"/>
      <c r="K24" s="131"/>
      <c r="L24" s="203"/>
      <c r="M24" s="204"/>
      <c r="N24" s="205"/>
      <c r="O24" s="206"/>
      <c r="P24" s="207"/>
      <c r="Q24" s="207"/>
      <c r="R24" s="208"/>
      <c r="S24" s="125" t="s">
        <v>4</v>
      </c>
      <c r="T24" s="212" t="s">
        <v>432</v>
      </c>
      <c r="W24" s="213"/>
      <c r="X24" s="213"/>
      <c r="Z24" s="214"/>
      <c r="AA24" s="184"/>
      <c r="AB24" s="184"/>
      <c r="AC24" s="210" t="s">
        <v>427</v>
      </c>
      <c r="AD24" s="2067"/>
      <c r="AE24" s="2067"/>
      <c r="AF24" s="2067"/>
      <c r="AG24" s="209" t="s">
        <v>430</v>
      </c>
      <c r="AH24" s="209"/>
      <c r="AI24" s="151"/>
      <c r="AJ24" s="132"/>
      <c r="AK24" s="160"/>
      <c r="AL24" s="160"/>
      <c r="AM24" s="160"/>
      <c r="AN24" s="141"/>
      <c r="AO24" s="142"/>
    </row>
    <row r="25" spans="2:45" ht="15.95" customHeight="1">
      <c r="B25" s="2012"/>
      <c r="C25" s="2042" t="s">
        <v>433</v>
      </c>
      <c r="D25" s="2043"/>
      <c r="E25" s="2043"/>
      <c r="F25" s="2044"/>
      <c r="G25" s="215" t="s">
        <v>381</v>
      </c>
      <c r="H25" s="202"/>
      <c r="I25" s="174"/>
      <c r="J25" s="130"/>
      <c r="K25" s="131"/>
      <c r="L25" s="159"/>
      <c r="M25" s="137"/>
      <c r="N25" s="140"/>
      <c r="O25" s="216"/>
      <c r="P25" s="217"/>
      <c r="Q25" s="217"/>
      <c r="R25" s="218"/>
      <c r="S25" s="219"/>
      <c r="T25" s="2068"/>
      <c r="U25" s="2068"/>
      <c r="V25" s="220"/>
      <c r="W25" s="2069"/>
      <c r="X25" s="2069"/>
      <c r="Y25" s="200"/>
      <c r="Z25" s="200"/>
      <c r="AA25" s="222"/>
      <c r="AB25" s="222"/>
      <c r="AC25" s="222"/>
      <c r="AD25" s="222"/>
      <c r="AE25" s="222"/>
      <c r="AF25" s="222"/>
      <c r="AG25" s="222"/>
      <c r="AH25" s="222"/>
      <c r="AI25" s="173"/>
      <c r="AJ25" s="132"/>
      <c r="AK25" s="137"/>
      <c r="AL25" s="137"/>
      <c r="AM25" s="137"/>
      <c r="AN25" s="141"/>
      <c r="AO25" s="142"/>
    </row>
    <row r="26" spans="2:45" ht="15.95" customHeight="1">
      <c r="B26" s="2012"/>
      <c r="C26" s="178" t="s">
        <v>434</v>
      </c>
      <c r="F26" s="137"/>
      <c r="G26" s="2023"/>
      <c r="H26" s="2024"/>
      <c r="I26" s="174"/>
      <c r="J26" s="130"/>
      <c r="K26" s="131"/>
      <c r="L26" s="159"/>
      <c r="M26" s="137"/>
      <c r="N26" s="140"/>
      <c r="O26" s="223" t="s">
        <v>435</v>
      </c>
      <c r="P26" s="224"/>
      <c r="Q26" s="224"/>
      <c r="R26" s="225"/>
      <c r="S26" s="178" t="s">
        <v>436</v>
      </c>
      <c r="T26" s="209"/>
      <c r="U26" s="209"/>
      <c r="V26" s="209"/>
      <c r="W26" s="209"/>
      <c r="X26" s="209"/>
      <c r="Y26" s="209"/>
      <c r="Z26" s="209"/>
      <c r="AA26" s="209"/>
      <c r="AB26" s="209"/>
      <c r="AC26" s="209"/>
      <c r="AD26" s="209"/>
      <c r="AE26" s="209"/>
      <c r="AF26" s="209"/>
      <c r="AG26" s="209"/>
      <c r="AH26" s="209"/>
      <c r="AI26" s="226"/>
      <c r="AJ26" s="132"/>
      <c r="AK26" s="137"/>
      <c r="AL26" s="137"/>
      <c r="AM26" s="137"/>
      <c r="AN26" s="141"/>
      <c r="AO26" s="142"/>
    </row>
    <row r="27" spans="2:45" ht="15.95" customHeight="1">
      <c r="B27" s="2012"/>
      <c r="C27" s="125" t="s">
        <v>4</v>
      </c>
      <c r="D27" s="153" t="s">
        <v>437</v>
      </c>
      <c r="E27" s="137"/>
      <c r="G27" s="159"/>
      <c r="H27" s="131"/>
      <c r="I27" s="141"/>
      <c r="K27" s="168"/>
      <c r="L27" s="159"/>
      <c r="M27" s="137"/>
      <c r="N27" s="140"/>
      <c r="O27" s="223" t="s">
        <v>438</v>
      </c>
      <c r="P27" s="224"/>
      <c r="Q27" s="224"/>
      <c r="R27" s="225"/>
      <c r="S27" s="183"/>
      <c r="T27" s="150"/>
      <c r="U27" s="150" t="s">
        <v>395</v>
      </c>
      <c r="V27" s="2070"/>
      <c r="W27" s="2070"/>
      <c r="X27" s="2070"/>
      <c r="Y27" s="2070"/>
      <c r="Z27" s="2070"/>
      <c r="AA27" s="2070"/>
      <c r="AB27" s="2070"/>
      <c r="AC27" s="2070"/>
      <c r="AD27" s="2070"/>
      <c r="AE27" s="2070"/>
      <c r="AF27" s="2070"/>
      <c r="AG27" s="2070"/>
      <c r="AH27" s="2070"/>
      <c r="AI27" s="151" t="s">
        <v>396</v>
      </c>
      <c r="AJ27" s="132"/>
      <c r="AK27" s="160"/>
      <c r="AL27" s="160"/>
      <c r="AM27" s="161"/>
      <c r="AN27" s="141"/>
      <c r="AO27" s="142"/>
    </row>
    <row r="28" spans="2:45" ht="15.95" customHeight="1">
      <c r="B28" s="2012"/>
      <c r="C28" s="169" t="s">
        <v>4</v>
      </c>
      <c r="D28" s="2059" t="s">
        <v>409</v>
      </c>
      <c r="E28" s="2059"/>
      <c r="F28" s="2060"/>
      <c r="G28" s="172"/>
      <c r="H28" s="196"/>
      <c r="I28" s="141"/>
      <c r="K28" s="168"/>
      <c r="L28" s="159"/>
      <c r="M28" s="137"/>
      <c r="N28" s="137"/>
      <c r="O28" s="223"/>
      <c r="P28" s="224"/>
      <c r="Q28" s="224"/>
      <c r="R28" s="225"/>
      <c r="S28" s="132"/>
      <c r="T28" s="133"/>
      <c r="U28" s="133"/>
      <c r="V28" s="227"/>
      <c r="W28" s="227"/>
      <c r="X28" s="227"/>
      <c r="Y28" s="227"/>
      <c r="Z28" s="227"/>
      <c r="AA28" s="227"/>
      <c r="AB28" s="227"/>
      <c r="AC28" s="227"/>
      <c r="AD28" s="227"/>
      <c r="AE28" s="227"/>
      <c r="AF28" s="227"/>
      <c r="AG28" s="227"/>
      <c r="AH28" s="227"/>
      <c r="AI28" s="131"/>
      <c r="AJ28" s="132"/>
      <c r="AK28" s="160"/>
      <c r="AL28" s="160"/>
      <c r="AM28" s="160"/>
      <c r="AN28" s="141"/>
      <c r="AO28" s="142"/>
    </row>
    <row r="29" spans="2:45" ht="15.95" customHeight="1">
      <c r="B29" s="2012"/>
      <c r="C29" s="228" t="s">
        <v>439</v>
      </c>
      <c r="D29" s="200"/>
      <c r="E29" s="200"/>
      <c r="F29" s="202"/>
      <c r="G29" s="178" t="s">
        <v>440</v>
      </c>
      <c r="H29" s="209"/>
      <c r="I29" s="174"/>
      <c r="J29" s="175"/>
      <c r="K29" s="131"/>
      <c r="L29" s="141"/>
      <c r="O29" s="223"/>
      <c r="P29" s="224"/>
      <c r="Q29" s="224"/>
      <c r="R29" s="225"/>
      <c r="S29" s="125" t="s">
        <v>4</v>
      </c>
      <c r="T29" s="137" t="s">
        <v>441</v>
      </c>
      <c r="U29" s="229"/>
      <c r="V29" s="229"/>
      <c r="W29" s="229"/>
      <c r="X29" s="229"/>
      <c r="Y29" s="229"/>
      <c r="Z29" s="229"/>
      <c r="AA29" s="229"/>
      <c r="AB29" s="229"/>
      <c r="AC29" s="229"/>
      <c r="AD29" s="229"/>
      <c r="AI29" s="168"/>
      <c r="AJ29" s="132"/>
      <c r="AK29" s="137"/>
      <c r="AL29" s="137"/>
      <c r="AM29" s="137"/>
      <c r="AN29" s="141"/>
      <c r="AO29" s="142"/>
    </row>
    <row r="30" spans="2:45" ht="15.95" customHeight="1">
      <c r="B30" s="2012"/>
      <c r="C30" s="178" t="s">
        <v>442</v>
      </c>
      <c r="D30" s="209"/>
      <c r="E30" s="209"/>
      <c r="F30" s="168"/>
      <c r="G30" s="209" t="s">
        <v>443</v>
      </c>
      <c r="H30" s="209"/>
      <c r="I30" s="174"/>
      <c r="J30" s="175"/>
      <c r="K30" s="131"/>
      <c r="L30" s="2081"/>
      <c r="M30" s="2082"/>
      <c r="N30" s="2083"/>
      <c r="O30" s="230"/>
      <c r="P30" s="231"/>
      <c r="Q30" s="231"/>
      <c r="R30" s="232"/>
      <c r="S30" s="2084" t="s">
        <v>444</v>
      </c>
      <c r="T30" s="2085"/>
      <c r="U30" s="150" t="s">
        <v>395</v>
      </c>
      <c r="V30" s="2070"/>
      <c r="W30" s="2070"/>
      <c r="X30" s="2070"/>
      <c r="Y30" s="2070"/>
      <c r="Z30" s="2070"/>
      <c r="AA30" s="2070"/>
      <c r="AB30" s="2070"/>
      <c r="AC30" s="2070"/>
      <c r="AD30" s="2070"/>
      <c r="AE30" s="2070"/>
      <c r="AF30" s="2070"/>
      <c r="AG30" s="2070"/>
      <c r="AH30" s="2070"/>
      <c r="AI30" s="151" t="s">
        <v>396</v>
      </c>
      <c r="AJ30" s="132"/>
      <c r="AK30" s="137"/>
      <c r="AL30" s="137"/>
      <c r="AM30" s="137"/>
      <c r="AN30" s="141"/>
      <c r="AO30" s="142"/>
    </row>
    <row r="31" spans="2:45" ht="15.95" customHeight="1">
      <c r="B31" s="2012"/>
      <c r="C31" s="178" t="s">
        <v>445</v>
      </c>
      <c r="D31" s="209"/>
      <c r="E31" s="209"/>
      <c r="F31" s="168"/>
      <c r="G31" s="209" t="s">
        <v>446</v>
      </c>
      <c r="H31" s="209"/>
      <c r="I31" s="141"/>
      <c r="K31" s="168"/>
      <c r="L31" s="2086" t="s">
        <v>399</v>
      </c>
      <c r="M31" s="2087"/>
      <c r="N31" s="2088"/>
      <c r="O31" s="233" t="s">
        <v>447</v>
      </c>
      <c r="P31" s="234"/>
      <c r="Q31" s="234"/>
      <c r="R31" s="235"/>
      <c r="S31" s="155" t="s">
        <v>4</v>
      </c>
      <c r="T31" s="137" t="s">
        <v>448</v>
      </c>
      <c r="U31" s="133"/>
      <c r="V31" s="236"/>
      <c r="W31" s="236"/>
      <c r="X31" s="236"/>
      <c r="Y31" s="236"/>
      <c r="Z31" s="236"/>
      <c r="AA31" s="236"/>
      <c r="AB31" s="236"/>
      <c r="AC31" s="236"/>
      <c r="AD31" s="236"/>
      <c r="AE31" s="236"/>
      <c r="AF31" s="236"/>
      <c r="AG31" s="236"/>
      <c r="AH31" s="236"/>
      <c r="AI31" s="131" t="s">
        <v>396</v>
      </c>
      <c r="AJ31" s="155" t="s">
        <v>4</v>
      </c>
      <c r="AK31" s="237" t="s">
        <v>449</v>
      </c>
      <c r="AL31" s="237"/>
      <c r="AM31" s="238"/>
      <c r="AN31" s="239"/>
      <c r="AO31" s="240"/>
    </row>
    <row r="32" spans="2:45" ht="15.95" customHeight="1">
      <c r="B32" s="2012"/>
      <c r="C32" s="178" t="s">
        <v>435</v>
      </c>
      <c r="D32" s="209"/>
      <c r="E32" s="209"/>
      <c r="F32" s="168"/>
      <c r="G32" s="209" t="s">
        <v>450</v>
      </c>
      <c r="H32" s="209"/>
      <c r="I32" s="141"/>
      <c r="K32" s="168"/>
      <c r="L32" s="2079" t="s">
        <v>451</v>
      </c>
      <c r="M32" s="2079"/>
      <c r="N32" s="2080"/>
      <c r="O32" s="2031" t="s">
        <v>452</v>
      </c>
      <c r="P32" s="2032"/>
      <c r="Q32" s="2032"/>
      <c r="R32" s="2033"/>
      <c r="S32" s="203" t="s">
        <v>256</v>
      </c>
      <c r="T32" s="209" t="s">
        <v>453</v>
      </c>
      <c r="U32" s="209"/>
      <c r="V32" s="209"/>
      <c r="W32" s="209"/>
      <c r="X32" s="209"/>
      <c r="Y32" s="209"/>
      <c r="Z32" s="204" t="s">
        <v>395</v>
      </c>
      <c r="AA32" s="2093"/>
      <c r="AB32" s="2093"/>
      <c r="AC32" s="2093"/>
      <c r="AD32" s="2093"/>
      <c r="AE32" s="2093"/>
      <c r="AF32" s="2093"/>
      <c r="AG32" s="2093"/>
      <c r="AH32" s="2093"/>
      <c r="AI32" s="205" t="s">
        <v>396</v>
      </c>
      <c r="AJ32" s="125" t="s">
        <v>4</v>
      </c>
      <c r="AK32" s="2052"/>
      <c r="AL32" s="2052"/>
      <c r="AM32" s="2053"/>
      <c r="AN32" s="141"/>
      <c r="AO32" s="142"/>
    </row>
    <row r="33" spans="2:41" ht="15.95" customHeight="1">
      <c r="B33" s="2012"/>
      <c r="C33" s="241" t="s">
        <v>438</v>
      </c>
      <c r="D33" s="209"/>
      <c r="E33" s="209"/>
      <c r="F33" s="168"/>
      <c r="G33" s="209" t="s">
        <v>454</v>
      </c>
      <c r="H33" s="209"/>
      <c r="I33" s="141"/>
      <c r="K33" s="168"/>
      <c r="O33" s="141"/>
      <c r="S33" s="242" t="s">
        <v>256</v>
      </c>
      <c r="T33" s="214" t="s">
        <v>455</v>
      </c>
      <c r="U33" s="214"/>
      <c r="V33" s="214"/>
      <c r="W33" s="214"/>
      <c r="X33" s="214"/>
      <c r="Y33" s="214"/>
      <c r="Z33" s="243" t="s">
        <v>395</v>
      </c>
      <c r="AA33" s="2095"/>
      <c r="AB33" s="2095"/>
      <c r="AC33" s="2095"/>
      <c r="AD33" s="2095"/>
      <c r="AE33" s="2095"/>
      <c r="AF33" s="2095"/>
      <c r="AG33" s="2095"/>
      <c r="AH33" s="2095"/>
      <c r="AI33" s="244" t="s">
        <v>396</v>
      </c>
      <c r="AN33" s="141"/>
      <c r="AO33" s="142"/>
    </row>
    <row r="34" spans="2:41" ht="15.95" customHeight="1">
      <c r="B34" s="2012"/>
      <c r="C34" s="199" t="s">
        <v>456</v>
      </c>
      <c r="D34" s="200"/>
      <c r="E34" s="201"/>
      <c r="F34" s="202"/>
      <c r="G34" s="178"/>
      <c r="H34" s="226"/>
      <c r="I34" s="175"/>
      <c r="J34" s="175"/>
      <c r="K34" s="131"/>
      <c r="L34" s="2031"/>
      <c r="M34" s="2032"/>
      <c r="N34" s="2033"/>
      <c r="O34" s="178"/>
      <c r="P34" s="209"/>
      <c r="Q34" s="209"/>
      <c r="R34" s="226"/>
      <c r="S34" s="155" t="s">
        <v>4</v>
      </c>
      <c r="T34" s="137" t="s">
        <v>457</v>
      </c>
      <c r="U34" s="209"/>
      <c r="V34" s="209"/>
      <c r="W34" s="245" t="s">
        <v>458</v>
      </c>
      <c r="X34" s="2094"/>
      <c r="Y34" s="2094"/>
      <c r="Z34" s="2094"/>
      <c r="AA34" s="2094"/>
      <c r="AB34" s="2094"/>
      <c r="AC34" s="2094"/>
      <c r="AD34" s="2094"/>
      <c r="AE34" s="2094"/>
      <c r="AF34" s="2094"/>
      <c r="AG34" s="2094"/>
      <c r="AH34" s="2094"/>
      <c r="AI34" s="205" t="s">
        <v>396</v>
      </c>
      <c r="AN34" s="141"/>
      <c r="AO34" s="142"/>
    </row>
    <row r="35" spans="2:41" ht="15.95" customHeight="1">
      <c r="B35" s="2012"/>
      <c r="C35" s="178" t="s">
        <v>459</v>
      </c>
      <c r="D35" s="209"/>
      <c r="F35" s="168"/>
      <c r="G35" s="178"/>
      <c r="H35" s="226"/>
      <c r="I35" s="175"/>
      <c r="J35" s="175"/>
      <c r="K35" s="131"/>
      <c r="L35" s="143"/>
      <c r="M35" s="144"/>
      <c r="N35" s="145"/>
      <c r="O35" s="2031"/>
      <c r="P35" s="2032"/>
      <c r="Q35" s="2032"/>
      <c r="R35" s="2033"/>
      <c r="S35" s="203"/>
      <c r="T35" s="2026" t="s">
        <v>460</v>
      </c>
      <c r="U35" s="2026"/>
      <c r="V35" s="210" t="s">
        <v>427</v>
      </c>
      <c r="W35" s="2096"/>
      <c r="X35" s="2096"/>
      <c r="Y35" s="2096"/>
      <c r="Z35" s="2096"/>
      <c r="AA35" s="2096"/>
      <c r="AB35" s="2096"/>
      <c r="AC35" s="2096"/>
      <c r="AD35" s="2096"/>
      <c r="AE35" s="2096"/>
      <c r="AF35" s="2096"/>
      <c r="AG35" s="2096"/>
      <c r="AH35" s="209" t="s">
        <v>461</v>
      </c>
      <c r="AJ35" s="132"/>
      <c r="AK35" s="137"/>
      <c r="AL35" s="137"/>
      <c r="AM35" s="137"/>
      <c r="AN35" s="141"/>
      <c r="AO35" s="142"/>
    </row>
    <row r="36" spans="2:41" ht="15.95" customHeight="1" thickBot="1">
      <c r="B36" s="2013"/>
      <c r="C36" s="246" t="s">
        <v>462</v>
      </c>
      <c r="D36" s="247"/>
      <c r="E36" s="248"/>
      <c r="F36" s="249"/>
      <c r="G36" s="250"/>
      <c r="H36" s="249"/>
      <c r="I36" s="248"/>
      <c r="J36" s="248"/>
      <c r="K36" s="249"/>
      <c r="L36" s="251"/>
      <c r="M36" s="252"/>
      <c r="N36" s="253"/>
      <c r="O36" s="2089"/>
      <c r="P36" s="2090"/>
      <c r="Q36" s="2090"/>
      <c r="R36" s="2091"/>
      <c r="S36" s="251"/>
      <c r="T36" s="2007" t="s">
        <v>463</v>
      </c>
      <c r="U36" s="2007"/>
      <c r="V36" s="254" t="s">
        <v>427</v>
      </c>
      <c r="W36" s="2092"/>
      <c r="X36" s="2092"/>
      <c r="Y36" s="2092"/>
      <c r="Z36" s="2092"/>
      <c r="AA36" s="2092"/>
      <c r="AB36" s="2092"/>
      <c r="AC36" s="2092"/>
      <c r="AD36" s="2092"/>
      <c r="AE36" s="2092"/>
      <c r="AF36" s="2092"/>
      <c r="AG36" s="2092"/>
      <c r="AH36" s="255" t="s">
        <v>464</v>
      </c>
      <c r="AI36" s="253"/>
      <c r="AJ36" s="114"/>
      <c r="AK36" s="247"/>
      <c r="AL36" s="247"/>
      <c r="AM36" s="247"/>
      <c r="AN36" s="251"/>
      <c r="AO36" s="256"/>
    </row>
    <row r="37" spans="2:41" ht="15.95" customHeight="1">
      <c r="B37" s="257"/>
      <c r="C37" s="258"/>
      <c r="D37" s="258"/>
      <c r="E37" s="258"/>
      <c r="F37" s="258"/>
      <c r="G37" s="259"/>
      <c r="H37" s="258"/>
      <c r="I37" s="259"/>
      <c r="J37" s="259"/>
      <c r="K37" s="258"/>
      <c r="L37" s="258"/>
      <c r="M37" s="258"/>
      <c r="N37" s="258"/>
      <c r="O37" s="258"/>
      <c r="P37" s="258"/>
      <c r="Q37" s="258"/>
      <c r="R37" s="258"/>
      <c r="S37" s="258"/>
      <c r="T37" s="258"/>
      <c r="U37" s="258"/>
      <c r="V37" s="258"/>
      <c r="W37" s="258"/>
      <c r="X37" s="258"/>
      <c r="Y37" s="258"/>
      <c r="Z37" s="258"/>
      <c r="AA37" s="258"/>
      <c r="AB37" s="258"/>
      <c r="AC37" s="106"/>
      <c r="AD37" s="106"/>
      <c r="AE37" s="106"/>
      <c r="AF37" s="106"/>
      <c r="AG37" s="106"/>
      <c r="AH37" s="106"/>
      <c r="AI37" s="106"/>
      <c r="AJ37" s="106"/>
      <c r="AK37" s="106"/>
      <c r="AL37" s="106"/>
      <c r="AM37" s="258"/>
    </row>
    <row r="38" spans="2:41" ht="15.95" customHeight="1">
      <c r="B38" s="257"/>
      <c r="C38" s="258"/>
      <c r="D38" s="258"/>
      <c r="E38" s="258"/>
      <c r="F38" s="258"/>
      <c r="G38" s="259"/>
      <c r="H38" s="258"/>
      <c r="I38" s="259"/>
      <c r="J38" s="259"/>
      <c r="K38" s="258"/>
      <c r="L38" s="258"/>
      <c r="M38" s="258"/>
      <c r="N38" s="258"/>
      <c r="O38" s="258"/>
      <c r="P38" s="258"/>
      <c r="Q38" s="258"/>
      <c r="R38" s="258"/>
    </row>
    <row r="39" spans="2:41" ht="15.95" customHeight="1">
      <c r="B39" s="257"/>
      <c r="C39" s="258"/>
      <c r="D39" s="258"/>
      <c r="E39" s="258"/>
      <c r="F39" s="258"/>
      <c r="G39" s="259"/>
      <c r="H39" s="258"/>
      <c r="I39" s="259"/>
      <c r="J39" s="259"/>
      <c r="K39" s="258"/>
      <c r="L39" s="258"/>
      <c r="M39" s="258"/>
      <c r="N39" s="258"/>
      <c r="O39" s="258"/>
      <c r="P39" s="258"/>
      <c r="Q39" s="258"/>
      <c r="R39" s="258"/>
    </row>
    <row r="40" spans="2:41" ht="15.95" customHeight="1">
      <c r="B40" s="257"/>
      <c r="C40" s="258"/>
      <c r="D40" s="258"/>
      <c r="E40" s="258"/>
      <c r="F40" s="258"/>
      <c r="G40" s="259"/>
      <c r="H40" s="258"/>
      <c r="I40" s="259"/>
      <c r="J40" s="259"/>
      <c r="K40" s="258"/>
      <c r="L40" s="258"/>
      <c r="M40" s="258"/>
      <c r="N40" s="258"/>
      <c r="O40" s="258"/>
      <c r="P40" s="258"/>
      <c r="Q40" s="258"/>
      <c r="R40" s="258"/>
      <c r="S40" s="258"/>
      <c r="T40" s="258"/>
      <c r="U40" s="258"/>
      <c r="V40" s="258"/>
      <c r="W40" s="258"/>
      <c r="X40" s="258"/>
      <c r="Y40" s="258"/>
      <c r="Z40" s="258"/>
      <c r="AA40" s="258"/>
      <c r="AB40" s="258"/>
      <c r="AC40" s="106"/>
      <c r="AD40" s="106"/>
      <c r="AE40" s="106"/>
      <c r="AF40" s="106"/>
      <c r="AG40" s="106"/>
      <c r="AH40" s="106"/>
      <c r="AI40" s="106"/>
      <c r="AJ40" s="106"/>
      <c r="AK40" s="106"/>
      <c r="AL40" s="106"/>
      <c r="AM40" s="258"/>
    </row>
    <row r="41" spans="2:41" ht="15.95" customHeight="1">
      <c r="B41" s="257"/>
      <c r="C41" s="258"/>
      <c r="D41" s="258"/>
      <c r="E41" s="258"/>
      <c r="F41" s="258"/>
      <c r="G41" s="259"/>
      <c r="H41" s="258"/>
      <c r="I41" s="259"/>
      <c r="J41" s="259"/>
      <c r="K41" s="258"/>
      <c r="L41" s="258"/>
      <c r="M41" s="258"/>
      <c r="N41" s="258"/>
      <c r="O41" s="258"/>
      <c r="P41" s="258"/>
      <c r="Q41" s="258"/>
      <c r="R41" s="258"/>
      <c r="S41" s="258"/>
      <c r="T41" s="258"/>
      <c r="U41" s="258"/>
      <c r="V41" s="258"/>
      <c r="W41" s="258"/>
      <c r="X41" s="258"/>
      <c r="Y41" s="258"/>
      <c r="Z41" s="258"/>
      <c r="AA41" s="258"/>
      <c r="AB41" s="258"/>
      <c r="AC41" s="106"/>
      <c r="AD41" s="106"/>
      <c r="AE41" s="106"/>
      <c r="AF41" s="106"/>
      <c r="AG41" s="106"/>
      <c r="AH41" s="106"/>
      <c r="AI41" s="106"/>
      <c r="AJ41" s="106"/>
      <c r="AK41" s="106"/>
      <c r="AL41" s="106"/>
      <c r="AM41" s="258"/>
    </row>
    <row r="42" spans="2:41" ht="15.95" customHeight="1">
      <c r="B42" s="257"/>
      <c r="C42" s="258"/>
      <c r="D42" s="258"/>
      <c r="E42" s="258"/>
      <c r="F42" s="258"/>
      <c r="G42" s="259"/>
      <c r="H42" s="258"/>
      <c r="I42" s="259"/>
      <c r="J42" s="259"/>
      <c r="K42" s="258"/>
      <c r="L42" s="258"/>
      <c r="M42" s="258"/>
      <c r="N42" s="258"/>
      <c r="O42" s="258"/>
      <c r="P42" s="258"/>
      <c r="Q42" s="258"/>
      <c r="R42" s="258"/>
      <c r="S42" s="258"/>
      <c r="T42" s="258"/>
      <c r="U42" s="258"/>
      <c r="V42" s="258"/>
      <c r="W42" s="258"/>
      <c r="X42" s="258"/>
      <c r="Y42" s="258"/>
      <c r="Z42" s="258"/>
      <c r="AA42" s="258"/>
      <c r="AB42" s="258"/>
      <c r="AC42" s="106"/>
      <c r="AD42" s="106"/>
      <c r="AE42" s="106"/>
      <c r="AF42" s="106"/>
      <c r="AG42" s="106"/>
      <c r="AH42" s="106"/>
      <c r="AI42" s="106"/>
      <c r="AJ42" s="106"/>
      <c r="AK42" s="106"/>
      <c r="AL42" s="106"/>
      <c r="AM42" s="258"/>
    </row>
    <row r="43" spans="2:41" ht="15.95" customHeight="1">
      <c r="B43" s="257"/>
      <c r="C43" s="258" t="s">
        <v>465</v>
      </c>
      <c r="D43" s="258"/>
      <c r="E43" s="258"/>
      <c r="F43" s="258"/>
      <c r="G43" s="259"/>
      <c r="H43" s="258"/>
      <c r="I43" s="259"/>
      <c r="J43" s="259"/>
      <c r="K43" s="258"/>
      <c r="L43" s="258"/>
      <c r="M43" s="258"/>
      <c r="N43" s="258"/>
      <c r="O43" s="258"/>
      <c r="P43" s="258"/>
      <c r="Q43" s="258"/>
      <c r="R43" s="258"/>
      <c r="S43" s="258"/>
      <c r="T43" s="258"/>
      <c r="U43" s="258"/>
      <c r="V43" s="258"/>
      <c r="W43" s="258"/>
      <c r="X43" s="258"/>
      <c r="Y43" s="258"/>
      <c r="Z43" s="258"/>
      <c r="AA43" s="258"/>
      <c r="AB43" s="258"/>
      <c r="AC43" s="106"/>
      <c r="AD43" s="106"/>
      <c r="AE43" s="106"/>
      <c r="AF43" s="106"/>
      <c r="AG43" s="106"/>
      <c r="AH43" s="106"/>
      <c r="AI43" s="106"/>
      <c r="AJ43" s="106"/>
      <c r="AK43" s="106"/>
      <c r="AL43" s="106"/>
      <c r="AM43" s="258"/>
    </row>
    <row r="44" spans="2:41" ht="15.95" customHeight="1">
      <c r="B44" s="257"/>
      <c r="C44" s="258" t="s">
        <v>466</v>
      </c>
      <c r="D44" s="258"/>
      <c r="E44" s="258"/>
      <c r="F44" s="258"/>
      <c r="G44" s="259"/>
      <c r="H44" s="258"/>
      <c r="I44" s="259"/>
      <c r="J44" s="259"/>
      <c r="K44" s="258"/>
      <c r="L44" s="258"/>
      <c r="M44" s="258"/>
      <c r="N44" s="258"/>
      <c r="O44" s="258"/>
      <c r="P44" s="258"/>
      <c r="Q44" s="258"/>
      <c r="R44" s="258"/>
      <c r="S44" s="258"/>
      <c r="T44" s="258"/>
      <c r="U44" s="258"/>
      <c r="V44" s="258"/>
      <c r="W44" s="258"/>
      <c r="X44" s="258"/>
      <c r="Y44" s="258"/>
      <c r="Z44" s="258"/>
      <c r="AA44" s="258"/>
      <c r="AB44" s="258"/>
      <c r="AC44" s="106"/>
      <c r="AD44" s="106"/>
      <c r="AE44" s="106"/>
      <c r="AF44" s="106"/>
      <c r="AG44" s="106"/>
      <c r="AH44" s="106"/>
      <c r="AI44" s="106"/>
      <c r="AJ44" s="106"/>
      <c r="AK44" s="106"/>
      <c r="AL44" s="106"/>
      <c r="AM44" s="258"/>
    </row>
    <row r="45" spans="2:41" ht="15.95" customHeight="1">
      <c r="B45" s="257"/>
      <c r="C45" s="258" t="s">
        <v>467</v>
      </c>
      <c r="D45" s="258"/>
      <c r="E45" s="258"/>
      <c r="F45" s="258"/>
      <c r="G45" s="259"/>
      <c r="H45" s="258"/>
      <c r="I45" s="259"/>
      <c r="J45" s="259"/>
      <c r="K45" s="258"/>
      <c r="L45" s="258"/>
      <c r="M45" s="258"/>
      <c r="N45" s="258"/>
      <c r="O45" s="258"/>
      <c r="P45" s="258"/>
      <c r="Q45" s="258"/>
      <c r="R45" s="258"/>
      <c r="S45" s="258"/>
      <c r="T45" s="258"/>
      <c r="U45" s="258"/>
      <c r="V45" s="258"/>
      <c r="W45" s="258"/>
      <c r="X45" s="258"/>
      <c r="Y45" s="258"/>
      <c r="Z45" s="258"/>
      <c r="AA45" s="258"/>
      <c r="AB45" s="258"/>
      <c r="AC45" s="106"/>
      <c r="AD45" s="106"/>
      <c r="AE45" s="106"/>
      <c r="AF45" s="106"/>
      <c r="AG45" s="106"/>
      <c r="AH45" s="106"/>
      <c r="AI45" s="106"/>
      <c r="AJ45" s="106"/>
      <c r="AK45" s="106"/>
      <c r="AL45" s="106"/>
      <c r="AM45" s="258"/>
    </row>
    <row r="46" spans="2:41" ht="15.95" customHeight="1">
      <c r="B46" s="257"/>
      <c r="C46" s="258" t="s">
        <v>468</v>
      </c>
      <c r="D46" s="258"/>
      <c r="E46" s="258"/>
      <c r="F46" s="258"/>
      <c r="G46" s="259"/>
      <c r="H46" s="258"/>
      <c r="I46" s="259"/>
      <c r="J46" s="259"/>
      <c r="K46" s="258"/>
      <c r="L46" s="258"/>
      <c r="M46" s="258"/>
      <c r="N46" s="258"/>
      <c r="O46" s="258"/>
      <c r="P46" s="258"/>
      <c r="Q46" s="258"/>
      <c r="R46" s="258"/>
      <c r="S46" s="258"/>
      <c r="T46" s="258"/>
      <c r="U46" s="258"/>
      <c r="V46" s="258"/>
      <c r="W46" s="258"/>
      <c r="X46" s="258"/>
      <c r="Y46" s="258"/>
      <c r="Z46" s="258"/>
      <c r="AA46" s="258"/>
      <c r="AB46" s="258"/>
      <c r="AC46" s="106"/>
      <c r="AD46" s="106"/>
      <c r="AE46" s="106"/>
      <c r="AF46" s="106"/>
      <c r="AG46" s="106"/>
      <c r="AH46" s="106"/>
      <c r="AI46" s="106"/>
      <c r="AJ46" s="106"/>
      <c r="AK46" s="106"/>
      <c r="AL46" s="106"/>
      <c r="AM46" s="258"/>
    </row>
    <row r="47" spans="2:41" ht="15.95" customHeight="1">
      <c r="B47" s="257"/>
      <c r="C47" s="258"/>
      <c r="D47" s="258"/>
      <c r="E47" s="258"/>
      <c r="F47" s="258"/>
      <c r="G47" s="259"/>
      <c r="H47" s="258"/>
      <c r="I47" s="259"/>
      <c r="J47" s="259"/>
      <c r="K47" s="258"/>
      <c r="L47" s="258"/>
      <c r="M47" s="258"/>
      <c r="N47" s="258"/>
      <c r="O47" s="258"/>
      <c r="P47" s="258"/>
      <c r="Q47" s="258"/>
      <c r="R47" s="258"/>
      <c r="S47" s="258"/>
      <c r="T47" s="258"/>
      <c r="U47" s="258"/>
      <c r="V47" s="258"/>
      <c r="W47" s="258"/>
      <c r="X47" s="258"/>
      <c r="Y47" s="258"/>
      <c r="Z47" s="258"/>
      <c r="AA47" s="258"/>
      <c r="AB47" s="258"/>
      <c r="AC47" s="106"/>
      <c r="AD47" s="106"/>
      <c r="AE47" s="106"/>
      <c r="AF47" s="106"/>
      <c r="AG47" s="106"/>
      <c r="AH47" s="106"/>
      <c r="AI47" s="106"/>
      <c r="AJ47" s="106"/>
      <c r="AK47" s="106"/>
      <c r="AL47" s="106"/>
      <c r="AM47" s="258"/>
    </row>
    <row r="48" spans="2:41" ht="15.95" customHeight="1">
      <c r="B48" s="257"/>
      <c r="C48" s="258"/>
      <c r="D48" s="258"/>
      <c r="E48" s="258"/>
      <c r="F48" s="258"/>
      <c r="G48" s="259"/>
      <c r="H48" s="258"/>
      <c r="I48" s="259"/>
      <c r="J48" s="259"/>
      <c r="K48" s="258"/>
      <c r="L48" s="258"/>
      <c r="M48" s="258"/>
      <c r="N48" s="258"/>
      <c r="O48" s="258"/>
      <c r="P48" s="258"/>
      <c r="Q48" s="258"/>
      <c r="R48" s="258"/>
      <c r="S48" s="258"/>
      <c r="T48" s="258"/>
      <c r="U48" s="258"/>
      <c r="V48" s="258"/>
      <c r="W48" s="258"/>
      <c r="X48" s="258"/>
      <c r="Y48" s="258"/>
      <c r="Z48" s="258"/>
      <c r="AA48" s="258"/>
      <c r="AB48" s="258"/>
      <c r="AC48" s="106"/>
      <c r="AD48" s="106"/>
      <c r="AE48" s="106"/>
      <c r="AF48" s="106"/>
      <c r="AG48" s="106"/>
      <c r="AH48" s="106"/>
      <c r="AI48" s="106"/>
      <c r="AJ48" s="106"/>
      <c r="AK48" s="106"/>
      <c r="AL48" s="106"/>
      <c r="AM48" s="258"/>
    </row>
    <row r="49" spans="2:39" ht="15.95" customHeight="1">
      <c r="B49" s="257"/>
      <c r="C49" s="258"/>
      <c r="D49" s="258"/>
      <c r="E49" s="258"/>
      <c r="F49" s="258"/>
      <c r="G49" s="259"/>
      <c r="H49" s="258"/>
      <c r="I49" s="259"/>
      <c r="J49" s="259"/>
      <c r="K49" s="258"/>
      <c r="L49" s="258"/>
      <c r="M49" s="258"/>
      <c r="N49" s="258"/>
      <c r="O49" s="258"/>
      <c r="P49" s="258"/>
      <c r="Q49" s="258"/>
      <c r="R49" s="258"/>
      <c r="S49" s="258"/>
      <c r="T49" s="258"/>
      <c r="U49" s="258"/>
      <c r="V49" s="258"/>
      <c r="W49" s="258"/>
      <c r="X49" s="258"/>
      <c r="Y49" s="258"/>
      <c r="Z49" s="258"/>
      <c r="AA49" s="258"/>
      <c r="AB49" s="258"/>
      <c r="AC49" s="106"/>
      <c r="AD49" s="106"/>
      <c r="AE49" s="106"/>
      <c r="AF49" s="106"/>
      <c r="AG49" s="106"/>
      <c r="AH49" s="106"/>
      <c r="AI49" s="106"/>
      <c r="AJ49" s="106"/>
      <c r="AK49" s="106"/>
      <c r="AL49" s="106"/>
      <c r="AM49" s="258"/>
    </row>
    <row r="50" spans="2:39" ht="15.95" customHeight="1">
      <c r="B50" s="257"/>
      <c r="C50" s="258"/>
      <c r="D50" s="258"/>
      <c r="E50" s="258"/>
      <c r="F50" s="258"/>
      <c r="G50" s="259"/>
      <c r="H50" s="258"/>
      <c r="I50" s="259"/>
      <c r="J50" s="259"/>
      <c r="K50" s="258"/>
      <c r="L50" s="258"/>
      <c r="M50" s="258"/>
      <c r="N50" s="258"/>
      <c r="O50" s="258"/>
      <c r="P50" s="258"/>
      <c r="Q50" s="258"/>
      <c r="R50" s="258"/>
      <c r="S50" s="258"/>
      <c r="T50" s="258"/>
      <c r="U50" s="258"/>
      <c r="V50" s="258"/>
      <c r="W50" s="258"/>
      <c r="X50" s="258"/>
      <c r="Y50" s="258"/>
      <c r="Z50" s="258"/>
      <c r="AA50" s="258"/>
      <c r="AB50" s="258"/>
      <c r="AC50" s="106"/>
      <c r="AD50" s="106"/>
      <c r="AE50" s="106"/>
      <c r="AF50" s="106"/>
      <c r="AG50" s="106"/>
      <c r="AH50" s="106"/>
      <c r="AI50" s="106"/>
      <c r="AJ50" s="106"/>
      <c r="AK50" s="106"/>
      <c r="AL50" s="106"/>
      <c r="AM50" s="258"/>
    </row>
    <row r="51" spans="2:39" ht="15.95" customHeight="1">
      <c r="B51" s="257"/>
      <c r="C51" s="258"/>
      <c r="D51" s="258"/>
      <c r="E51" s="258"/>
      <c r="F51" s="258"/>
      <c r="G51" s="259"/>
      <c r="H51" s="258"/>
      <c r="I51" s="259"/>
      <c r="J51" s="259"/>
      <c r="K51" s="258"/>
      <c r="L51" s="258"/>
      <c r="M51" s="258"/>
      <c r="N51" s="258"/>
      <c r="O51" s="258"/>
      <c r="P51" s="258"/>
      <c r="Q51" s="258"/>
      <c r="R51" s="258"/>
      <c r="S51" s="258"/>
      <c r="T51" s="258"/>
      <c r="U51" s="258"/>
      <c r="V51" s="258"/>
      <c r="W51" s="258"/>
      <c r="X51" s="258"/>
      <c r="Y51" s="258"/>
      <c r="Z51" s="258"/>
      <c r="AA51" s="258"/>
      <c r="AB51" s="258"/>
      <c r="AC51" s="106"/>
      <c r="AD51" s="106"/>
      <c r="AE51" s="106"/>
      <c r="AF51" s="106"/>
      <c r="AG51" s="106"/>
      <c r="AH51" s="106"/>
      <c r="AI51" s="106"/>
      <c r="AJ51" s="106"/>
      <c r="AK51" s="106"/>
      <c r="AL51" s="106"/>
      <c r="AM51" s="258"/>
    </row>
    <row r="52" spans="2:39" ht="15.95" customHeight="1">
      <c r="B52" s="257"/>
      <c r="C52" s="258"/>
      <c r="D52" s="258"/>
      <c r="E52" s="258"/>
      <c r="F52" s="258"/>
      <c r="G52" s="259"/>
      <c r="H52" s="258"/>
      <c r="I52" s="259"/>
      <c r="J52" s="259"/>
      <c r="K52" s="258"/>
      <c r="L52" s="258"/>
      <c r="M52" s="258"/>
      <c r="N52" s="258"/>
      <c r="O52" s="258"/>
      <c r="P52" s="258"/>
      <c r="Q52" s="258"/>
      <c r="R52" s="258"/>
      <c r="S52" s="258"/>
      <c r="T52" s="258"/>
      <c r="U52" s="258"/>
      <c r="V52" s="258"/>
      <c r="W52" s="258"/>
      <c r="X52" s="258"/>
      <c r="Y52" s="258"/>
      <c r="Z52" s="258"/>
      <c r="AA52" s="258"/>
      <c r="AB52" s="258"/>
      <c r="AC52" s="106"/>
      <c r="AD52" s="106"/>
      <c r="AE52" s="106"/>
      <c r="AF52" s="106"/>
      <c r="AG52" s="106"/>
      <c r="AH52" s="106"/>
      <c r="AI52" s="106"/>
      <c r="AJ52" s="106"/>
      <c r="AK52" s="106"/>
      <c r="AL52" s="106"/>
      <c r="AM52" s="258"/>
    </row>
    <row r="53" spans="2:39" ht="15.95" customHeight="1">
      <c r="B53" s="257"/>
      <c r="C53" s="258"/>
      <c r="D53" s="258"/>
      <c r="E53" s="258"/>
      <c r="F53" s="258"/>
      <c r="G53" s="259"/>
      <c r="H53" s="258"/>
      <c r="I53" s="259"/>
      <c r="J53" s="259"/>
      <c r="K53" s="258"/>
      <c r="L53" s="258"/>
      <c r="M53" s="258"/>
      <c r="N53" s="258"/>
      <c r="O53" s="258"/>
      <c r="P53" s="258"/>
      <c r="Q53" s="258"/>
      <c r="R53" s="258"/>
      <c r="S53" s="258"/>
      <c r="T53" s="258"/>
      <c r="U53" s="258"/>
      <c r="V53" s="258"/>
      <c r="W53" s="258"/>
      <c r="X53" s="258"/>
      <c r="Y53" s="258"/>
      <c r="Z53" s="258"/>
      <c r="AA53" s="258"/>
      <c r="AB53" s="258"/>
      <c r="AC53" s="106"/>
      <c r="AD53" s="106"/>
      <c r="AE53" s="106"/>
      <c r="AF53" s="106"/>
      <c r="AG53" s="106"/>
      <c r="AH53" s="106"/>
      <c r="AI53" s="106"/>
      <c r="AJ53" s="106"/>
      <c r="AK53" s="106"/>
      <c r="AL53" s="106"/>
      <c r="AM53" s="258"/>
    </row>
    <row r="54" spans="2:39" ht="15.95" customHeight="1">
      <c r="B54" s="257"/>
      <c r="C54" s="258"/>
      <c r="D54" s="258"/>
      <c r="E54" s="258"/>
      <c r="F54" s="258"/>
      <c r="G54" s="259"/>
      <c r="H54" s="258"/>
      <c r="I54" s="259"/>
      <c r="J54" s="259"/>
      <c r="K54" s="258"/>
      <c r="L54" s="258"/>
      <c r="M54" s="258"/>
      <c r="N54" s="258"/>
      <c r="O54" s="258"/>
      <c r="P54" s="258"/>
      <c r="Q54" s="258"/>
      <c r="R54" s="258"/>
      <c r="S54" s="258"/>
      <c r="T54" s="258"/>
      <c r="U54" s="258"/>
      <c r="V54" s="258"/>
      <c r="W54" s="258"/>
      <c r="X54" s="258"/>
      <c r="Y54" s="258"/>
      <c r="Z54" s="258"/>
      <c r="AA54" s="258"/>
      <c r="AB54" s="258"/>
      <c r="AC54" s="106"/>
      <c r="AD54" s="106"/>
      <c r="AE54" s="106"/>
      <c r="AF54" s="106"/>
      <c r="AG54" s="106"/>
      <c r="AH54" s="106"/>
      <c r="AI54" s="106"/>
      <c r="AJ54" s="106"/>
      <c r="AK54" s="106"/>
      <c r="AL54" s="106"/>
      <c r="AM54" s="258"/>
    </row>
    <row r="55" spans="2:39" ht="15.95" customHeight="1">
      <c r="B55" s="257"/>
      <c r="C55" s="258"/>
      <c r="D55" s="258"/>
      <c r="E55" s="258"/>
      <c r="F55" s="258"/>
      <c r="G55" s="259"/>
      <c r="H55" s="258"/>
      <c r="I55" s="259"/>
      <c r="J55" s="259"/>
      <c r="K55" s="258"/>
      <c r="L55" s="258"/>
      <c r="M55" s="258"/>
      <c r="N55" s="258"/>
      <c r="O55" s="258"/>
      <c r="P55" s="258"/>
      <c r="Q55" s="258"/>
      <c r="R55" s="258"/>
      <c r="S55" s="258"/>
      <c r="T55" s="258"/>
      <c r="U55" s="258"/>
      <c r="V55" s="258"/>
      <c r="W55" s="258"/>
      <c r="X55" s="258"/>
      <c r="Y55" s="258"/>
      <c r="Z55" s="258"/>
      <c r="AA55" s="258"/>
      <c r="AB55" s="258"/>
      <c r="AC55" s="106"/>
      <c r="AD55" s="106"/>
      <c r="AE55" s="106"/>
      <c r="AF55" s="106"/>
      <c r="AG55" s="106"/>
      <c r="AH55" s="106"/>
      <c r="AI55" s="106"/>
      <c r="AJ55" s="106"/>
      <c r="AK55" s="106"/>
      <c r="AL55" s="106"/>
      <c r="AM55" s="258"/>
    </row>
    <row r="56" spans="2:39" ht="15.95" customHeight="1">
      <c r="B56" s="257"/>
      <c r="C56" s="258"/>
      <c r="D56" s="258"/>
      <c r="E56" s="258"/>
      <c r="F56" s="258"/>
      <c r="G56" s="259"/>
      <c r="H56" s="258"/>
      <c r="I56" s="259"/>
      <c r="J56" s="259"/>
      <c r="K56" s="258"/>
      <c r="L56" s="258"/>
      <c r="M56" s="258"/>
      <c r="N56" s="258"/>
      <c r="O56" s="258"/>
      <c r="P56" s="258"/>
      <c r="Q56" s="258"/>
      <c r="R56" s="258"/>
      <c r="S56" s="258"/>
      <c r="T56" s="258"/>
      <c r="U56" s="258"/>
      <c r="V56" s="258"/>
      <c r="W56" s="258"/>
      <c r="X56" s="258"/>
      <c r="Y56" s="258"/>
      <c r="Z56" s="258"/>
      <c r="AA56" s="258"/>
      <c r="AB56" s="258"/>
      <c r="AC56" s="106"/>
      <c r="AD56" s="106"/>
      <c r="AE56" s="106"/>
      <c r="AF56" s="106"/>
      <c r="AG56" s="106"/>
      <c r="AH56" s="106"/>
      <c r="AI56" s="106"/>
      <c r="AJ56" s="106"/>
      <c r="AK56" s="106"/>
      <c r="AL56" s="106"/>
      <c r="AM56" s="258"/>
    </row>
    <row r="57" spans="2:39" ht="15.95" customHeight="1">
      <c r="B57" s="257"/>
      <c r="C57" s="258"/>
      <c r="D57" s="258"/>
      <c r="E57" s="258"/>
      <c r="F57" s="258"/>
      <c r="G57" s="259"/>
      <c r="H57" s="258"/>
      <c r="I57" s="259"/>
      <c r="J57" s="259"/>
      <c r="K57" s="258"/>
      <c r="L57" s="258"/>
      <c r="M57" s="258"/>
      <c r="N57" s="258"/>
      <c r="O57" s="258"/>
      <c r="P57" s="258"/>
      <c r="Q57" s="258"/>
      <c r="R57" s="258"/>
      <c r="S57" s="258"/>
      <c r="T57" s="258"/>
      <c r="U57" s="258"/>
      <c r="V57" s="258"/>
      <c r="W57" s="258"/>
      <c r="X57" s="258"/>
      <c r="Y57" s="258"/>
      <c r="Z57" s="258"/>
      <c r="AA57" s="258"/>
      <c r="AB57" s="258"/>
      <c r="AC57" s="106"/>
      <c r="AD57" s="106"/>
      <c r="AE57" s="106"/>
      <c r="AF57" s="106"/>
      <c r="AG57" s="106"/>
      <c r="AH57" s="106"/>
      <c r="AI57" s="106"/>
      <c r="AJ57" s="106"/>
      <c r="AK57" s="106"/>
      <c r="AL57" s="106"/>
      <c r="AM57" s="258"/>
    </row>
    <row r="58" spans="2:39" ht="15.95" customHeight="1">
      <c r="B58" s="257"/>
      <c r="C58" s="258"/>
      <c r="D58" s="258"/>
      <c r="E58" s="258"/>
      <c r="F58" s="258"/>
      <c r="G58" s="259"/>
      <c r="H58" s="258"/>
      <c r="I58" s="259"/>
      <c r="J58" s="259"/>
      <c r="K58" s="258"/>
      <c r="L58" s="258"/>
      <c r="M58" s="258"/>
      <c r="N58" s="258"/>
      <c r="O58" s="258"/>
      <c r="P58" s="258"/>
      <c r="Q58" s="258"/>
      <c r="R58" s="258"/>
      <c r="S58" s="258"/>
      <c r="T58" s="258"/>
      <c r="U58" s="258"/>
      <c r="V58" s="258"/>
      <c r="W58" s="258"/>
      <c r="X58" s="258"/>
      <c r="Y58" s="258"/>
      <c r="Z58" s="258"/>
      <c r="AA58" s="258"/>
      <c r="AB58" s="258"/>
      <c r="AC58" s="106"/>
      <c r="AD58" s="106"/>
      <c r="AE58" s="106"/>
      <c r="AF58" s="106"/>
      <c r="AG58" s="106"/>
      <c r="AH58" s="106"/>
      <c r="AI58" s="106"/>
      <c r="AJ58" s="106"/>
      <c r="AK58" s="106"/>
      <c r="AL58" s="106"/>
      <c r="AM58" s="258"/>
    </row>
    <row r="59" spans="2:39" ht="15.95" customHeight="1">
      <c r="B59" s="257"/>
      <c r="C59" s="258"/>
      <c r="D59" s="258"/>
      <c r="E59" s="258"/>
      <c r="F59" s="258"/>
      <c r="G59" s="259"/>
      <c r="H59" s="258"/>
      <c r="I59" s="259"/>
      <c r="J59" s="259"/>
      <c r="K59" s="258"/>
      <c r="L59" s="258"/>
      <c r="M59" s="258"/>
      <c r="N59" s="258"/>
      <c r="O59" s="258"/>
      <c r="P59" s="258"/>
      <c r="Q59" s="258"/>
      <c r="R59" s="258"/>
      <c r="S59" s="258"/>
      <c r="T59" s="258"/>
      <c r="U59" s="258"/>
      <c r="V59" s="258"/>
      <c r="W59" s="258"/>
      <c r="X59" s="258"/>
      <c r="Y59" s="258"/>
      <c r="Z59" s="258"/>
      <c r="AA59" s="258"/>
      <c r="AB59" s="258"/>
      <c r="AC59" s="106"/>
      <c r="AD59" s="106"/>
      <c r="AE59" s="106"/>
      <c r="AF59" s="106"/>
      <c r="AG59" s="106"/>
      <c r="AH59" s="106"/>
      <c r="AI59" s="106"/>
      <c r="AJ59" s="106"/>
      <c r="AK59" s="106"/>
      <c r="AL59" s="106"/>
      <c r="AM59" s="258"/>
    </row>
    <row r="60" spans="2:39" ht="15.95" customHeight="1"/>
    <row r="61" spans="2:39" ht="15.95" customHeight="1"/>
    <row r="62" spans="2:39" ht="15.95" customHeight="1"/>
    <row r="63" spans="2:39" ht="15.95" customHeight="1"/>
    <row r="64" spans="2:39"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sheetData>
  <mergeCells count="76">
    <mergeCell ref="AK32:AM32"/>
    <mergeCell ref="AA33:AH33"/>
    <mergeCell ref="O35:R35"/>
    <mergeCell ref="T35:U35"/>
    <mergeCell ref="W35:AG35"/>
    <mergeCell ref="L30:N30"/>
    <mergeCell ref="S30:T30"/>
    <mergeCell ref="V30:AH30"/>
    <mergeCell ref="L31:N31"/>
    <mergeCell ref="O36:R36"/>
    <mergeCell ref="T36:U36"/>
    <mergeCell ref="W36:AG36"/>
    <mergeCell ref="L32:N32"/>
    <mergeCell ref="O32:R32"/>
    <mergeCell ref="AA32:AH32"/>
    <mergeCell ref="L34:N34"/>
    <mergeCell ref="X34:AH34"/>
    <mergeCell ref="AK21:AM21"/>
    <mergeCell ref="T22:U22"/>
    <mergeCell ref="AD22:AF22"/>
    <mergeCell ref="AD23:AF23"/>
    <mergeCell ref="G20:H20"/>
    <mergeCell ref="L20:N20"/>
    <mergeCell ref="O20:R20"/>
    <mergeCell ref="L21:N21"/>
    <mergeCell ref="T21:U21"/>
    <mergeCell ref="AD21:AF21"/>
    <mergeCell ref="D28:F28"/>
    <mergeCell ref="D24:F24"/>
    <mergeCell ref="G26:H26"/>
    <mergeCell ref="X14:AH14"/>
    <mergeCell ref="C15:F15"/>
    <mergeCell ref="X15:AH15"/>
    <mergeCell ref="G16:H16"/>
    <mergeCell ref="X16:AH16"/>
    <mergeCell ref="AD24:AF24"/>
    <mergeCell ref="C25:F25"/>
    <mergeCell ref="T25:U25"/>
    <mergeCell ref="W25:X25"/>
    <mergeCell ref="V27:AH27"/>
    <mergeCell ref="X8:AH8"/>
    <mergeCell ref="AK8:AM8"/>
    <mergeCell ref="O9:R9"/>
    <mergeCell ref="C10:F10"/>
    <mergeCell ref="C12:F12"/>
    <mergeCell ref="X12:AH12"/>
    <mergeCell ref="C11:F11"/>
    <mergeCell ref="G11:H11"/>
    <mergeCell ref="X11:AH11"/>
    <mergeCell ref="B6:B36"/>
    <mergeCell ref="C6:F6"/>
    <mergeCell ref="L6:N6"/>
    <mergeCell ref="O6:R6"/>
    <mergeCell ref="C7:F7"/>
    <mergeCell ref="G7:H7"/>
    <mergeCell ref="L7:N7"/>
    <mergeCell ref="O7:R7"/>
    <mergeCell ref="C8:F8"/>
    <mergeCell ref="L8:N8"/>
    <mergeCell ref="O13:R13"/>
    <mergeCell ref="O17:R17"/>
    <mergeCell ref="G18:H18"/>
    <mergeCell ref="C19:F19"/>
    <mergeCell ref="O19:R19"/>
    <mergeCell ref="C20:F20"/>
    <mergeCell ref="AN4:AO5"/>
    <mergeCell ref="C5:F5"/>
    <mergeCell ref="L5:N5"/>
    <mergeCell ref="O5:R5"/>
    <mergeCell ref="S5:AI5"/>
    <mergeCell ref="C4:F4"/>
    <mergeCell ref="G4:H5"/>
    <mergeCell ref="I4:K5"/>
    <mergeCell ref="L4:N4"/>
    <mergeCell ref="O4:AM4"/>
    <mergeCell ref="AJ5:AM5"/>
  </mergeCells>
  <phoneticPr fontId="4"/>
  <conditionalFormatting sqref="C10:H10 C14:H14 C11:F13">
    <cfRule type="expression" dxfId="61" priority="23" stopIfTrue="1">
      <formula>$C$14=TRUE</formula>
    </cfRule>
  </conditionalFormatting>
  <conditionalFormatting sqref="C19:H19 C24:H24 H21:H23 C20:F23">
    <cfRule type="expression" dxfId="60" priority="22" stopIfTrue="1">
      <formula>$C$24=TRUE</formula>
    </cfRule>
  </conditionalFormatting>
  <conditionalFormatting sqref="C25:H25 C28:H28 C26:F27">
    <cfRule type="expression" dxfId="59" priority="21" stopIfTrue="1">
      <formula>$C$28=TRUE</formula>
    </cfRule>
  </conditionalFormatting>
  <conditionalFormatting sqref="C6:H6 C10:H10 C7:F9 C14:H14 C11:F13">
    <cfRule type="expression" dxfId="58" priority="20" stopIfTrue="1">
      <formula>$G$15=TRUE</formula>
    </cfRule>
  </conditionalFormatting>
  <conditionalFormatting sqref="G15">
    <cfRule type="expression" dxfId="57" priority="19" stopIfTrue="1">
      <formula>$C$14=TRUE</formula>
    </cfRule>
  </conditionalFormatting>
  <conditionalFormatting sqref="G15">
    <cfRule type="expression" dxfId="56" priority="18" stopIfTrue="1">
      <formula>$G$15=TRUE</formula>
    </cfRule>
  </conditionalFormatting>
  <conditionalFormatting sqref="G17">
    <cfRule type="expression" dxfId="55" priority="17" stopIfTrue="1">
      <formula>$C$14=TRUE</formula>
    </cfRule>
  </conditionalFormatting>
  <conditionalFormatting sqref="G17">
    <cfRule type="expression" dxfId="54" priority="16" stopIfTrue="1">
      <formula>$G$15=TRUE</formula>
    </cfRule>
  </conditionalFormatting>
  <conditionalFormatting sqref="I7:I10">
    <cfRule type="expression" dxfId="53" priority="15" stopIfTrue="1">
      <formula>$C$14=TRUE</formula>
    </cfRule>
  </conditionalFormatting>
  <conditionalFormatting sqref="I7:I10">
    <cfRule type="expression" dxfId="52" priority="14" stopIfTrue="1">
      <formula>$G$15=TRUE</formula>
    </cfRule>
  </conditionalFormatting>
  <conditionalFormatting sqref="S6:S15">
    <cfRule type="expression" dxfId="51" priority="13" stopIfTrue="1">
      <formula>$C$14=TRUE</formula>
    </cfRule>
  </conditionalFormatting>
  <conditionalFormatting sqref="S6:S15">
    <cfRule type="expression" dxfId="50" priority="12" stopIfTrue="1">
      <formula>$G$15=TRUE</formula>
    </cfRule>
  </conditionalFormatting>
  <conditionalFormatting sqref="S34 S31 S29 S17:S19 S21:S24">
    <cfRule type="expression" dxfId="49" priority="11" stopIfTrue="1">
      <formula>$C$14=TRUE</formula>
    </cfRule>
  </conditionalFormatting>
  <conditionalFormatting sqref="S34 S31 S29 S17:S19 S21:S24">
    <cfRule type="expression" dxfId="48" priority="10" stopIfTrue="1">
      <formula>$G$15=TRUE</formula>
    </cfRule>
  </conditionalFormatting>
  <conditionalFormatting sqref="AJ6:AJ8">
    <cfRule type="expression" dxfId="47" priority="9" stopIfTrue="1">
      <formula>$C$14=TRUE</formula>
    </cfRule>
  </conditionalFormatting>
  <conditionalFormatting sqref="AJ6:AJ8">
    <cfRule type="expression" dxfId="46" priority="8" stopIfTrue="1">
      <formula>$G$15=TRUE</formula>
    </cfRule>
  </conditionalFormatting>
  <conditionalFormatting sqref="AJ20:AJ23">
    <cfRule type="expression" dxfId="45" priority="7" stopIfTrue="1">
      <formula>$C$14=TRUE</formula>
    </cfRule>
  </conditionalFormatting>
  <conditionalFormatting sqref="AJ20:AJ23">
    <cfRule type="expression" dxfId="44" priority="6" stopIfTrue="1">
      <formula>$G$15=TRUE</formula>
    </cfRule>
  </conditionalFormatting>
  <conditionalFormatting sqref="AJ31:AJ32">
    <cfRule type="expression" dxfId="43" priority="5" stopIfTrue="1">
      <formula>$C$14=TRUE</formula>
    </cfRule>
  </conditionalFormatting>
  <conditionalFormatting sqref="AJ31:AJ32">
    <cfRule type="expression" dxfId="42" priority="4" stopIfTrue="1">
      <formula>$G$15=TRUE</formula>
    </cfRule>
  </conditionalFormatting>
  <conditionalFormatting sqref="G21:G23">
    <cfRule type="expression" dxfId="41" priority="3" stopIfTrue="1">
      <formula>$C$24=TRUE</formula>
    </cfRule>
  </conditionalFormatting>
  <conditionalFormatting sqref="H27">
    <cfRule type="expression" dxfId="40" priority="2" stopIfTrue="1">
      <formula>$C$24=TRUE</formula>
    </cfRule>
  </conditionalFormatting>
  <conditionalFormatting sqref="G27">
    <cfRule type="expression" dxfId="39" priority="1" stopIfTrue="1">
      <formula>$C$24=TRUE</formula>
    </cfRule>
  </conditionalFormatting>
  <dataValidations count="8">
    <dataValidation type="list" allowBlank="1" showInputMessage="1" showErrorMessage="1" sqref="G20:H20 G26:H26" xr:uid="{E5B0A915-65C1-4140-8E77-CCD2A688E5B3}">
      <formula1>"２,１"</formula1>
    </dataValidation>
    <dataValidation type="list" allowBlank="1" showInputMessage="1" showErrorMessage="1" sqref="G7:H7 G11:H11" xr:uid="{FCC573EE-73CF-49F7-8D75-02F3706D736E}">
      <formula1>"３,２,１"</formula1>
    </dataValidation>
    <dataValidation type="list" allowBlank="1" showInputMessage="1" showErrorMessage="1" sqref="AA32:AH32" xr:uid="{28DAE3E7-819D-472F-BC85-6617D6F0BAC6}">
      <formula1>"鉄筋コンクリート造,無筋コンクリート造等"</formula1>
    </dataValidation>
    <dataValidation allowBlank="1" showInputMessage="1" showErrorMessage="1" prompt="・最小値、最大値を記入（例：○～○㎝）_x000a__x000a_・杭頭部-軸部-先端部を記入_x000a__x000a_・整数表示（端数切捨て）" sqref="W35:AG35" xr:uid="{972014F5-546C-4EC0-970B-16C8698030A9}"/>
    <dataValidation allowBlank="1" showInputMessage="1" showErrorMessage="1" prompt="・最小値、最大値を記入（例：○～○ｍ）_x000a__x000a_・整数表示（端数切捨て）" sqref="W36:AG36" xr:uid="{C76CEE53-5109-47C4-8F64-26B6A6B2E8AB}"/>
    <dataValidation type="list" allowBlank="1" showInputMessage="1" showErrorMessage="1" sqref="X8:AH8" xr:uid="{D5FC0715-F253-4114-9B17-1CCC70849705}">
      <formula1>"軸組：許容応力度計算 偏心率0.3以下,枠組：許容応力度計算＋返信率の検討(告1540号第10第1号),枠組：許容応力度計算(告1540号第10第2号)"</formula1>
    </dataValidation>
    <dataValidation type="list" allowBlank="1" showInputMessage="1" showErrorMessage="1" sqref="C9 C13:C14 C24 C27:C28 BD9 AJ6:AJ8 AJ20:AJ23 G15 G17 AJ31:AJ32 S34 I7:I10 S6:S15 S17:S19 S21:S24 S29 S31" xr:uid="{35D6EC8E-F024-4CCC-820D-7C0F5B7E3CE3}">
      <formula1>"□,■"</formula1>
    </dataValidation>
    <dataValidation type="list" allowBlank="1" showInputMessage="1" showErrorMessage="1" sqref="AA33:AH33" xr:uid="{0E9859E9-37A9-4C0E-B3C8-2F339F6D9C29}">
      <formula1>$C$43:$C$46</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C3BCE-7198-453E-9F10-C793FC609E12}">
  <sheetPr>
    <tabColor rgb="FFFFCC99"/>
    <pageSetUpPr fitToPage="1"/>
  </sheetPr>
  <dimension ref="A1:AC53"/>
  <sheetViews>
    <sheetView showGridLines="0" view="pageBreakPreview" zoomScaleNormal="100" zoomScaleSheetLayoutView="100" workbookViewId="0">
      <selection activeCell="C19" sqref="C19:D22"/>
    </sheetView>
  </sheetViews>
  <sheetFormatPr defaultRowHeight="13.5"/>
  <cols>
    <col min="1" max="1" width="2.625" style="1243" customWidth="1"/>
    <col min="2" max="2" width="9" style="1243" bestFit="1" customWidth="1"/>
    <col min="3" max="4" width="7.625" style="1243" customWidth="1"/>
    <col min="5" max="26" width="5.625" style="1243" customWidth="1"/>
    <col min="27" max="16384" width="9" style="1243"/>
  </cols>
  <sheetData>
    <row r="1" spans="1:29" ht="24">
      <c r="A1" s="1242"/>
      <c r="B1" s="1513" t="s">
        <v>1726</v>
      </c>
      <c r="C1" s="1513"/>
      <c r="D1" s="1513"/>
      <c r="E1" s="1513"/>
      <c r="F1" s="1513"/>
      <c r="G1" s="1513"/>
      <c r="H1" s="1513"/>
      <c r="I1" s="1513"/>
      <c r="J1" s="1513"/>
      <c r="K1" s="1513"/>
      <c r="L1" s="1513"/>
      <c r="M1" s="1513"/>
      <c r="N1" s="1513"/>
      <c r="O1" s="1513"/>
      <c r="P1" s="1513"/>
      <c r="Q1" s="1513"/>
      <c r="R1" s="1513"/>
      <c r="S1" s="1513"/>
      <c r="T1" s="1513"/>
      <c r="U1" s="1514"/>
      <c r="V1" s="1514"/>
      <c r="W1" s="1514"/>
      <c r="X1" s="1514"/>
      <c r="Y1" s="1514"/>
      <c r="Z1" s="1515"/>
    </row>
    <row r="2" spans="1:29" ht="24.75" thickBot="1">
      <c r="A2" s="1244"/>
      <c r="B2" s="1245"/>
      <c r="C2" s="1245"/>
      <c r="D2" s="1245"/>
      <c r="E2" s="1245"/>
      <c r="F2" s="1245"/>
      <c r="G2" s="1245"/>
      <c r="H2" s="1245"/>
      <c r="I2" s="1245"/>
      <c r="J2" s="1245"/>
      <c r="K2" s="1245"/>
      <c r="L2" s="1245"/>
      <c r="M2" s="1245"/>
      <c r="N2" s="1245"/>
      <c r="O2" s="1245"/>
      <c r="P2" s="1245"/>
      <c r="Q2" s="1245"/>
      <c r="R2" s="1245"/>
      <c r="S2" s="1245"/>
      <c r="T2" s="1245"/>
      <c r="U2" s="1245"/>
      <c r="V2" s="1245"/>
      <c r="W2" s="1245"/>
      <c r="X2" s="1245"/>
      <c r="Y2" s="1245"/>
      <c r="Z2" s="1246"/>
    </row>
    <row r="3" spans="1:29" ht="18.75" customHeight="1" thickBot="1">
      <c r="A3" s="1244"/>
      <c r="B3" s="1247"/>
      <c r="C3" s="1247"/>
      <c r="D3" s="1516"/>
      <c r="E3" s="1517"/>
      <c r="F3" s="1248" t="s">
        <v>1727</v>
      </c>
      <c r="G3" s="1249" t="s">
        <v>1728</v>
      </c>
      <c r="H3" s="1247"/>
      <c r="I3" s="1247"/>
      <c r="J3" s="1247"/>
      <c r="K3" s="1518"/>
      <c r="L3" s="1519"/>
      <c r="M3" s="1248" t="s">
        <v>1727</v>
      </c>
      <c r="N3" s="1250"/>
      <c r="O3" s="1249" t="s">
        <v>1729</v>
      </c>
      <c r="Q3" s="1247"/>
      <c r="R3" s="1247"/>
      <c r="S3" s="1247"/>
      <c r="T3" s="1247"/>
      <c r="U3" s="1247"/>
      <c r="V3" s="1520" t="s">
        <v>1730</v>
      </c>
      <c r="W3" s="1521"/>
      <c r="X3" s="1521"/>
      <c r="Y3" s="1521"/>
      <c r="Z3" s="1522"/>
      <c r="AB3" s="1243" t="s">
        <v>1731</v>
      </c>
    </row>
    <row r="4" spans="1:29" ht="24.95" customHeight="1" thickBot="1">
      <c r="A4" s="1244"/>
      <c r="B4" s="1247"/>
      <c r="C4" s="1247"/>
      <c r="D4" s="1247"/>
      <c r="E4" s="1247"/>
      <c r="F4" s="1247"/>
      <c r="G4" s="1247"/>
      <c r="H4" s="1247"/>
      <c r="I4" s="1247"/>
      <c r="J4" s="1247"/>
      <c r="K4" s="1247"/>
      <c r="L4" s="1247"/>
      <c r="M4" s="1247"/>
      <c r="N4" s="1247"/>
      <c r="O4" s="1247"/>
      <c r="P4" s="1247"/>
      <c r="Q4" s="1247"/>
      <c r="R4" s="1247"/>
      <c r="S4" s="1247"/>
      <c r="T4" s="1247"/>
      <c r="U4" s="1247"/>
      <c r="V4" s="1540" t="str">
        <f>IF(AB4&lt;&gt;"",TEXT(AB4,"gggy年mm月d日"),"")</f>
        <v/>
      </c>
      <c r="W4" s="1541"/>
      <c r="X4" s="1541"/>
      <c r="Y4" s="1541"/>
      <c r="Z4" s="1542"/>
      <c r="AA4" s="1251" t="s">
        <v>1732</v>
      </c>
      <c r="AB4" s="1523"/>
      <c r="AC4" s="1524"/>
    </row>
    <row r="5" spans="1:29" ht="14.25" thickBot="1">
      <c r="A5" s="1244"/>
      <c r="Z5" s="1252"/>
    </row>
    <row r="6" spans="1:29" ht="18" thickBot="1">
      <c r="A6" s="1244"/>
      <c r="B6" s="1525" t="s">
        <v>1733</v>
      </c>
      <c r="C6" s="1526"/>
      <c r="D6" s="1526"/>
      <c r="E6" s="1526"/>
      <c r="F6" s="1526"/>
      <c r="G6" s="1526"/>
      <c r="H6" s="1526"/>
      <c r="I6" s="1526"/>
      <c r="J6" s="1526"/>
      <c r="K6" s="1526"/>
      <c r="L6" s="1526"/>
      <c r="M6" s="1526"/>
      <c r="N6" s="1526"/>
      <c r="O6" s="1527"/>
      <c r="P6" s="1528" t="s">
        <v>1734</v>
      </c>
      <c r="Q6" s="1529"/>
      <c r="R6" s="1529"/>
      <c r="S6" s="1529"/>
      <c r="T6" s="1529"/>
      <c r="U6" s="1530"/>
      <c r="V6" s="1531" t="s">
        <v>1735</v>
      </c>
      <c r="W6" s="1532"/>
      <c r="X6" s="1532"/>
      <c r="Y6" s="1532"/>
      <c r="Z6" s="1533"/>
      <c r="AB6" s="1243" t="s">
        <v>1736</v>
      </c>
    </row>
    <row r="7" spans="1:29" ht="24.95" customHeight="1" thickBot="1">
      <c r="A7" s="1244"/>
      <c r="B7" s="1534"/>
      <c r="C7" s="1535"/>
      <c r="D7" s="1535"/>
      <c r="E7" s="1535"/>
      <c r="F7" s="1535"/>
      <c r="G7" s="1535"/>
      <c r="H7" s="1535"/>
      <c r="I7" s="1535"/>
      <c r="J7" s="1535"/>
      <c r="K7" s="1535"/>
      <c r="L7" s="1535"/>
      <c r="M7" s="1535"/>
      <c r="N7" s="1535"/>
      <c r="O7" s="1536"/>
      <c r="P7" s="1537"/>
      <c r="Q7" s="1538"/>
      <c r="R7" s="1538"/>
      <c r="S7" s="1538"/>
      <c r="T7" s="1538"/>
      <c r="U7" s="1539"/>
      <c r="V7" s="1540" t="str">
        <f>IF(AB7&lt;&gt;"",TEXT(AB7,"ggg年mm月d日"),"")</f>
        <v/>
      </c>
      <c r="W7" s="1541"/>
      <c r="X7" s="1541"/>
      <c r="Y7" s="1541"/>
      <c r="Z7" s="1542"/>
      <c r="AA7" s="1254" t="s">
        <v>1732</v>
      </c>
      <c r="AB7" s="1523"/>
      <c r="AC7" s="1524"/>
    </row>
    <row r="8" spans="1:29">
      <c r="A8" s="1244"/>
      <c r="B8" s="1255"/>
      <c r="C8" s="1255"/>
      <c r="D8" s="1255"/>
      <c r="E8" s="1255"/>
      <c r="F8" s="1255"/>
      <c r="G8" s="1255"/>
      <c r="H8" s="1255"/>
      <c r="I8" s="1255"/>
      <c r="J8" s="1255"/>
      <c r="K8" s="1255"/>
      <c r="L8" s="1255"/>
      <c r="M8" s="1255"/>
      <c r="N8" s="1255"/>
      <c r="O8" s="1255"/>
      <c r="P8" s="1254"/>
      <c r="Q8" s="1254"/>
      <c r="R8" s="1254"/>
      <c r="S8" s="1254"/>
      <c r="T8" s="1254"/>
      <c r="U8" s="1254"/>
      <c r="V8" s="1254"/>
      <c r="W8" s="1254"/>
      <c r="X8" s="1254"/>
      <c r="Y8" s="1254"/>
      <c r="Z8" s="1256"/>
    </row>
    <row r="9" spans="1:29" ht="14.25" thickBot="1">
      <c r="A9" s="1244"/>
      <c r="B9" s="1255"/>
      <c r="C9" s="1255"/>
      <c r="D9" s="1255"/>
      <c r="E9" s="1255"/>
      <c r="F9" s="1255"/>
      <c r="G9" s="1255"/>
      <c r="H9" s="1255"/>
      <c r="I9" s="1255"/>
      <c r="J9" s="1255"/>
      <c r="K9" s="1255"/>
      <c r="L9" s="1255"/>
      <c r="M9" s="1255"/>
      <c r="N9" s="1255"/>
      <c r="O9" s="1255"/>
      <c r="P9" s="1254"/>
      <c r="Q9" s="1254"/>
      <c r="R9" s="1254"/>
      <c r="S9" s="1254"/>
      <c r="T9" s="1254"/>
      <c r="U9" s="1254"/>
      <c r="V9" s="1254"/>
      <c r="W9" s="1254"/>
      <c r="X9" s="1254"/>
      <c r="Y9" s="1254"/>
      <c r="Z9" s="1256"/>
    </row>
    <row r="10" spans="1:29" ht="18" thickBot="1">
      <c r="A10" s="1244"/>
      <c r="B10" s="1545" t="s">
        <v>1737</v>
      </c>
      <c r="C10" s="1546"/>
      <c r="D10" s="1546"/>
      <c r="E10" s="1546"/>
      <c r="F10" s="1546"/>
      <c r="G10" s="1546"/>
      <c r="H10" s="1546"/>
      <c r="I10" s="1546"/>
      <c r="J10" s="1546"/>
      <c r="K10" s="1546"/>
      <c r="L10" s="1546"/>
      <c r="M10" s="1546"/>
      <c r="N10" s="1546"/>
      <c r="O10" s="1546"/>
      <c r="P10" s="1546"/>
      <c r="Q10" s="1546"/>
      <c r="R10" s="1546"/>
      <c r="S10" s="1546"/>
      <c r="T10" s="1546"/>
      <c r="U10" s="1546"/>
      <c r="V10" s="1546"/>
      <c r="W10" s="1546"/>
      <c r="X10" s="1546"/>
      <c r="Y10" s="1546"/>
      <c r="Z10" s="1547"/>
    </row>
    <row r="11" spans="1:29">
      <c r="A11" s="1244"/>
      <c r="B11" s="1548" t="s">
        <v>1738</v>
      </c>
      <c r="C11" s="1549"/>
      <c r="D11" s="1549"/>
      <c r="E11" s="1549"/>
      <c r="F11" s="1549"/>
      <c r="G11" s="1549"/>
      <c r="H11" s="1549" t="s">
        <v>1739</v>
      </c>
      <c r="I11" s="1549"/>
      <c r="J11" s="1549"/>
      <c r="K11" s="1549"/>
      <c r="L11" s="1549"/>
      <c r="M11" s="1549" t="s">
        <v>1740</v>
      </c>
      <c r="N11" s="1549"/>
      <c r="O11" s="1549"/>
      <c r="P11" s="1549" t="s">
        <v>1741</v>
      </c>
      <c r="Q11" s="1549"/>
      <c r="R11" s="1549"/>
      <c r="S11" s="1549" t="s">
        <v>1742</v>
      </c>
      <c r="T11" s="1549"/>
      <c r="U11" s="1549"/>
      <c r="V11" s="1549" t="s">
        <v>1743</v>
      </c>
      <c r="W11" s="1549"/>
      <c r="X11" s="1549"/>
      <c r="Y11" s="1549"/>
      <c r="Z11" s="1550"/>
    </row>
    <row r="12" spans="1:29" ht="24.95" customHeight="1" thickBot="1">
      <c r="A12" s="1244"/>
      <c r="B12" s="1551"/>
      <c r="C12" s="1543"/>
      <c r="D12" s="1543"/>
      <c r="E12" s="1543"/>
      <c r="F12" s="1543"/>
      <c r="G12" s="1543"/>
      <c r="H12" s="1543"/>
      <c r="I12" s="1543"/>
      <c r="J12" s="1543"/>
      <c r="K12" s="1543"/>
      <c r="L12" s="1543"/>
      <c r="M12" s="1543"/>
      <c r="N12" s="1543"/>
      <c r="O12" s="1543"/>
      <c r="P12" s="1543"/>
      <c r="Q12" s="1543"/>
      <c r="R12" s="1543"/>
      <c r="S12" s="1543"/>
      <c r="T12" s="1543"/>
      <c r="U12" s="1543"/>
      <c r="V12" s="1543"/>
      <c r="W12" s="1543"/>
      <c r="X12" s="1543"/>
      <c r="Y12" s="1543"/>
      <c r="Z12" s="1544"/>
    </row>
    <row r="13" spans="1:29">
      <c r="A13" s="1244"/>
      <c r="B13" s="1254"/>
      <c r="C13" s="1254"/>
      <c r="D13" s="1254"/>
      <c r="E13" s="1254"/>
      <c r="F13" s="1254"/>
      <c r="G13" s="1254"/>
      <c r="H13" s="1254"/>
      <c r="I13" s="1254"/>
      <c r="J13" s="1254"/>
      <c r="K13" s="1254"/>
      <c r="L13" s="1254"/>
      <c r="M13" s="1254"/>
      <c r="N13" s="1254"/>
      <c r="O13" s="1254"/>
      <c r="P13" s="1254"/>
      <c r="Q13" s="1254"/>
      <c r="R13" s="1254"/>
      <c r="S13" s="1254"/>
      <c r="T13" s="1254"/>
      <c r="U13" s="1254"/>
      <c r="V13" s="1254"/>
      <c r="W13" s="1254"/>
      <c r="X13" s="1254"/>
      <c r="Y13" s="1254"/>
      <c r="Z13" s="1256"/>
    </row>
    <row r="14" spans="1:29" ht="14.25" thickBot="1">
      <c r="A14" s="1244"/>
      <c r="B14" s="1254"/>
      <c r="C14" s="1254"/>
      <c r="D14" s="1254"/>
      <c r="E14" s="1254"/>
      <c r="F14" s="1254"/>
      <c r="G14" s="1254"/>
      <c r="H14" s="1254"/>
      <c r="I14" s="1254"/>
      <c r="J14" s="1254"/>
      <c r="K14" s="1254"/>
      <c r="L14" s="1254"/>
      <c r="M14" s="1254"/>
      <c r="N14" s="1254"/>
      <c r="O14" s="1254"/>
      <c r="P14" s="1254"/>
      <c r="Q14" s="1254"/>
      <c r="R14" s="1254"/>
      <c r="S14" s="1254"/>
      <c r="T14" s="1254"/>
      <c r="U14" s="1254"/>
      <c r="V14" s="1254"/>
      <c r="W14" s="1254"/>
      <c r="X14" s="1254"/>
      <c r="Y14" s="1254"/>
      <c r="Z14" s="1256"/>
    </row>
    <row r="15" spans="1:29" ht="17.25">
      <c r="A15" s="1244"/>
      <c r="B15" s="1552" t="s">
        <v>1744</v>
      </c>
      <c r="C15" s="1553"/>
      <c r="D15" s="1553"/>
      <c r="E15" s="1553"/>
      <c r="F15" s="1553"/>
      <c r="G15" s="1553"/>
      <c r="H15" s="1553"/>
      <c r="I15" s="1553"/>
      <c r="J15" s="1553"/>
      <c r="K15" s="1553"/>
      <c r="L15" s="1553"/>
      <c r="M15" s="1553"/>
      <c r="N15" s="1553"/>
      <c r="O15" s="1553"/>
      <c r="P15" s="1553"/>
      <c r="Q15" s="1553"/>
      <c r="R15" s="1553"/>
      <c r="S15" s="1553"/>
      <c r="T15" s="1553"/>
      <c r="U15" s="1553"/>
      <c r="V15" s="1553"/>
      <c r="W15" s="1553"/>
      <c r="X15" s="1553"/>
      <c r="Y15" s="1553"/>
      <c r="Z15" s="1554"/>
    </row>
    <row r="16" spans="1:29">
      <c r="A16" s="1244"/>
      <c r="B16" s="1257"/>
      <c r="C16" s="1555" t="s">
        <v>1745</v>
      </c>
      <c r="D16" s="1556"/>
      <c r="E16" s="1555" t="s">
        <v>1746</v>
      </c>
      <c r="F16" s="1557"/>
      <c r="G16" s="1557"/>
      <c r="H16" s="1557"/>
      <c r="I16" s="1557"/>
      <c r="J16" s="1557"/>
      <c r="K16" s="1556"/>
      <c r="L16" s="1555" t="s">
        <v>1747</v>
      </c>
      <c r="M16" s="1557"/>
      <c r="N16" s="1557"/>
      <c r="O16" s="1556"/>
      <c r="P16" s="1555" t="s">
        <v>1748</v>
      </c>
      <c r="Q16" s="1557"/>
      <c r="R16" s="1557"/>
      <c r="S16" s="1557"/>
      <c r="T16" s="1557"/>
      <c r="U16" s="1556"/>
      <c r="V16" s="1555" t="s">
        <v>1749</v>
      </c>
      <c r="W16" s="1557"/>
      <c r="X16" s="1557"/>
      <c r="Y16" s="1557"/>
      <c r="Z16" s="1558"/>
    </row>
    <row r="17" spans="1:26" ht="24.95" customHeight="1">
      <c r="A17" s="1244"/>
      <c r="B17" s="1258" t="s">
        <v>1750</v>
      </c>
      <c r="C17" s="1562" t="s">
        <v>1751</v>
      </c>
      <c r="D17" s="1563"/>
      <c r="E17" s="1564" t="s">
        <v>1752</v>
      </c>
      <c r="F17" s="1565"/>
      <c r="G17" s="1565"/>
      <c r="H17" s="1565"/>
      <c r="I17" s="1565"/>
      <c r="J17" s="1565"/>
      <c r="K17" s="1566"/>
      <c r="L17" s="1562" t="s">
        <v>1753</v>
      </c>
      <c r="M17" s="1567"/>
      <c r="N17" s="1567"/>
      <c r="O17" s="1563"/>
      <c r="P17" s="1562" t="s">
        <v>1754</v>
      </c>
      <c r="Q17" s="1567"/>
      <c r="R17" s="1567"/>
      <c r="S17" s="1567"/>
      <c r="T17" s="1567"/>
      <c r="U17" s="1563"/>
      <c r="V17" s="1562" t="s">
        <v>1755</v>
      </c>
      <c r="W17" s="1567"/>
      <c r="X17" s="1567"/>
      <c r="Y17" s="1567"/>
      <c r="Z17" s="1568"/>
    </row>
    <row r="18" spans="1:26" ht="24.95" customHeight="1">
      <c r="A18" s="1244"/>
      <c r="B18" s="1259" t="s">
        <v>1756</v>
      </c>
      <c r="C18" s="1555" t="s">
        <v>1751</v>
      </c>
      <c r="D18" s="1556"/>
      <c r="E18" s="1559"/>
      <c r="F18" s="1560"/>
      <c r="G18" s="1560"/>
      <c r="H18" s="1560"/>
      <c r="I18" s="1560"/>
      <c r="J18" s="1560"/>
      <c r="K18" s="1561"/>
      <c r="L18" s="1557"/>
      <c r="M18" s="1557"/>
      <c r="N18" s="1557"/>
      <c r="O18" s="1556"/>
      <c r="P18" s="1555"/>
      <c r="Q18" s="1557"/>
      <c r="R18" s="1557"/>
      <c r="S18" s="1557"/>
      <c r="T18" s="1557"/>
      <c r="U18" s="1556"/>
      <c r="V18" s="1555"/>
      <c r="W18" s="1557"/>
      <c r="X18" s="1557"/>
      <c r="Y18" s="1557"/>
      <c r="Z18" s="1558"/>
    </row>
    <row r="19" spans="1:26" ht="24.95" customHeight="1">
      <c r="A19" s="1244"/>
      <c r="B19" s="1260" t="s">
        <v>1757</v>
      </c>
      <c r="C19" s="1569"/>
      <c r="D19" s="1570"/>
      <c r="E19" s="1559"/>
      <c r="F19" s="1560"/>
      <c r="G19" s="1560"/>
      <c r="H19" s="1560"/>
      <c r="I19" s="1560"/>
      <c r="J19" s="1560"/>
      <c r="K19" s="1561"/>
      <c r="L19" s="1557"/>
      <c r="M19" s="1557"/>
      <c r="N19" s="1557"/>
      <c r="O19" s="1556"/>
      <c r="P19" s="1555"/>
      <c r="Q19" s="1557"/>
      <c r="R19" s="1557"/>
      <c r="S19" s="1557"/>
      <c r="T19" s="1557"/>
      <c r="U19" s="1556"/>
      <c r="V19" s="1555"/>
      <c r="W19" s="1557"/>
      <c r="X19" s="1557"/>
      <c r="Y19" s="1557"/>
      <c r="Z19" s="1558"/>
    </row>
    <row r="20" spans="1:26" ht="24.95" customHeight="1">
      <c r="A20" s="1244"/>
      <c r="B20" s="1259" t="s">
        <v>1758</v>
      </c>
      <c r="C20" s="1569"/>
      <c r="D20" s="1570"/>
      <c r="E20" s="1559"/>
      <c r="F20" s="1560"/>
      <c r="G20" s="1560"/>
      <c r="H20" s="1560"/>
      <c r="I20" s="1560"/>
      <c r="J20" s="1560"/>
      <c r="K20" s="1561"/>
      <c r="L20" s="1557"/>
      <c r="M20" s="1557"/>
      <c r="N20" s="1557"/>
      <c r="O20" s="1556"/>
      <c r="P20" s="1555"/>
      <c r="Q20" s="1557"/>
      <c r="R20" s="1557"/>
      <c r="S20" s="1557"/>
      <c r="T20" s="1557"/>
      <c r="U20" s="1556"/>
      <c r="V20" s="1555"/>
      <c r="W20" s="1557"/>
      <c r="X20" s="1557"/>
      <c r="Y20" s="1557"/>
      <c r="Z20" s="1558"/>
    </row>
    <row r="21" spans="1:26" ht="24.95" customHeight="1">
      <c r="A21" s="1244"/>
      <c r="B21" s="1259" t="s">
        <v>1759</v>
      </c>
      <c r="C21" s="1569"/>
      <c r="D21" s="1570"/>
      <c r="E21" s="1559"/>
      <c r="F21" s="1560"/>
      <c r="G21" s="1560"/>
      <c r="H21" s="1560"/>
      <c r="I21" s="1560"/>
      <c r="J21" s="1560"/>
      <c r="K21" s="1561"/>
      <c r="L21" s="1557"/>
      <c r="M21" s="1557"/>
      <c r="N21" s="1557"/>
      <c r="O21" s="1556"/>
      <c r="P21" s="1555"/>
      <c r="Q21" s="1557"/>
      <c r="R21" s="1557"/>
      <c r="S21" s="1557"/>
      <c r="T21" s="1557"/>
      <c r="U21" s="1556"/>
      <c r="V21" s="1555"/>
      <c r="W21" s="1557"/>
      <c r="X21" s="1557"/>
      <c r="Y21" s="1557"/>
      <c r="Z21" s="1558"/>
    </row>
    <row r="22" spans="1:26" ht="24.95" customHeight="1" thickBot="1">
      <c r="A22" s="1244"/>
      <c r="B22" s="1261" t="s">
        <v>1760</v>
      </c>
      <c r="C22" s="1571"/>
      <c r="D22" s="1572"/>
      <c r="E22" s="1573"/>
      <c r="F22" s="1574"/>
      <c r="G22" s="1574"/>
      <c r="H22" s="1574"/>
      <c r="I22" s="1574"/>
      <c r="J22" s="1574"/>
      <c r="K22" s="1575"/>
      <c r="L22" s="1576"/>
      <c r="M22" s="1576"/>
      <c r="N22" s="1576"/>
      <c r="O22" s="1577"/>
      <c r="P22" s="1578"/>
      <c r="Q22" s="1576"/>
      <c r="R22" s="1576"/>
      <c r="S22" s="1576"/>
      <c r="T22" s="1576"/>
      <c r="U22" s="1577"/>
      <c r="V22" s="1578"/>
      <c r="W22" s="1576"/>
      <c r="X22" s="1576"/>
      <c r="Y22" s="1576"/>
      <c r="Z22" s="1579"/>
    </row>
    <row r="23" spans="1:26">
      <c r="A23" s="1244"/>
      <c r="Z23" s="1252"/>
    </row>
    <row r="24" spans="1:26">
      <c r="A24" s="1244"/>
      <c r="B24" s="1262" t="s">
        <v>1761</v>
      </c>
      <c r="C24" s="1243" t="s">
        <v>1762</v>
      </c>
      <c r="O24" s="1262" t="s">
        <v>1761</v>
      </c>
      <c r="P24" s="1263" t="s">
        <v>1763</v>
      </c>
      <c r="Z24" s="1252"/>
    </row>
    <row r="25" spans="1:26">
      <c r="A25" s="1244"/>
      <c r="B25" s="1262" t="s">
        <v>1761</v>
      </c>
      <c r="C25" s="1255" t="s">
        <v>1764</v>
      </c>
      <c r="Z25" s="1252"/>
    </row>
    <row r="26" spans="1:26" ht="14.25" thickBot="1">
      <c r="A26" s="1264"/>
      <c r="B26" s="1265" t="s">
        <v>1761</v>
      </c>
      <c r="C26" s="1253" t="s">
        <v>1765</v>
      </c>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7"/>
    </row>
    <row r="39" spans="1:2">
      <c r="A39" s="1443" t="s">
        <v>2292</v>
      </c>
      <c r="B39" s="1243" t="s">
        <v>1766</v>
      </c>
    </row>
    <row r="40" spans="1:2">
      <c r="A40" s="1443" t="s">
        <v>2293</v>
      </c>
      <c r="B40" s="1243" t="s">
        <v>1767</v>
      </c>
    </row>
    <row r="41" spans="1:2">
      <c r="A41" s="1443" t="s">
        <v>2294</v>
      </c>
      <c r="B41" s="1243" t="s">
        <v>1768</v>
      </c>
    </row>
    <row r="42" spans="1:2">
      <c r="A42" s="1443" t="s">
        <v>2295</v>
      </c>
      <c r="B42" s="1243" t="s">
        <v>1769</v>
      </c>
    </row>
    <row r="43" spans="1:2">
      <c r="A43" s="1443" t="s">
        <v>2296</v>
      </c>
    </row>
    <row r="44" spans="1:2">
      <c r="A44" s="1443" t="s">
        <v>2297</v>
      </c>
    </row>
    <row r="45" spans="1:2">
      <c r="A45" s="1443" t="s">
        <v>301</v>
      </c>
    </row>
    <row r="46" spans="1:2">
      <c r="A46" s="1443" t="s">
        <v>2298</v>
      </c>
    </row>
    <row r="50" spans="1:1">
      <c r="A50" s="1243" t="s">
        <v>1770</v>
      </c>
    </row>
    <row r="51" spans="1:1">
      <c r="A51" s="1243" t="s">
        <v>1771</v>
      </c>
    </row>
    <row r="52" spans="1:1">
      <c r="A52" s="1243" t="s">
        <v>1772</v>
      </c>
    </row>
    <row r="53" spans="1:1">
      <c r="A53" s="1243" t="s">
        <v>1773</v>
      </c>
    </row>
  </sheetData>
  <mergeCells count="63">
    <mergeCell ref="C21:D21"/>
    <mergeCell ref="E21:K21"/>
    <mergeCell ref="L21:O21"/>
    <mergeCell ref="P21:U21"/>
    <mergeCell ref="V21:Z21"/>
    <mergeCell ref="C22:D22"/>
    <mergeCell ref="E22:K22"/>
    <mergeCell ref="L22:O22"/>
    <mergeCell ref="P22:U22"/>
    <mergeCell ref="V22:Z22"/>
    <mergeCell ref="C19:D19"/>
    <mergeCell ref="E19:K19"/>
    <mergeCell ref="L19:O19"/>
    <mergeCell ref="P19:U19"/>
    <mergeCell ref="V19:Z19"/>
    <mergeCell ref="C20:D20"/>
    <mergeCell ref="E20:K20"/>
    <mergeCell ref="L20:O20"/>
    <mergeCell ref="P20:U20"/>
    <mergeCell ref="V20:Z20"/>
    <mergeCell ref="C17:D17"/>
    <mergeCell ref="E17:K17"/>
    <mergeCell ref="L17:O17"/>
    <mergeCell ref="P17:U17"/>
    <mergeCell ref="V17:Z17"/>
    <mergeCell ref="C18:D18"/>
    <mergeCell ref="E18:K18"/>
    <mergeCell ref="L18:O18"/>
    <mergeCell ref="P18:U18"/>
    <mergeCell ref="V18:Z18"/>
    <mergeCell ref="B15:Z15"/>
    <mergeCell ref="C16:D16"/>
    <mergeCell ref="E16:K16"/>
    <mergeCell ref="L16:O16"/>
    <mergeCell ref="P16:U16"/>
    <mergeCell ref="V16:Z16"/>
    <mergeCell ref="V12:Z12"/>
    <mergeCell ref="B10:Z10"/>
    <mergeCell ref="B11:G11"/>
    <mergeCell ref="H11:L11"/>
    <mergeCell ref="M11:O11"/>
    <mergeCell ref="P11:R11"/>
    <mergeCell ref="S11:U11"/>
    <mergeCell ref="V11:Z11"/>
    <mergeCell ref="B12:G12"/>
    <mergeCell ref="H12:L12"/>
    <mergeCell ref="M12:O12"/>
    <mergeCell ref="P12:R12"/>
    <mergeCell ref="S12:U12"/>
    <mergeCell ref="AB4:AC4"/>
    <mergeCell ref="B6:O6"/>
    <mergeCell ref="P6:U6"/>
    <mergeCell ref="V6:Z6"/>
    <mergeCell ref="B7:O7"/>
    <mergeCell ref="P7:U7"/>
    <mergeCell ref="V7:Z7"/>
    <mergeCell ref="AB7:AC7"/>
    <mergeCell ref="V4:Z4"/>
    <mergeCell ref="B1:T1"/>
    <mergeCell ref="U1:Z1"/>
    <mergeCell ref="D3:E3"/>
    <mergeCell ref="K3:L3"/>
    <mergeCell ref="V3:Z3"/>
  </mergeCells>
  <phoneticPr fontId="4"/>
  <conditionalFormatting sqref="U1:Z1">
    <cfRule type="expression" dxfId="62" priority="1">
      <formula>"（省エネ適判）"</formula>
    </cfRule>
  </conditionalFormatting>
  <dataValidations count="3">
    <dataValidation type="list" allowBlank="1" showInputMessage="1" showErrorMessage="1" sqref="U1:Z1" xr:uid="{EB561A08-C3D3-477C-AAED-E8D36962D794}">
      <formula1>$A$50:$A$53</formula1>
    </dataValidation>
    <dataValidation type="list" allowBlank="1" showInputMessage="1" showErrorMessage="1" sqref="P7:P9 V9" xr:uid="{F0D1D2EE-0E8B-404E-8F9A-7BDD185BE641}">
      <formula1>$B$39:$B$42</formula1>
    </dataValidation>
    <dataValidation type="list" allowBlank="1" showErrorMessage="1" promptTitle="ゲスト登録希望" prompt="ゲスト登録を希望する場合は、_x000a_○○（ゲスト）_x000a_を選択してください。_x000a__x000a_ゲストになるとダイレクトクラウドボックスのフォルダにアクセスして、アップロードされた図面等を確認することができます。_x000a__x000a_ゲストになるためには、パスワード登録が必要となります。" sqref="C19:D22" xr:uid="{F73FC900-79FE-43DA-8F39-986EF00EDC00}">
      <formula1>$A$39:$A$46</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043A5-3E90-40CA-86FA-381AA18BC694}">
  <sheetPr>
    <tabColor rgb="FFFFFF00"/>
    <pageSetUpPr fitToPage="1"/>
  </sheetPr>
  <dimension ref="B1:AR75"/>
  <sheetViews>
    <sheetView showGridLines="0" view="pageBreakPreview" zoomScaleNormal="100" zoomScaleSheetLayoutView="100" workbookViewId="0"/>
  </sheetViews>
  <sheetFormatPr defaultRowHeight="12"/>
  <cols>
    <col min="1" max="49" width="2.625" style="260" customWidth="1"/>
    <col min="50" max="16384" width="9" style="260"/>
  </cols>
  <sheetData>
    <row r="1" spans="2:44" ht="15.95" customHeight="1"/>
    <row r="2" spans="2:44" ht="30" customHeight="1">
      <c r="B2" s="101" t="s">
        <v>469</v>
      </c>
      <c r="AR2" s="261" t="s">
        <v>368</v>
      </c>
    </row>
    <row r="3" spans="2:44" ht="12.75" thickBot="1"/>
    <row r="4" spans="2:44">
      <c r="B4" s="262"/>
      <c r="C4" s="263" t="s">
        <v>470</v>
      </c>
      <c r="D4" s="264"/>
      <c r="E4" s="264"/>
      <c r="F4" s="264"/>
      <c r="G4" s="263" t="s">
        <v>471</v>
      </c>
      <c r="H4" s="264"/>
      <c r="I4" s="265"/>
      <c r="J4" s="264" t="s">
        <v>472</v>
      </c>
      <c r="K4" s="264"/>
      <c r="L4" s="264"/>
      <c r="M4" s="264"/>
      <c r="N4" s="2105" t="s">
        <v>373</v>
      </c>
      <c r="O4" s="2106"/>
      <c r="P4" s="2106"/>
      <c r="Q4" s="2106"/>
      <c r="R4" s="2106"/>
      <c r="S4" s="2106"/>
      <c r="T4" s="2106"/>
      <c r="U4" s="2106"/>
      <c r="V4" s="2106"/>
      <c r="W4" s="2106"/>
      <c r="X4" s="2106"/>
      <c r="Y4" s="2106"/>
      <c r="Z4" s="2106"/>
      <c r="AA4" s="2106"/>
      <c r="AB4" s="2106"/>
      <c r="AC4" s="2106"/>
      <c r="AD4" s="2106"/>
      <c r="AE4" s="2106"/>
      <c r="AF4" s="2106"/>
      <c r="AG4" s="2106"/>
      <c r="AH4" s="2106"/>
      <c r="AI4" s="2106"/>
      <c r="AJ4" s="2106"/>
      <c r="AK4" s="2106"/>
      <c r="AL4" s="2106"/>
      <c r="AM4" s="266"/>
      <c r="AN4" s="266"/>
      <c r="AO4" s="266"/>
      <c r="AP4" s="267"/>
      <c r="AQ4" s="263" t="s">
        <v>372</v>
      </c>
      <c r="AR4" s="268"/>
    </row>
    <row r="5" spans="2:44">
      <c r="B5" s="269"/>
      <c r="C5" s="270" t="s">
        <v>375</v>
      </c>
      <c r="D5" s="271"/>
      <c r="E5" s="271"/>
      <c r="F5" s="271"/>
      <c r="G5" s="270" t="s">
        <v>381</v>
      </c>
      <c r="H5" s="271"/>
      <c r="I5" s="272"/>
      <c r="J5" s="271"/>
      <c r="K5" s="271"/>
      <c r="L5" s="271"/>
      <c r="M5" s="271"/>
      <c r="N5" s="270" t="s">
        <v>376</v>
      </c>
      <c r="O5" s="271"/>
      <c r="P5" s="271"/>
      <c r="Q5" s="271"/>
      <c r="R5" s="2107" t="s">
        <v>377</v>
      </c>
      <c r="S5" s="2108"/>
      <c r="T5" s="2108"/>
      <c r="U5" s="2108"/>
      <c r="V5" s="2108"/>
      <c r="W5" s="2108"/>
      <c r="X5" s="2108"/>
      <c r="Y5" s="2108"/>
      <c r="Z5" s="2108"/>
      <c r="AA5" s="2108"/>
      <c r="AB5" s="2108"/>
      <c r="AC5" s="2108"/>
      <c r="AD5" s="2108"/>
      <c r="AE5" s="2108"/>
      <c r="AF5" s="2108"/>
      <c r="AG5" s="2108"/>
      <c r="AH5" s="2108"/>
      <c r="AI5" s="2108"/>
      <c r="AJ5" s="2108"/>
      <c r="AK5" s="2108"/>
      <c r="AL5" s="2109"/>
      <c r="AM5" s="273" t="s">
        <v>378</v>
      </c>
      <c r="AN5" s="271"/>
      <c r="AO5" s="271"/>
      <c r="AP5" s="271"/>
      <c r="AQ5" s="270" t="s">
        <v>473</v>
      </c>
      <c r="AR5" s="274"/>
    </row>
    <row r="6" spans="2:44" ht="12" customHeight="1">
      <c r="B6" s="2110" t="s">
        <v>474</v>
      </c>
      <c r="C6" s="275" t="s">
        <v>475</v>
      </c>
      <c r="G6" s="2102"/>
      <c r="H6" s="2103"/>
      <c r="I6" s="2104"/>
      <c r="J6" s="260" t="s">
        <v>476</v>
      </c>
      <c r="N6" s="276" t="s">
        <v>477</v>
      </c>
      <c r="O6" s="277"/>
      <c r="P6" s="277"/>
      <c r="Q6" s="277"/>
      <c r="R6" s="275" t="s">
        <v>478</v>
      </c>
      <c r="W6" s="278" t="s">
        <v>479</v>
      </c>
      <c r="AM6" s="279" t="s">
        <v>4</v>
      </c>
      <c r="AN6" s="2112" t="s">
        <v>480</v>
      </c>
      <c r="AO6" s="2112"/>
      <c r="AP6" s="2113"/>
      <c r="AQ6" s="280"/>
      <c r="AR6" s="281"/>
    </row>
    <row r="7" spans="2:44" ht="12" customHeight="1">
      <c r="B7" s="2111"/>
      <c r="C7" s="275" t="s">
        <v>481</v>
      </c>
      <c r="G7" s="275"/>
      <c r="I7" s="283"/>
      <c r="N7" s="276"/>
      <c r="O7" s="277"/>
      <c r="P7" s="277"/>
      <c r="Q7" s="277"/>
      <c r="R7" s="275"/>
      <c r="S7" s="284" t="s">
        <v>4</v>
      </c>
      <c r="T7" s="260" t="s">
        <v>482</v>
      </c>
      <c r="AM7" s="285" t="s">
        <v>4</v>
      </c>
      <c r="AN7" s="2100" t="s">
        <v>483</v>
      </c>
      <c r="AO7" s="2100"/>
      <c r="AP7" s="2101"/>
      <c r="AQ7" s="275"/>
      <c r="AR7" s="286"/>
    </row>
    <row r="8" spans="2:44" ht="12" customHeight="1">
      <c r="B8" s="2111"/>
      <c r="C8" s="275" t="s">
        <v>484</v>
      </c>
      <c r="G8" s="275"/>
      <c r="I8" s="283"/>
      <c r="N8" s="276"/>
      <c r="O8" s="277"/>
      <c r="P8" s="277"/>
      <c r="Q8" s="277"/>
      <c r="R8" s="275"/>
      <c r="S8" s="284" t="s">
        <v>4</v>
      </c>
      <c r="T8" s="260" t="s">
        <v>485</v>
      </c>
      <c r="AM8" s="285" t="s">
        <v>4</v>
      </c>
      <c r="AN8" s="2100" t="s">
        <v>486</v>
      </c>
      <c r="AO8" s="2100"/>
      <c r="AP8" s="2101"/>
      <c r="AQ8" s="275"/>
      <c r="AR8" s="286"/>
    </row>
    <row r="9" spans="2:44" ht="14.25">
      <c r="B9" s="2111"/>
      <c r="C9" s="275"/>
      <c r="G9" s="275"/>
      <c r="I9" s="283"/>
      <c r="N9" s="276"/>
      <c r="O9" s="277"/>
      <c r="P9" s="277"/>
      <c r="Q9" s="277"/>
      <c r="R9" s="275"/>
      <c r="T9" s="284" t="s">
        <v>4</v>
      </c>
      <c r="U9" s="260" t="s">
        <v>487</v>
      </c>
      <c r="X9" s="284" t="s">
        <v>4</v>
      </c>
      <c r="Y9" s="260" t="s">
        <v>488</v>
      </c>
      <c r="AC9" s="284" t="s">
        <v>4</v>
      </c>
      <c r="AD9" s="260" t="s">
        <v>489</v>
      </c>
      <c r="AH9" s="284" t="s">
        <v>4</v>
      </c>
      <c r="AI9" s="260" t="s">
        <v>490</v>
      </c>
      <c r="AM9" s="285" t="s">
        <v>4</v>
      </c>
      <c r="AN9" s="2100" t="s">
        <v>391</v>
      </c>
      <c r="AO9" s="2100"/>
      <c r="AP9" s="2101"/>
      <c r="AQ9" s="275"/>
      <c r="AR9" s="286"/>
    </row>
    <row r="10" spans="2:44" ht="14.25">
      <c r="B10" s="2111"/>
      <c r="C10" s="285" t="s">
        <v>4</v>
      </c>
      <c r="D10" s="260" t="s">
        <v>491</v>
      </c>
      <c r="G10" s="275"/>
      <c r="I10" s="283"/>
      <c r="N10" s="276"/>
      <c r="O10" s="277"/>
      <c r="P10" s="277"/>
      <c r="Q10" s="277"/>
      <c r="R10" s="275"/>
      <c r="S10" s="284" t="s">
        <v>4</v>
      </c>
      <c r="T10" s="260" t="s">
        <v>492</v>
      </c>
      <c r="AM10" s="285" t="s">
        <v>4</v>
      </c>
      <c r="AN10" s="2100" t="s">
        <v>493</v>
      </c>
      <c r="AO10" s="2100"/>
      <c r="AP10" s="2101"/>
      <c r="AQ10" s="275"/>
      <c r="AR10" s="286"/>
    </row>
    <row r="11" spans="2:44" ht="14.25">
      <c r="B11" s="2111"/>
      <c r="C11" s="287" t="s">
        <v>494</v>
      </c>
      <c r="G11" s="275"/>
      <c r="I11" s="283"/>
      <c r="N11" s="276"/>
      <c r="O11" s="277"/>
      <c r="P11" s="277"/>
      <c r="Q11" s="277"/>
      <c r="R11" s="275"/>
      <c r="T11" s="284" t="s">
        <v>4</v>
      </c>
      <c r="U11" s="260" t="s">
        <v>495</v>
      </c>
      <c r="AB11" s="284" t="s">
        <v>4</v>
      </c>
      <c r="AC11" s="260" t="s">
        <v>496</v>
      </c>
      <c r="AM11" s="285" t="s">
        <v>4</v>
      </c>
      <c r="AN11" s="2100" t="s">
        <v>497</v>
      </c>
      <c r="AO11" s="2100"/>
      <c r="AP11" s="2101"/>
      <c r="AQ11" s="275"/>
      <c r="AR11" s="286"/>
    </row>
    <row r="12" spans="2:44" ht="14.25">
      <c r="B12" s="2111"/>
      <c r="C12" s="287" t="s">
        <v>498</v>
      </c>
      <c r="G12" s="275"/>
      <c r="I12" s="283"/>
      <c r="N12" s="276"/>
      <c r="O12" s="277"/>
      <c r="P12" s="277"/>
      <c r="Q12" s="277"/>
      <c r="R12" s="275"/>
      <c r="S12" s="284" t="s">
        <v>4</v>
      </c>
      <c r="T12" s="260" t="s">
        <v>301</v>
      </c>
      <c r="W12" s="260" t="s">
        <v>395</v>
      </c>
      <c r="X12" s="2097"/>
      <c r="Y12" s="2097"/>
      <c r="Z12" s="2097"/>
      <c r="AA12" s="2097"/>
      <c r="AB12" s="2097"/>
      <c r="AC12" s="2097"/>
      <c r="AD12" s="2097"/>
      <c r="AE12" s="2097"/>
      <c r="AF12" s="2097"/>
      <c r="AG12" s="2097"/>
      <c r="AH12" s="2097"/>
      <c r="AI12" s="2097"/>
      <c r="AJ12" s="288" t="s">
        <v>396</v>
      </c>
      <c r="AM12" s="285" t="s">
        <v>4</v>
      </c>
      <c r="AN12" s="2098"/>
      <c r="AO12" s="2098"/>
      <c r="AP12" s="2099"/>
      <c r="AQ12" s="275"/>
      <c r="AR12" s="286"/>
    </row>
    <row r="13" spans="2:44">
      <c r="B13" s="2111"/>
      <c r="C13" s="270"/>
      <c r="D13" s="271"/>
      <c r="E13" s="271"/>
      <c r="F13" s="271"/>
      <c r="G13" s="270"/>
      <c r="H13" s="271"/>
      <c r="I13" s="272"/>
      <c r="N13" s="276"/>
      <c r="O13" s="277"/>
      <c r="P13" s="277"/>
      <c r="Q13" s="277"/>
      <c r="R13" s="275" t="s">
        <v>499</v>
      </c>
      <c r="AM13" s="289"/>
      <c r="AN13" s="2100"/>
      <c r="AO13" s="2100"/>
      <c r="AP13" s="2101"/>
      <c r="AQ13" s="275"/>
      <c r="AR13" s="286"/>
    </row>
    <row r="14" spans="2:44" ht="12" customHeight="1">
      <c r="B14" s="2111"/>
      <c r="C14" s="275" t="s">
        <v>500</v>
      </c>
      <c r="G14" s="2102"/>
      <c r="H14" s="2103"/>
      <c r="I14" s="2104"/>
      <c r="N14" s="276"/>
      <c r="O14" s="277"/>
      <c r="P14" s="277"/>
      <c r="Q14" s="277"/>
      <c r="R14" s="275"/>
      <c r="S14" s="284" t="s">
        <v>4</v>
      </c>
      <c r="T14" s="260" t="s">
        <v>501</v>
      </c>
      <c r="AM14" s="289"/>
      <c r="AN14" s="2100"/>
      <c r="AO14" s="2100"/>
      <c r="AP14" s="2101"/>
      <c r="AQ14" s="275"/>
      <c r="AR14" s="286"/>
    </row>
    <row r="15" spans="2:44" ht="12" customHeight="1">
      <c r="B15" s="2111"/>
      <c r="C15" s="275" t="s">
        <v>481</v>
      </c>
      <c r="G15" s="275"/>
      <c r="I15" s="283"/>
      <c r="N15" s="276"/>
      <c r="O15" s="277"/>
      <c r="P15" s="277"/>
      <c r="Q15" s="277"/>
      <c r="R15" s="275"/>
      <c r="T15" s="260" t="s">
        <v>502</v>
      </c>
      <c r="AM15" s="289"/>
      <c r="AN15" s="2100"/>
      <c r="AO15" s="2100"/>
      <c r="AP15" s="2101"/>
      <c r="AQ15" s="275"/>
      <c r="AR15" s="286"/>
    </row>
    <row r="16" spans="2:44" ht="12" customHeight="1">
      <c r="B16" s="2111"/>
      <c r="C16" s="275" t="s">
        <v>503</v>
      </c>
      <c r="G16" s="275"/>
      <c r="I16" s="283"/>
      <c r="N16" s="276"/>
      <c r="O16" s="277"/>
      <c r="P16" s="277"/>
      <c r="Q16" s="277"/>
      <c r="R16" s="275"/>
      <c r="S16" s="273"/>
      <c r="T16" s="290"/>
      <c r="U16" s="290"/>
      <c r="V16" s="290"/>
      <c r="W16" s="290"/>
      <c r="X16" s="2107" t="s">
        <v>504</v>
      </c>
      <c r="Y16" s="2108"/>
      <c r="Z16" s="2108"/>
      <c r="AA16" s="2109"/>
      <c r="AB16" s="2107" t="s">
        <v>505</v>
      </c>
      <c r="AC16" s="2108"/>
      <c r="AD16" s="2108"/>
      <c r="AE16" s="2109"/>
      <c r="AF16" s="2107" t="s">
        <v>401</v>
      </c>
      <c r="AG16" s="2108"/>
      <c r="AH16" s="2108"/>
      <c r="AI16" s="2109"/>
      <c r="AJ16" s="275"/>
      <c r="AM16" s="289"/>
      <c r="AN16" s="2100"/>
      <c r="AO16" s="2100"/>
      <c r="AP16" s="2101"/>
      <c r="AQ16" s="275"/>
      <c r="AR16" s="286"/>
    </row>
    <row r="17" spans="2:44">
      <c r="B17" s="2111"/>
      <c r="C17" s="275"/>
      <c r="G17" s="275"/>
      <c r="I17" s="283"/>
      <c r="N17" s="276"/>
      <c r="O17" s="277"/>
      <c r="P17" s="277"/>
      <c r="Q17" s="277"/>
      <c r="R17" s="275"/>
      <c r="S17" s="275" t="s">
        <v>506</v>
      </c>
      <c r="X17" s="2114" t="s">
        <v>507</v>
      </c>
      <c r="Y17" s="2115"/>
      <c r="Z17" s="2115"/>
      <c r="AA17" s="2116"/>
      <c r="AB17" s="2114" t="s">
        <v>508</v>
      </c>
      <c r="AC17" s="2115"/>
      <c r="AD17" s="2115"/>
      <c r="AE17" s="2116"/>
      <c r="AF17" s="2114" t="s">
        <v>509</v>
      </c>
      <c r="AG17" s="2115"/>
      <c r="AH17" s="2115"/>
      <c r="AI17" s="2116"/>
      <c r="AJ17" s="275"/>
      <c r="AM17" s="289"/>
      <c r="AN17" s="2100"/>
      <c r="AO17" s="2100"/>
      <c r="AP17" s="2101"/>
      <c r="AQ17" s="275"/>
      <c r="AR17" s="286"/>
    </row>
    <row r="18" spans="2:44" ht="14.25">
      <c r="B18" s="2111"/>
      <c r="C18" s="285" t="s">
        <v>4</v>
      </c>
      <c r="D18" s="260" t="s">
        <v>491</v>
      </c>
      <c r="G18" s="275"/>
      <c r="I18" s="283"/>
      <c r="N18" s="276"/>
      <c r="O18" s="277"/>
      <c r="P18" s="277"/>
      <c r="Q18" s="277"/>
      <c r="R18" s="275"/>
      <c r="S18" s="292" t="s">
        <v>392</v>
      </c>
      <c r="T18" s="293"/>
      <c r="U18" s="293"/>
      <c r="V18" s="293"/>
      <c r="W18" s="293"/>
      <c r="X18" s="2117"/>
      <c r="Y18" s="2118"/>
      <c r="Z18" s="2118"/>
      <c r="AA18" s="2119"/>
      <c r="AB18" s="2117"/>
      <c r="AC18" s="2118"/>
      <c r="AD18" s="2118"/>
      <c r="AE18" s="2119"/>
      <c r="AF18" s="2117"/>
      <c r="AG18" s="2118"/>
      <c r="AH18" s="2118"/>
      <c r="AI18" s="2119"/>
      <c r="AJ18" s="275"/>
      <c r="AM18" s="289"/>
      <c r="AN18" s="2100"/>
      <c r="AO18" s="2100"/>
      <c r="AP18" s="2101"/>
      <c r="AQ18" s="275"/>
      <c r="AR18" s="286"/>
    </row>
    <row r="19" spans="2:44">
      <c r="B19" s="2111"/>
      <c r="C19" s="287" t="s">
        <v>494</v>
      </c>
      <c r="G19" s="275"/>
      <c r="I19" s="283"/>
      <c r="N19" s="276"/>
      <c r="O19" s="277"/>
      <c r="P19" s="277"/>
      <c r="Q19" s="277"/>
      <c r="R19" s="275"/>
      <c r="S19" s="275" t="s">
        <v>510</v>
      </c>
      <c r="X19" s="2120" t="s">
        <v>507</v>
      </c>
      <c r="Y19" s="2121"/>
      <c r="Z19" s="2121"/>
      <c r="AA19" s="2122"/>
      <c r="AB19" s="2120" t="s">
        <v>508</v>
      </c>
      <c r="AC19" s="2121"/>
      <c r="AD19" s="2121"/>
      <c r="AE19" s="2122"/>
      <c r="AF19" s="2120" t="s">
        <v>509</v>
      </c>
      <c r="AG19" s="2121"/>
      <c r="AH19" s="2121"/>
      <c r="AI19" s="2122"/>
      <c r="AJ19" s="275"/>
      <c r="AM19" s="289"/>
      <c r="AN19" s="2100"/>
      <c r="AO19" s="2100"/>
      <c r="AP19" s="2101"/>
      <c r="AQ19" s="275"/>
      <c r="AR19" s="286"/>
    </row>
    <row r="20" spans="2:44" ht="13.5" customHeight="1">
      <c r="B20" s="2111"/>
      <c r="C20" s="287" t="s">
        <v>498</v>
      </c>
      <c r="G20" s="275"/>
      <c r="I20" s="283"/>
      <c r="N20" s="276"/>
      <c r="O20" s="277"/>
      <c r="P20" s="277"/>
      <c r="Q20" s="277"/>
      <c r="R20" s="275"/>
      <c r="S20" s="292" t="s">
        <v>407</v>
      </c>
      <c r="T20" s="293"/>
      <c r="U20" s="293"/>
      <c r="V20" s="293"/>
      <c r="W20" s="293"/>
      <c r="X20" s="2117"/>
      <c r="Y20" s="2118"/>
      <c r="Z20" s="2118"/>
      <c r="AA20" s="2119"/>
      <c r="AB20" s="2117"/>
      <c r="AC20" s="2118"/>
      <c r="AD20" s="2118"/>
      <c r="AE20" s="2119"/>
      <c r="AF20" s="2117"/>
      <c r="AG20" s="2118"/>
      <c r="AH20" s="2118"/>
      <c r="AI20" s="2119"/>
      <c r="AJ20" s="275"/>
      <c r="AM20" s="289"/>
      <c r="AN20" s="2100"/>
      <c r="AO20" s="2100"/>
      <c r="AP20" s="2101"/>
      <c r="AQ20" s="275"/>
      <c r="AR20" s="286"/>
    </row>
    <row r="21" spans="2:44" ht="13.5" customHeight="1">
      <c r="B21" s="2111"/>
      <c r="C21" s="270"/>
      <c r="D21" s="271"/>
      <c r="E21" s="271"/>
      <c r="F21" s="272"/>
      <c r="G21" s="275"/>
      <c r="I21" s="283"/>
      <c r="N21" s="276"/>
      <c r="O21" s="277"/>
      <c r="P21" s="277"/>
      <c r="Q21" s="277"/>
      <c r="R21" s="275"/>
      <c r="S21" s="275" t="s">
        <v>511</v>
      </c>
      <c r="X21" s="2123"/>
      <c r="Y21" s="2124"/>
      <c r="Z21" s="2124"/>
      <c r="AA21" s="2125"/>
      <c r="AB21" s="2120" t="s">
        <v>512</v>
      </c>
      <c r="AC21" s="2121"/>
      <c r="AD21" s="2121"/>
      <c r="AE21" s="2122"/>
      <c r="AF21" s="2120" t="s">
        <v>509</v>
      </c>
      <c r="AG21" s="2121"/>
      <c r="AH21" s="2121"/>
      <c r="AI21" s="2122"/>
      <c r="AJ21" s="275"/>
      <c r="AM21" s="289"/>
      <c r="AN21" s="2100"/>
      <c r="AO21" s="2100"/>
      <c r="AP21" s="2101"/>
      <c r="AQ21" s="275"/>
      <c r="AR21" s="286"/>
    </row>
    <row r="22" spans="2:44" ht="13.5" customHeight="1">
      <c r="B22" s="294"/>
      <c r="C22" s="275" t="s">
        <v>513</v>
      </c>
      <c r="G22" s="2132"/>
      <c r="H22" s="2133"/>
      <c r="I22" s="2134"/>
      <c r="N22" s="276"/>
      <c r="O22" s="277"/>
      <c r="P22" s="277"/>
      <c r="Q22" s="277"/>
      <c r="R22" s="275"/>
      <c r="S22" s="295"/>
      <c r="T22" s="293"/>
      <c r="U22" s="293"/>
      <c r="V22" s="293"/>
      <c r="W22" s="293"/>
      <c r="X22" s="2126"/>
      <c r="Y22" s="2127"/>
      <c r="Z22" s="2127"/>
      <c r="AA22" s="2128"/>
      <c r="AB22" s="2117"/>
      <c r="AC22" s="2118"/>
      <c r="AD22" s="2118"/>
      <c r="AE22" s="2119"/>
      <c r="AF22" s="2117"/>
      <c r="AG22" s="2118"/>
      <c r="AH22" s="2118"/>
      <c r="AI22" s="2119"/>
      <c r="AJ22" s="275"/>
      <c r="AM22" s="289"/>
      <c r="AN22" s="2100"/>
      <c r="AO22" s="2100"/>
      <c r="AP22" s="2101"/>
      <c r="AQ22" s="275"/>
      <c r="AR22" s="286"/>
    </row>
    <row r="23" spans="2:44" ht="13.5" customHeight="1">
      <c r="B23" s="294"/>
      <c r="C23" s="275" t="s">
        <v>301</v>
      </c>
      <c r="G23" s="2135"/>
      <c r="H23" s="2136"/>
      <c r="I23" s="2137"/>
      <c r="N23" s="276"/>
      <c r="O23" s="277"/>
      <c r="P23" s="277"/>
      <c r="Q23" s="277"/>
      <c r="R23" s="275"/>
      <c r="S23" s="275" t="s">
        <v>514</v>
      </c>
      <c r="X23" s="2123"/>
      <c r="Y23" s="2124"/>
      <c r="Z23" s="2124"/>
      <c r="AA23" s="2125"/>
      <c r="AB23" s="2120" t="s">
        <v>512</v>
      </c>
      <c r="AC23" s="2121"/>
      <c r="AD23" s="2121"/>
      <c r="AE23" s="2122"/>
      <c r="AF23" s="2120" t="s">
        <v>509</v>
      </c>
      <c r="AG23" s="2121"/>
      <c r="AH23" s="2121"/>
      <c r="AI23" s="2122"/>
      <c r="AJ23" s="275"/>
      <c r="AM23" s="289"/>
      <c r="AN23" s="2100"/>
      <c r="AO23" s="2100"/>
      <c r="AP23" s="2101"/>
      <c r="AQ23" s="275"/>
      <c r="AR23" s="286"/>
    </row>
    <row r="24" spans="2:44" ht="13.5" customHeight="1">
      <c r="B24" s="294"/>
      <c r="C24" s="275" t="s">
        <v>515</v>
      </c>
      <c r="G24" s="2135"/>
      <c r="H24" s="2136"/>
      <c r="I24" s="2137"/>
      <c r="N24" s="276"/>
      <c r="O24" s="277"/>
      <c r="P24" s="277"/>
      <c r="Q24" s="277"/>
      <c r="R24" s="275"/>
      <c r="S24" s="296" t="s">
        <v>516</v>
      </c>
      <c r="T24" s="271"/>
      <c r="U24" s="271"/>
      <c r="V24" s="271"/>
      <c r="W24" s="271"/>
      <c r="X24" s="2141"/>
      <c r="Y24" s="2142"/>
      <c r="Z24" s="2142"/>
      <c r="AA24" s="2143"/>
      <c r="AB24" s="2144"/>
      <c r="AC24" s="2145"/>
      <c r="AD24" s="2145"/>
      <c r="AE24" s="2146"/>
      <c r="AF24" s="2144"/>
      <c r="AG24" s="2145"/>
      <c r="AH24" s="2145"/>
      <c r="AI24" s="2146"/>
      <c r="AJ24" s="275"/>
      <c r="AM24" s="289"/>
      <c r="AN24" s="2100"/>
      <c r="AO24" s="2100"/>
      <c r="AP24" s="2101"/>
      <c r="AQ24" s="275"/>
      <c r="AR24" s="286"/>
    </row>
    <row r="25" spans="2:44" ht="13.5" customHeight="1">
      <c r="B25" s="294"/>
      <c r="C25" s="275" t="s">
        <v>517</v>
      </c>
      <c r="G25" s="2135"/>
      <c r="H25" s="2136"/>
      <c r="I25" s="2137"/>
      <c r="N25" s="276"/>
      <c r="O25" s="277"/>
      <c r="P25" s="277"/>
      <c r="Q25" s="277"/>
      <c r="R25" s="275"/>
      <c r="S25" s="278" t="s">
        <v>518</v>
      </c>
      <c r="AL25" s="283"/>
      <c r="AM25" s="289"/>
      <c r="AN25" s="2100"/>
      <c r="AO25" s="2100"/>
      <c r="AP25" s="2101"/>
      <c r="AQ25" s="275"/>
      <c r="AR25" s="286"/>
    </row>
    <row r="26" spans="2:44">
      <c r="B26" s="294"/>
      <c r="C26" s="275"/>
      <c r="G26" s="2135"/>
      <c r="H26" s="2136"/>
      <c r="I26" s="2137"/>
      <c r="N26" s="298" t="s">
        <v>519</v>
      </c>
      <c r="O26" s="299"/>
      <c r="P26" s="299"/>
      <c r="Q26" s="300"/>
      <c r="R26" s="301" t="s">
        <v>520</v>
      </c>
      <c r="S26" s="301"/>
      <c r="T26" s="301"/>
      <c r="U26" s="301"/>
      <c r="V26" s="301" t="s">
        <v>521</v>
      </c>
      <c r="W26" s="2147"/>
      <c r="X26" s="2147"/>
      <c r="Y26" s="2147"/>
      <c r="Z26" s="2147"/>
      <c r="AA26" s="2147"/>
      <c r="AB26" s="2147"/>
      <c r="AC26" s="2147"/>
      <c r="AD26" s="2147"/>
      <c r="AE26" s="2147"/>
      <c r="AF26" s="301" t="s">
        <v>522</v>
      </c>
      <c r="AG26" s="291"/>
      <c r="AH26" s="301"/>
      <c r="AI26" s="301"/>
      <c r="AJ26" s="301"/>
      <c r="AK26" s="301"/>
      <c r="AL26" s="303"/>
      <c r="AM26" s="289"/>
      <c r="AN26" s="2100"/>
      <c r="AO26" s="2100"/>
      <c r="AP26" s="2101"/>
      <c r="AQ26" s="275"/>
      <c r="AR26" s="286"/>
    </row>
    <row r="27" spans="2:44" ht="14.25">
      <c r="B27" s="294"/>
      <c r="C27" s="285" t="s">
        <v>4</v>
      </c>
      <c r="D27" s="2129" t="s">
        <v>523</v>
      </c>
      <c r="E27" s="2129"/>
      <c r="F27" s="2130"/>
      <c r="G27" s="2135"/>
      <c r="H27" s="2136"/>
      <c r="I27" s="2137"/>
      <c r="N27" s="276"/>
      <c r="O27" s="277"/>
      <c r="P27" s="277"/>
      <c r="Q27" s="304"/>
      <c r="R27" s="260" t="s">
        <v>524</v>
      </c>
      <c r="AL27" s="283"/>
      <c r="AM27" s="289"/>
      <c r="AN27" s="2100"/>
      <c r="AO27" s="2100"/>
      <c r="AP27" s="2101"/>
      <c r="AQ27" s="275"/>
      <c r="AR27" s="286"/>
    </row>
    <row r="28" spans="2:44" ht="14.25">
      <c r="B28" s="294"/>
      <c r="C28" s="285" t="s">
        <v>4</v>
      </c>
      <c r="D28" s="305" t="s">
        <v>301</v>
      </c>
      <c r="G28" s="2135"/>
      <c r="H28" s="2136"/>
      <c r="I28" s="2137"/>
      <c r="N28" s="276"/>
      <c r="O28" s="277"/>
      <c r="P28" s="277"/>
      <c r="Q28" s="304"/>
      <c r="S28" s="260" t="s">
        <v>525</v>
      </c>
      <c r="V28" s="260" t="s">
        <v>395</v>
      </c>
      <c r="W28" s="2097"/>
      <c r="X28" s="2097"/>
      <c r="Y28" s="2097"/>
      <c r="Z28" s="2097"/>
      <c r="AA28" s="2097"/>
      <c r="AB28" s="2097"/>
      <c r="AC28" s="2097"/>
      <c r="AD28" s="2097"/>
      <c r="AE28" s="2097"/>
      <c r="AF28" s="2097"/>
      <c r="AG28" s="2097"/>
      <c r="AH28" s="288" t="s">
        <v>396</v>
      </c>
      <c r="AL28" s="283"/>
      <c r="AM28" s="289"/>
      <c r="AN28" s="2100"/>
      <c r="AO28" s="2100"/>
      <c r="AP28" s="2101"/>
      <c r="AQ28" s="275"/>
      <c r="AR28" s="286"/>
    </row>
    <row r="29" spans="2:44">
      <c r="B29" s="294"/>
      <c r="C29" s="270"/>
      <c r="D29" s="271"/>
      <c r="E29" s="271"/>
      <c r="F29" s="271"/>
      <c r="G29" s="2138"/>
      <c r="H29" s="2139"/>
      <c r="I29" s="2140"/>
      <c r="N29" s="306"/>
      <c r="O29" s="307"/>
      <c r="P29" s="307"/>
      <c r="Q29" s="308"/>
      <c r="R29" s="271"/>
      <c r="S29" s="271" t="s">
        <v>526</v>
      </c>
      <c r="T29" s="271"/>
      <c r="U29" s="271"/>
      <c r="V29" s="271" t="s">
        <v>395</v>
      </c>
      <c r="W29" s="2131"/>
      <c r="X29" s="2131"/>
      <c r="Y29" s="2131"/>
      <c r="Z29" s="2131"/>
      <c r="AA29" s="2131"/>
      <c r="AB29" s="2131"/>
      <c r="AC29" s="2131"/>
      <c r="AD29" s="2131"/>
      <c r="AE29" s="2131"/>
      <c r="AF29" s="2131"/>
      <c r="AG29" s="2131"/>
      <c r="AH29" s="297" t="s">
        <v>396</v>
      </c>
      <c r="AI29" s="271"/>
      <c r="AJ29" s="271"/>
      <c r="AK29" s="271"/>
      <c r="AL29" s="272"/>
      <c r="AM29" s="289"/>
      <c r="AN29" s="2100"/>
      <c r="AO29" s="2100"/>
      <c r="AP29" s="2101"/>
      <c r="AQ29" s="275"/>
      <c r="AR29" s="286"/>
    </row>
    <row r="30" spans="2:44">
      <c r="B30" s="294"/>
      <c r="C30" s="275" t="s">
        <v>527</v>
      </c>
      <c r="G30" s="2102"/>
      <c r="H30" s="2103"/>
      <c r="I30" s="2104"/>
      <c r="N30" s="276" t="s">
        <v>528</v>
      </c>
      <c r="O30" s="277"/>
      <c r="P30" s="277"/>
      <c r="Q30" s="277"/>
      <c r="R30" s="275" t="s">
        <v>529</v>
      </c>
      <c r="Y30" s="260" t="s">
        <v>395</v>
      </c>
      <c r="Z30" s="2097"/>
      <c r="AA30" s="2097"/>
      <c r="AB30" s="2097"/>
      <c r="AC30" s="2097"/>
      <c r="AD30" s="2097"/>
      <c r="AE30" s="2097"/>
      <c r="AF30" s="2097"/>
      <c r="AG30" s="2097"/>
      <c r="AH30" s="2097"/>
      <c r="AI30" s="2097"/>
      <c r="AJ30" s="2097"/>
      <c r="AK30" s="288" t="s">
        <v>396</v>
      </c>
      <c r="AM30" s="289"/>
      <c r="AN30" s="2100"/>
      <c r="AO30" s="2100"/>
      <c r="AP30" s="2101"/>
      <c r="AQ30" s="275"/>
      <c r="AR30" s="286"/>
    </row>
    <row r="31" spans="2:44">
      <c r="B31" s="294"/>
      <c r="C31" s="275" t="s">
        <v>530</v>
      </c>
      <c r="G31" s="275"/>
      <c r="I31" s="283"/>
      <c r="N31" s="276"/>
      <c r="O31" s="277"/>
      <c r="P31" s="277"/>
      <c r="Q31" s="277"/>
      <c r="R31" s="275"/>
      <c r="S31" s="260" t="s">
        <v>531</v>
      </c>
      <c r="X31" s="2097"/>
      <c r="Y31" s="2097"/>
      <c r="Z31" s="2097"/>
      <c r="AA31" s="2097"/>
      <c r="AB31" s="2097"/>
      <c r="AC31" s="2097"/>
      <c r="AD31" s="2097"/>
      <c r="AE31" s="2097"/>
      <c r="AF31" s="2097"/>
      <c r="AG31" s="260" t="s">
        <v>532</v>
      </c>
      <c r="AI31" s="260" t="s">
        <v>396</v>
      </c>
      <c r="AM31" s="289"/>
      <c r="AN31" s="2100"/>
      <c r="AO31" s="2100"/>
      <c r="AP31" s="2101"/>
      <c r="AQ31" s="275"/>
      <c r="AR31" s="286"/>
    </row>
    <row r="32" spans="2:44">
      <c r="B32" s="294"/>
      <c r="C32" s="275"/>
      <c r="G32" s="275"/>
      <c r="I32" s="283"/>
      <c r="N32" s="276"/>
      <c r="O32" s="277"/>
      <c r="P32" s="277"/>
      <c r="Q32" s="277"/>
      <c r="R32" s="275" t="s">
        <v>533</v>
      </c>
      <c r="AM32" s="289"/>
      <c r="AN32" s="2100"/>
      <c r="AO32" s="2100"/>
      <c r="AP32" s="2101"/>
      <c r="AQ32" s="275"/>
      <c r="AR32" s="286"/>
    </row>
    <row r="33" spans="2:44" ht="14.25">
      <c r="B33" s="294"/>
      <c r="C33" s="275"/>
      <c r="G33" s="275"/>
      <c r="I33" s="283"/>
      <c r="N33" s="276"/>
      <c r="O33" s="277"/>
      <c r="P33" s="277"/>
      <c r="Q33" s="277"/>
      <c r="R33" s="275"/>
      <c r="S33" s="284" t="s">
        <v>4</v>
      </c>
      <c r="T33" s="260" t="s">
        <v>534</v>
      </c>
      <c r="W33" s="284" t="s">
        <v>4</v>
      </c>
      <c r="X33" s="260" t="s">
        <v>535</v>
      </c>
      <c r="AA33" s="284" t="s">
        <v>4</v>
      </c>
      <c r="AB33" s="260" t="s">
        <v>536</v>
      </c>
      <c r="AM33" s="289"/>
      <c r="AN33" s="2100"/>
      <c r="AO33" s="2100"/>
      <c r="AP33" s="2101"/>
      <c r="AQ33" s="275"/>
      <c r="AR33" s="286"/>
    </row>
    <row r="34" spans="2:44" ht="14.25">
      <c r="B34" s="294"/>
      <c r="C34" s="275"/>
      <c r="G34" s="275"/>
      <c r="I34" s="283"/>
      <c r="N34" s="276"/>
      <c r="O34" s="277"/>
      <c r="P34" s="277"/>
      <c r="Q34" s="277"/>
      <c r="R34" s="275"/>
      <c r="S34" s="284" t="s">
        <v>4</v>
      </c>
      <c r="T34" s="260" t="s">
        <v>537</v>
      </c>
      <c r="AM34" s="289"/>
      <c r="AN34" s="2100"/>
      <c r="AO34" s="2100"/>
      <c r="AP34" s="2101"/>
      <c r="AQ34" s="275"/>
      <c r="AR34" s="286"/>
    </row>
    <row r="35" spans="2:44">
      <c r="B35" s="294"/>
      <c r="C35" s="275"/>
      <c r="G35" s="275"/>
      <c r="I35" s="283"/>
      <c r="N35" s="276"/>
      <c r="O35" s="277"/>
      <c r="P35" s="277"/>
      <c r="Q35" s="277"/>
      <c r="R35" s="275" t="s">
        <v>538</v>
      </c>
      <c r="AM35" s="289"/>
      <c r="AN35" s="2100"/>
      <c r="AO35" s="2100"/>
      <c r="AP35" s="2101"/>
      <c r="AQ35" s="275"/>
      <c r="AR35" s="286"/>
    </row>
    <row r="36" spans="2:44" ht="14.25">
      <c r="B36" s="294"/>
      <c r="C36" s="275"/>
      <c r="G36" s="275"/>
      <c r="I36" s="283"/>
      <c r="N36" s="276"/>
      <c r="O36" s="277"/>
      <c r="P36" s="277"/>
      <c r="Q36" s="277"/>
      <c r="R36" s="275"/>
      <c r="S36" s="284" t="s">
        <v>4</v>
      </c>
      <c r="T36" s="260" t="s">
        <v>539</v>
      </c>
      <c r="W36" s="284" t="s">
        <v>4</v>
      </c>
      <c r="X36" s="260" t="s">
        <v>540</v>
      </c>
      <c r="AA36" s="284" t="s">
        <v>4</v>
      </c>
      <c r="AB36" s="260" t="s">
        <v>541</v>
      </c>
      <c r="AM36" s="289"/>
      <c r="AN36" s="2100"/>
      <c r="AO36" s="2100"/>
      <c r="AP36" s="2101"/>
      <c r="AQ36" s="275"/>
      <c r="AR36" s="286"/>
    </row>
    <row r="37" spans="2:44" ht="14.25">
      <c r="B37" s="294"/>
      <c r="C37" s="270"/>
      <c r="D37" s="271"/>
      <c r="E37" s="271"/>
      <c r="F37" s="271"/>
      <c r="G37" s="270"/>
      <c r="H37" s="271"/>
      <c r="I37" s="272"/>
      <c r="N37" s="306"/>
      <c r="O37" s="307"/>
      <c r="P37" s="307"/>
      <c r="Q37" s="307"/>
      <c r="R37" s="270"/>
      <c r="S37" s="309" t="s">
        <v>4</v>
      </c>
      <c r="T37" s="271" t="s">
        <v>395</v>
      </c>
      <c r="U37" s="2131"/>
      <c r="V37" s="2131"/>
      <c r="W37" s="2131"/>
      <c r="X37" s="2131"/>
      <c r="Y37" s="2131"/>
      <c r="Z37" s="2131"/>
      <c r="AA37" s="2131"/>
      <c r="AB37" s="2131"/>
      <c r="AC37" s="2131"/>
      <c r="AD37" s="2131"/>
      <c r="AE37" s="297" t="s">
        <v>396</v>
      </c>
      <c r="AF37" s="271"/>
      <c r="AG37" s="271"/>
      <c r="AH37" s="271"/>
      <c r="AI37" s="271"/>
      <c r="AJ37" s="271"/>
      <c r="AK37" s="271"/>
      <c r="AL37" s="272"/>
      <c r="AM37" s="289"/>
      <c r="AN37" s="2100"/>
      <c r="AO37" s="2100"/>
      <c r="AP37" s="2101"/>
      <c r="AQ37" s="275"/>
      <c r="AR37" s="286"/>
    </row>
    <row r="38" spans="2:44" ht="14.25">
      <c r="B38" s="294"/>
      <c r="C38" s="275" t="s">
        <v>542</v>
      </c>
      <c r="G38" s="2102"/>
      <c r="H38" s="2103"/>
      <c r="I38" s="2104"/>
      <c r="N38" s="276" t="s">
        <v>523</v>
      </c>
      <c r="O38" s="277"/>
      <c r="P38" s="277"/>
      <c r="Q38" s="277"/>
      <c r="R38" s="285" t="s">
        <v>4</v>
      </c>
      <c r="S38" s="260" t="s">
        <v>523</v>
      </c>
      <c r="AM38" s="289"/>
      <c r="AN38" s="2100"/>
      <c r="AO38" s="2100"/>
      <c r="AP38" s="2101"/>
      <c r="AQ38" s="275"/>
      <c r="AR38" s="286"/>
    </row>
    <row r="39" spans="2:44">
      <c r="B39" s="282"/>
      <c r="C39" s="275" t="s">
        <v>543</v>
      </c>
      <c r="G39" s="275"/>
      <c r="I39" s="283"/>
      <c r="N39" s="276"/>
      <c r="O39" s="277"/>
      <c r="P39" s="277"/>
      <c r="Q39" s="277"/>
      <c r="R39" s="275"/>
      <c r="S39" s="260" t="s">
        <v>544</v>
      </c>
      <c r="AM39" s="289"/>
      <c r="AN39" s="2100"/>
      <c r="AO39" s="2100"/>
      <c r="AP39" s="2101"/>
      <c r="AQ39" s="275"/>
      <c r="AR39" s="286"/>
    </row>
    <row r="40" spans="2:44">
      <c r="B40" s="294"/>
      <c r="C40" s="275"/>
      <c r="G40" s="275"/>
      <c r="I40" s="283"/>
      <c r="N40" s="276"/>
      <c r="O40" s="277"/>
      <c r="P40" s="277"/>
      <c r="Q40" s="277"/>
      <c r="R40" s="275"/>
      <c r="S40" s="260" t="s">
        <v>545</v>
      </c>
      <c r="AM40" s="289"/>
      <c r="AN40" s="2100"/>
      <c r="AO40" s="2100"/>
      <c r="AP40" s="2101"/>
      <c r="AQ40" s="275"/>
      <c r="AR40" s="286"/>
    </row>
    <row r="41" spans="2:44" ht="14.25">
      <c r="B41" s="294"/>
      <c r="C41" s="285" t="s">
        <v>4</v>
      </c>
      <c r="D41" s="260" t="s">
        <v>546</v>
      </c>
      <c r="G41" s="275"/>
      <c r="I41" s="283"/>
      <c r="N41" s="276"/>
      <c r="O41" s="277"/>
      <c r="P41" s="277"/>
      <c r="Q41" s="277"/>
      <c r="R41" s="275"/>
      <c r="T41" s="284" t="s">
        <v>4</v>
      </c>
      <c r="U41" s="260" t="s">
        <v>547</v>
      </c>
      <c r="AM41" s="289"/>
      <c r="AN41" s="2100"/>
      <c r="AO41" s="2100"/>
      <c r="AP41" s="2101"/>
      <c r="AQ41" s="275"/>
      <c r="AR41" s="286"/>
    </row>
    <row r="42" spans="2:44" ht="14.25">
      <c r="B42" s="294"/>
      <c r="C42" s="275"/>
      <c r="D42" s="260" t="s">
        <v>548</v>
      </c>
      <c r="G42" s="275"/>
      <c r="I42" s="283"/>
      <c r="N42" s="276"/>
      <c r="O42" s="277"/>
      <c r="P42" s="277"/>
      <c r="Q42" s="277"/>
      <c r="R42" s="275"/>
      <c r="T42" s="284" t="s">
        <v>4</v>
      </c>
      <c r="U42" s="260" t="s">
        <v>549</v>
      </c>
      <c r="AM42" s="289"/>
      <c r="AN42" s="2100"/>
      <c r="AO42" s="2100"/>
      <c r="AP42" s="2101"/>
      <c r="AQ42" s="275"/>
      <c r="AR42" s="286"/>
    </row>
    <row r="43" spans="2:44" ht="14.25">
      <c r="B43" s="294"/>
      <c r="C43" s="275"/>
      <c r="G43" s="275"/>
      <c r="I43" s="283"/>
      <c r="N43" s="276"/>
      <c r="O43" s="277"/>
      <c r="P43" s="277"/>
      <c r="Q43" s="277"/>
      <c r="R43" s="275"/>
      <c r="T43" s="284" t="s">
        <v>4</v>
      </c>
      <c r="U43" s="260" t="s">
        <v>550</v>
      </c>
      <c r="AM43" s="289"/>
      <c r="AN43" s="2100"/>
      <c r="AO43" s="2100"/>
      <c r="AP43" s="2101"/>
      <c r="AQ43" s="275"/>
      <c r="AR43" s="286"/>
    </row>
    <row r="44" spans="2:44" ht="14.25">
      <c r="B44" s="294"/>
      <c r="C44" s="275"/>
      <c r="G44" s="275"/>
      <c r="I44" s="283"/>
      <c r="N44" s="276"/>
      <c r="O44" s="277"/>
      <c r="P44" s="277"/>
      <c r="Q44" s="277"/>
      <c r="R44" s="275"/>
      <c r="S44" s="260" t="s">
        <v>551</v>
      </c>
      <c r="AG44" s="284" t="s">
        <v>4</v>
      </c>
      <c r="AH44" s="260" t="s">
        <v>552</v>
      </c>
      <c r="AJ44" s="284" t="s">
        <v>4</v>
      </c>
      <c r="AK44" s="260" t="s">
        <v>553</v>
      </c>
      <c r="AM44" s="289"/>
      <c r="AN44" s="2100"/>
      <c r="AO44" s="2100"/>
      <c r="AP44" s="2101"/>
      <c r="AQ44" s="275"/>
      <c r="AR44" s="286"/>
    </row>
    <row r="45" spans="2:44" ht="14.25">
      <c r="B45" s="294"/>
      <c r="C45" s="275"/>
      <c r="G45" s="275"/>
      <c r="I45" s="283"/>
      <c r="N45" s="276"/>
      <c r="O45" s="277"/>
      <c r="P45" s="277"/>
      <c r="Q45" s="277"/>
      <c r="R45" s="275"/>
      <c r="S45" s="260" t="s">
        <v>554</v>
      </c>
      <c r="AG45" s="284" t="s">
        <v>4</v>
      </c>
      <c r="AH45" s="260" t="s">
        <v>552</v>
      </c>
      <c r="AJ45" s="284" t="s">
        <v>4</v>
      </c>
      <c r="AK45" s="260" t="s">
        <v>553</v>
      </c>
      <c r="AM45" s="289"/>
      <c r="AN45" s="2100"/>
      <c r="AO45" s="2100"/>
      <c r="AP45" s="2101"/>
      <c r="AQ45" s="275"/>
      <c r="AR45" s="286"/>
    </row>
    <row r="46" spans="2:44" ht="14.25">
      <c r="B46" s="294"/>
      <c r="C46" s="275"/>
      <c r="G46" s="275"/>
      <c r="I46" s="283"/>
      <c r="N46" s="276"/>
      <c r="O46" s="277"/>
      <c r="P46" s="277"/>
      <c r="Q46" s="277"/>
      <c r="R46" s="285" t="s">
        <v>4</v>
      </c>
      <c r="S46" s="260" t="s">
        <v>301</v>
      </c>
      <c r="AL46" s="283"/>
      <c r="AM46" s="289"/>
      <c r="AN46" s="2100"/>
      <c r="AO46" s="2100"/>
      <c r="AP46" s="2101"/>
      <c r="AQ46" s="275"/>
      <c r="AR46" s="286"/>
    </row>
    <row r="47" spans="2:44">
      <c r="B47" s="294"/>
      <c r="C47" s="270"/>
      <c r="D47" s="271"/>
      <c r="E47" s="271"/>
      <c r="F47" s="271"/>
      <c r="G47" s="270"/>
      <c r="H47" s="271"/>
      <c r="I47" s="272"/>
      <c r="J47" s="271"/>
      <c r="K47" s="271"/>
      <c r="L47" s="271"/>
      <c r="M47" s="272"/>
      <c r="N47" s="306"/>
      <c r="O47" s="307"/>
      <c r="P47" s="307"/>
      <c r="Q47" s="307"/>
      <c r="R47" s="270"/>
      <c r="S47" s="310" t="s">
        <v>555</v>
      </c>
      <c r="T47" s="271"/>
      <c r="U47" s="271"/>
      <c r="V47" s="271"/>
      <c r="W47" s="271"/>
      <c r="X47" s="271"/>
      <c r="Y47" s="271"/>
      <c r="Z47" s="271"/>
      <c r="AA47" s="271"/>
      <c r="AB47" s="271"/>
      <c r="AC47" s="271"/>
      <c r="AD47" s="271"/>
      <c r="AE47" s="271"/>
      <c r="AF47" s="271"/>
      <c r="AG47" s="271"/>
      <c r="AH47" s="271"/>
      <c r="AI47" s="271"/>
      <c r="AJ47" s="271"/>
      <c r="AK47" s="271"/>
      <c r="AL47" s="272"/>
      <c r="AM47" s="289"/>
      <c r="AN47" s="2100"/>
      <c r="AO47" s="2100"/>
      <c r="AP47" s="2101"/>
      <c r="AQ47" s="275"/>
      <c r="AR47" s="286"/>
    </row>
    <row r="48" spans="2:44">
      <c r="B48" s="294"/>
      <c r="C48" s="280" t="s">
        <v>556</v>
      </c>
      <c r="D48" s="301"/>
      <c r="E48" s="301"/>
      <c r="F48" s="301"/>
      <c r="G48" s="2148"/>
      <c r="H48" s="2149"/>
      <c r="I48" s="2150"/>
      <c r="J48" s="301" t="s">
        <v>557</v>
      </c>
      <c r="K48" s="301"/>
      <c r="L48" s="301"/>
      <c r="M48" s="301"/>
      <c r="N48" s="280" t="s">
        <v>558</v>
      </c>
      <c r="O48" s="301"/>
      <c r="P48" s="301"/>
      <c r="Q48" s="301"/>
      <c r="R48" s="280" t="s">
        <v>559</v>
      </c>
      <c r="S48" s="301"/>
      <c r="T48" s="301"/>
      <c r="U48" s="301"/>
      <c r="V48" s="301"/>
      <c r="W48" s="301" t="s">
        <v>395</v>
      </c>
      <c r="X48" s="2157"/>
      <c r="Y48" s="2157"/>
      <c r="Z48" s="2157"/>
      <c r="AA48" s="2157"/>
      <c r="AB48" s="2157"/>
      <c r="AC48" s="2157"/>
      <c r="AD48" s="2157"/>
      <c r="AE48" s="2157"/>
      <c r="AF48" s="2157"/>
      <c r="AG48" s="291" t="s">
        <v>396</v>
      </c>
      <c r="AH48" s="301"/>
      <c r="AI48" s="301"/>
      <c r="AJ48" s="301"/>
      <c r="AK48" s="301"/>
      <c r="AL48" s="301"/>
      <c r="AM48" s="289"/>
      <c r="AN48" s="2100"/>
      <c r="AO48" s="2100"/>
      <c r="AP48" s="2101"/>
      <c r="AQ48" s="275"/>
      <c r="AR48" s="286"/>
    </row>
    <row r="49" spans="2:44" ht="14.25">
      <c r="B49" s="294"/>
      <c r="C49" s="275" t="s">
        <v>560</v>
      </c>
      <c r="G49" s="2151"/>
      <c r="H49" s="2152"/>
      <c r="I49" s="2153"/>
      <c r="N49" s="275"/>
      <c r="R49" s="275"/>
      <c r="S49" s="284" t="s">
        <v>4</v>
      </c>
      <c r="T49" s="260" t="s">
        <v>561</v>
      </c>
      <c r="Z49" s="260" t="s">
        <v>395</v>
      </c>
      <c r="AA49" s="2097"/>
      <c r="AB49" s="2097"/>
      <c r="AC49" s="2097"/>
      <c r="AD49" s="2097"/>
      <c r="AE49" s="2097"/>
      <c r="AF49" s="2097"/>
      <c r="AG49" s="2097"/>
      <c r="AH49" s="260" t="s">
        <v>562</v>
      </c>
      <c r="AJ49" s="305"/>
      <c r="AM49" s="289"/>
      <c r="AN49" s="2100"/>
      <c r="AO49" s="2100"/>
      <c r="AP49" s="2101"/>
      <c r="AQ49" s="275"/>
      <c r="AR49" s="286"/>
    </row>
    <row r="50" spans="2:44" ht="14.25">
      <c r="B50" s="294"/>
      <c r="C50" s="275" t="s">
        <v>563</v>
      </c>
      <c r="G50" s="2151"/>
      <c r="H50" s="2152"/>
      <c r="I50" s="2153"/>
      <c r="N50" s="275"/>
      <c r="R50" s="275"/>
      <c r="S50" s="284" t="s">
        <v>4</v>
      </c>
      <c r="T50" s="260" t="s">
        <v>457</v>
      </c>
      <c r="AE50" s="305"/>
      <c r="AJ50" s="305"/>
      <c r="AL50" s="311" t="s">
        <v>564</v>
      </c>
      <c r="AM50" s="289"/>
      <c r="AN50" s="2100"/>
      <c r="AO50" s="2100"/>
      <c r="AP50" s="2101"/>
      <c r="AQ50" s="275"/>
      <c r="AR50" s="286"/>
    </row>
    <row r="51" spans="2:44">
      <c r="B51" s="294"/>
      <c r="C51" s="275" t="s">
        <v>565</v>
      </c>
      <c r="G51" s="2151"/>
      <c r="H51" s="2152"/>
      <c r="I51" s="2153"/>
      <c r="N51" s="275"/>
      <c r="R51" s="275"/>
      <c r="T51" s="260" t="s">
        <v>566</v>
      </c>
      <c r="Z51" s="288" t="s">
        <v>395</v>
      </c>
      <c r="AA51" s="2097"/>
      <c r="AB51" s="2097"/>
      <c r="AC51" s="2097"/>
      <c r="AD51" s="2097"/>
      <c r="AE51" s="2097"/>
      <c r="AF51" s="2097"/>
      <c r="AG51" s="2097"/>
      <c r="AH51" s="260" t="s">
        <v>567</v>
      </c>
      <c r="AM51" s="289"/>
      <c r="AN51" s="2100"/>
      <c r="AO51" s="2100"/>
      <c r="AP51" s="2101"/>
      <c r="AQ51" s="275"/>
      <c r="AR51" s="286"/>
    </row>
    <row r="52" spans="2:44" ht="14.25">
      <c r="B52" s="294"/>
      <c r="C52" s="275" t="s">
        <v>568</v>
      </c>
      <c r="G52" s="2151"/>
      <c r="H52" s="2152"/>
      <c r="I52" s="2153"/>
      <c r="N52" s="275"/>
      <c r="R52" s="275"/>
      <c r="S52" s="284" t="s">
        <v>4</v>
      </c>
      <c r="T52" s="260" t="s">
        <v>569</v>
      </c>
      <c r="AI52" s="305"/>
      <c r="AM52" s="289"/>
      <c r="AN52" s="2100"/>
      <c r="AO52" s="2100"/>
      <c r="AP52" s="2101"/>
      <c r="AQ52" s="275"/>
      <c r="AR52" s="286"/>
    </row>
    <row r="53" spans="2:44">
      <c r="B53" s="294"/>
      <c r="C53" s="275" t="s">
        <v>444</v>
      </c>
      <c r="G53" s="2151"/>
      <c r="H53" s="2152"/>
      <c r="I53" s="2153"/>
      <c r="N53" s="275"/>
      <c r="R53" s="275"/>
      <c r="T53" s="260" t="s">
        <v>570</v>
      </c>
      <c r="AC53" s="312" t="s">
        <v>395</v>
      </c>
      <c r="AD53" s="2097"/>
      <c r="AE53" s="2097"/>
      <c r="AF53" s="2097"/>
      <c r="AG53" s="2097"/>
      <c r="AH53" s="2097"/>
      <c r="AI53" s="2097"/>
      <c r="AJ53" s="260" t="s">
        <v>562</v>
      </c>
      <c r="AK53" s="305"/>
      <c r="AM53" s="289"/>
      <c r="AN53" s="2100"/>
      <c r="AO53" s="2100"/>
      <c r="AP53" s="2101"/>
      <c r="AQ53" s="275"/>
      <c r="AR53" s="286"/>
    </row>
    <row r="54" spans="2:44">
      <c r="B54" s="294"/>
      <c r="C54" s="275"/>
      <c r="G54" s="2151"/>
      <c r="H54" s="2152"/>
      <c r="I54" s="2153"/>
      <c r="N54" s="275"/>
      <c r="R54" s="270"/>
      <c r="S54" s="271"/>
      <c r="T54" s="271" t="s">
        <v>571</v>
      </c>
      <c r="U54" s="271"/>
      <c r="V54" s="271"/>
      <c r="W54" s="271"/>
      <c r="X54" s="271"/>
      <c r="Y54" s="271"/>
      <c r="Z54" s="271"/>
      <c r="AA54" s="271"/>
      <c r="AB54" s="271"/>
      <c r="AC54" s="313" t="s">
        <v>395</v>
      </c>
      <c r="AD54" s="2131"/>
      <c r="AE54" s="2131"/>
      <c r="AF54" s="2131"/>
      <c r="AG54" s="2131"/>
      <c r="AH54" s="2131"/>
      <c r="AI54" s="2131"/>
      <c r="AJ54" s="271" t="s">
        <v>567</v>
      </c>
      <c r="AK54" s="271"/>
      <c r="AL54" s="272"/>
      <c r="AM54" s="289"/>
      <c r="AN54" s="2100"/>
      <c r="AO54" s="2100"/>
      <c r="AP54" s="2101"/>
      <c r="AQ54" s="275"/>
      <c r="AR54" s="286"/>
    </row>
    <row r="55" spans="2:44">
      <c r="B55" s="294"/>
      <c r="C55" s="275"/>
      <c r="G55" s="2151"/>
      <c r="H55" s="2152"/>
      <c r="I55" s="2153"/>
      <c r="N55" s="275"/>
      <c r="R55" s="363"/>
      <c r="S55" s="2068"/>
      <c r="T55" s="2068"/>
      <c r="U55" s="220"/>
      <c r="V55" s="2069"/>
      <c r="W55" s="2069"/>
      <c r="X55" s="200"/>
      <c r="Y55" s="200"/>
      <c r="Z55" s="222"/>
      <c r="AA55" s="222"/>
      <c r="AB55" s="222"/>
      <c r="AC55" s="222"/>
      <c r="AD55" s="222"/>
      <c r="AE55" s="222"/>
      <c r="AF55" s="222"/>
      <c r="AG55" s="222"/>
      <c r="AH55" s="219"/>
      <c r="AI55" s="301"/>
      <c r="AJ55" s="301"/>
      <c r="AK55" s="301"/>
      <c r="AL55" s="303"/>
      <c r="AM55" s="289"/>
      <c r="AN55" s="2100"/>
      <c r="AO55" s="2100"/>
      <c r="AP55" s="2101"/>
      <c r="AQ55" s="275"/>
      <c r="AR55" s="286"/>
    </row>
    <row r="56" spans="2:44">
      <c r="B56" s="294"/>
      <c r="C56" s="275"/>
      <c r="G56" s="2151"/>
      <c r="H56" s="2152"/>
      <c r="I56" s="2153"/>
      <c r="N56" s="275"/>
      <c r="R56" s="178" t="s">
        <v>436</v>
      </c>
      <c r="S56" s="209"/>
      <c r="T56" s="209"/>
      <c r="U56" s="209"/>
      <c r="V56" s="209"/>
      <c r="W56" s="209"/>
      <c r="X56" s="209"/>
      <c r="Y56" s="209"/>
      <c r="Z56" s="209"/>
      <c r="AA56" s="209"/>
      <c r="AB56" s="209"/>
      <c r="AC56" s="209"/>
      <c r="AD56" s="209"/>
      <c r="AE56" s="209"/>
      <c r="AF56" s="209"/>
      <c r="AG56" s="209"/>
      <c r="AH56" s="209"/>
      <c r="AL56" s="283"/>
      <c r="AM56" s="289"/>
      <c r="AN56" s="2100"/>
      <c r="AO56" s="2100"/>
      <c r="AP56" s="2101"/>
      <c r="AQ56" s="275"/>
      <c r="AR56" s="286"/>
    </row>
    <row r="57" spans="2:44">
      <c r="B57" s="294"/>
      <c r="C57" s="275"/>
      <c r="G57" s="2151"/>
      <c r="H57" s="2152"/>
      <c r="I57" s="2153"/>
      <c r="N57" s="275"/>
      <c r="R57" s="183"/>
      <c r="S57" s="150"/>
      <c r="T57" s="150" t="s">
        <v>395</v>
      </c>
      <c r="U57" s="2070"/>
      <c r="V57" s="2070"/>
      <c r="W57" s="2070"/>
      <c r="X57" s="2070"/>
      <c r="Y57" s="2070"/>
      <c r="Z57" s="2070"/>
      <c r="AA57" s="2070"/>
      <c r="AB57" s="2070"/>
      <c r="AC57" s="2070"/>
      <c r="AD57" s="2070"/>
      <c r="AE57" s="2070"/>
      <c r="AF57" s="2070"/>
      <c r="AG57" s="2070"/>
      <c r="AH57" s="150" t="s">
        <v>396</v>
      </c>
      <c r="AI57" s="271"/>
      <c r="AJ57" s="271"/>
      <c r="AK57" s="271"/>
      <c r="AL57" s="272"/>
      <c r="AM57" s="289"/>
      <c r="AN57" s="2100"/>
      <c r="AO57" s="2100"/>
      <c r="AP57" s="2101"/>
      <c r="AQ57" s="275"/>
      <c r="AR57" s="286"/>
    </row>
    <row r="58" spans="2:44">
      <c r="B58" s="294"/>
      <c r="C58" s="275"/>
      <c r="G58" s="2151"/>
      <c r="H58" s="2152"/>
      <c r="I58" s="2153"/>
      <c r="N58" s="275"/>
      <c r="R58" s="363"/>
      <c r="S58" s="219"/>
      <c r="T58" s="219"/>
      <c r="U58" s="1381"/>
      <c r="V58" s="1381"/>
      <c r="W58" s="1381"/>
      <c r="X58" s="1381"/>
      <c r="Y58" s="1381"/>
      <c r="Z58" s="1381"/>
      <c r="AA58" s="1381"/>
      <c r="AB58" s="1381"/>
      <c r="AC58" s="1381"/>
      <c r="AD58" s="1381"/>
      <c r="AE58" s="1381"/>
      <c r="AF58" s="1381"/>
      <c r="AG58" s="1381"/>
      <c r="AH58" s="219"/>
      <c r="AI58" s="301"/>
      <c r="AJ58" s="301"/>
      <c r="AK58" s="301"/>
      <c r="AL58" s="303"/>
      <c r="AM58" s="289"/>
      <c r="AN58" s="2100"/>
      <c r="AO58" s="2100"/>
      <c r="AP58" s="2101"/>
      <c r="AQ58" s="275"/>
      <c r="AR58" s="286"/>
    </row>
    <row r="59" spans="2:44" ht="14.25">
      <c r="B59" s="294"/>
      <c r="C59" s="275"/>
      <c r="G59" s="2151"/>
      <c r="H59" s="2152"/>
      <c r="I59" s="2153"/>
      <c r="N59" s="275"/>
      <c r="R59" s="125" t="s">
        <v>4</v>
      </c>
      <c r="S59" s="137" t="s">
        <v>441</v>
      </c>
      <c r="T59" s="229"/>
      <c r="U59" s="229"/>
      <c r="V59" s="229"/>
      <c r="W59" s="229"/>
      <c r="X59" s="229"/>
      <c r="Y59" s="229"/>
      <c r="Z59" s="229"/>
      <c r="AA59" s="229"/>
      <c r="AB59" s="229"/>
      <c r="AC59" s="229"/>
      <c r="AD59" s="100"/>
      <c r="AE59" s="100"/>
      <c r="AF59" s="100"/>
      <c r="AG59" s="100"/>
      <c r="AH59" s="100"/>
      <c r="AL59" s="283"/>
      <c r="AM59" s="289"/>
      <c r="AN59" s="2100"/>
      <c r="AO59" s="2100"/>
      <c r="AP59" s="2101"/>
      <c r="AQ59" s="275"/>
      <c r="AR59" s="286"/>
    </row>
    <row r="60" spans="2:44">
      <c r="B60" s="294"/>
      <c r="C60" s="275"/>
      <c r="G60" s="2151"/>
      <c r="H60" s="2152"/>
      <c r="I60" s="2153"/>
      <c r="N60" s="275"/>
      <c r="R60" s="2025" t="s">
        <v>444</v>
      </c>
      <c r="S60" s="2026"/>
      <c r="T60" s="133" t="s">
        <v>395</v>
      </c>
      <c r="U60" s="2096"/>
      <c r="V60" s="2096"/>
      <c r="W60" s="2096"/>
      <c r="X60" s="2096"/>
      <c r="Y60" s="2096"/>
      <c r="Z60" s="2096"/>
      <c r="AA60" s="2096"/>
      <c r="AB60" s="2096"/>
      <c r="AC60" s="2096"/>
      <c r="AD60" s="2096"/>
      <c r="AE60" s="2096"/>
      <c r="AF60" s="2096"/>
      <c r="AG60" s="2096"/>
      <c r="AH60" s="133" t="s">
        <v>396</v>
      </c>
      <c r="AL60" s="283"/>
      <c r="AM60" s="289"/>
      <c r="AN60" s="2100"/>
      <c r="AO60" s="2100"/>
      <c r="AP60" s="2101"/>
      <c r="AQ60" s="275"/>
      <c r="AR60" s="286"/>
    </row>
    <row r="61" spans="2:44" ht="14.25">
      <c r="B61" s="294"/>
      <c r="C61" s="275" t="s">
        <v>572</v>
      </c>
      <c r="G61" s="2151"/>
      <c r="H61" s="2152"/>
      <c r="I61" s="2153"/>
      <c r="J61" s="260" t="s">
        <v>399</v>
      </c>
      <c r="N61" s="275" t="s">
        <v>455</v>
      </c>
      <c r="R61" s="155" t="s">
        <v>4</v>
      </c>
      <c r="S61" s="237" t="s">
        <v>448</v>
      </c>
      <c r="T61" s="219"/>
      <c r="U61" s="236"/>
      <c r="V61" s="236"/>
      <c r="W61" s="236"/>
      <c r="X61" s="236"/>
      <c r="Y61" s="236"/>
      <c r="Z61" s="236"/>
      <c r="AA61" s="236"/>
      <c r="AB61" s="236"/>
      <c r="AC61" s="236"/>
      <c r="AD61" s="236"/>
      <c r="AE61" s="236"/>
      <c r="AF61" s="236"/>
      <c r="AG61" s="236"/>
      <c r="AH61" s="219" t="s">
        <v>396</v>
      </c>
      <c r="AI61" s="301"/>
      <c r="AJ61" s="301"/>
      <c r="AK61" s="301"/>
      <c r="AL61" s="303"/>
      <c r="AM61" s="1327"/>
      <c r="AN61" s="2100"/>
      <c r="AO61" s="2100"/>
      <c r="AP61" s="2101"/>
      <c r="AQ61" s="275"/>
      <c r="AR61" s="286"/>
    </row>
    <row r="62" spans="2:44">
      <c r="B62" s="294"/>
      <c r="C62" s="275" t="s">
        <v>573</v>
      </c>
      <c r="G62" s="2151"/>
      <c r="H62" s="2152"/>
      <c r="I62" s="2153"/>
      <c r="N62" s="275" t="s">
        <v>574</v>
      </c>
      <c r="R62" s="203" t="s">
        <v>256</v>
      </c>
      <c r="S62" s="209" t="s">
        <v>453</v>
      </c>
      <c r="T62" s="209"/>
      <c r="U62" s="209"/>
      <c r="V62" s="209"/>
      <c r="W62" s="209"/>
      <c r="X62" s="209"/>
      <c r="Y62" s="204" t="s">
        <v>395</v>
      </c>
      <c r="Z62" s="2093"/>
      <c r="AA62" s="2093"/>
      <c r="AB62" s="2093"/>
      <c r="AC62" s="2093"/>
      <c r="AD62" s="2093"/>
      <c r="AE62" s="2093"/>
      <c r="AF62" s="2093"/>
      <c r="AG62" s="2093"/>
      <c r="AH62" s="204" t="s">
        <v>396</v>
      </c>
      <c r="AI62" s="278"/>
      <c r="AL62" s="283"/>
      <c r="AM62" s="1327"/>
      <c r="AN62" s="2100"/>
      <c r="AO62" s="2100"/>
      <c r="AP62" s="2101"/>
      <c r="AQ62" s="275"/>
      <c r="AR62" s="286"/>
    </row>
    <row r="63" spans="2:44">
      <c r="B63" s="294"/>
      <c r="C63" s="275"/>
      <c r="G63" s="2151"/>
      <c r="H63" s="2152"/>
      <c r="I63" s="2153"/>
      <c r="N63" s="275"/>
      <c r="R63" s="203" t="s">
        <v>256</v>
      </c>
      <c r="S63" s="209" t="s">
        <v>455</v>
      </c>
      <c r="T63" s="209"/>
      <c r="U63" s="209"/>
      <c r="V63" s="209"/>
      <c r="W63" s="209"/>
      <c r="X63" s="209"/>
      <c r="Y63" s="204" t="s">
        <v>395</v>
      </c>
      <c r="Z63" s="2093"/>
      <c r="AA63" s="2093"/>
      <c r="AB63" s="2093"/>
      <c r="AC63" s="2093"/>
      <c r="AD63" s="2093"/>
      <c r="AE63" s="2093"/>
      <c r="AF63" s="2093"/>
      <c r="AG63" s="2093"/>
      <c r="AH63" s="204" t="s">
        <v>396</v>
      </c>
      <c r="AI63" s="278"/>
      <c r="AL63" s="283"/>
      <c r="AM63" s="1327"/>
      <c r="AN63" s="1327"/>
      <c r="AO63" s="1327"/>
      <c r="AP63" s="1328"/>
      <c r="AQ63" s="275"/>
      <c r="AR63" s="286"/>
    </row>
    <row r="64" spans="2:44">
      <c r="B64" s="294"/>
      <c r="C64" s="275" t="s">
        <v>575</v>
      </c>
      <c r="G64" s="2151"/>
      <c r="H64" s="2152"/>
      <c r="I64" s="2153"/>
      <c r="N64" s="275"/>
      <c r="R64" s="270"/>
      <c r="S64" s="271"/>
      <c r="T64" s="271"/>
      <c r="U64" s="271"/>
      <c r="V64" s="271"/>
      <c r="W64" s="271"/>
      <c r="X64" s="271"/>
      <c r="Y64" s="271"/>
      <c r="Z64" s="271"/>
      <c r="AA64" s="271"/>
      <c r="AB64" s="271"/>
      <c r="AC64" s="271"/>
      <c r="AD64" s="271"/>
      <c r="AE64" s="271"/>
      <c r="AF64" s="271"/>
      <c r="AG64" s="271"/>
      <c r="AH64" s="271"/>
      <c r="AI64" s="310"/>
      <c r="AJ64" s="271"/>
      <c r="AK64" s="271"/>
      <c r="AL64" s="1208" t="s">
        <v>564</v>
      </c>
      <c r="AM64" s="1327"/>
      <c r="AN64" s="2100"/>
      <c r="AO64" s="2100"/>
      <c r="AP64" s="2101"/>
      <c r="AQ64" s="275"/>
      <c r="AR64" s="286"/>
    </row>
    <row r="65" spans="2:44" ht="14.25">
      <c r="B65" s="294"/>
      <c r="C65" s="275"/>
      <c r="G65" s="2151"/>
      <c r="H65" s="2152"/>
      <c r="I65" s="2153"/>
      <c r="N65" s="275"/>
      <c r="R65" s="285" t="s">
        <v>4</v>
      </c>
      <c r="S65" s="260" t="s">
        <v>457</v>
      </c>
      <c r="AM65" s="289"/>
      <c r="AN65" s="2100"/>
      <c r="AO65" s="2100"/>
      <c r="AP65" s="2101"/>
      <c r="AQ65" s="275"/>
      <c r="AR65" s="286"/>
    </row>
    <row r="66" spans="2:44">
      <c r="B66" s="294"/>
      <c r="C66" s="275"/>
      <c r="G66" s="2151"/>
      <c r="H66" s="2152"/>
      <c r="I66" s="2153"/>
      <c r="N66" s="275"/>
      <c r="R66" s="275"/>
      <c r="S66" s="260" t="s">
        <v>577</v>
      </c>
      <c r="U66" s="260" t="s">
        <v>395</v>
      </c>
      <c r="V66" s="2131"/>
      <c r="W66" s="2131"/>
      <c r="X66" s="2131"/>
      <c r="Y66" s="2131"/>
      <c r="Z66" s="2131"/>
      <c r="AA66" s="2131"/>
      <c r="AB66" s="2131"/>
      <c r="AC66" s="2131"/>
      <c r="AD66" s="2131"/>
      <c r="AE66" s="2131"/>
      <c r="AF66" s="2131"/>
      <c r="AG66" s="288" t="s">
        <v>396</v>
      </c>
      <c r="AM66" s="289"/>
      <c r="AN66" s="2100"/>
      <c r="AO66" s="2100"/>
      <c r="AP66" s="2101"/>
      <c r="AQ66" s="275"/>
      <c r="AR66" s="286"/>
    </row>
    <row r="67" spans="2:44">
      <c r="B67" s="294"/>
      <c r="C67" s="275"/>
      <c r="G67" s="2151"/>
      <c r="H67" s="2152"/>
      <c r="I67" s="2153"/>
      <c r="N67" s="275"/>
      <c r="R67" s="275"/>
      <c r="S67" s="273"/>
      <c r="T67" s="290"/>
      <c r="U67" s="301"/>
      <c r="V67" s="290"/>
      <c r="W67" s="290"/>
      <c r="X67" s="290"/>
      <c r="Y67" s="290"/>
      <c r="Z67" s="290"/>
      <c r="AA67" s="2107" t="s">
        <v>578</v>
      </c>
      <c r="AB67" s="2108"/>
      <c r="AC67" s="2108"/>
      <c r="AD67" s="2108"/>
      <c r="AE67" s="2109"/>
      <c r="AF67" s="2107" t="s">
        <v>579</v>
      </c>
      <c r="AG67" s="2108"/>
      <c r="AH67" s="2108"/>
      <c r="AI67" s="2108"/>
      <c r="AJ67" s="2109"/>
      <c r="AM67" s="289"/>
      <c r="AN67" s="2100"/>
      <c r="AO67" s="2100"/>
      <c r="AP67" s="2101"/>
      <c r="AQ67" s="275"/>
      <c r="AR67" s="286"/>
    </row>
    <row r="68" spans="2:44">
      <c r="B68" s="294"/>
      <c r="C68" s="275"/>
      <c r="G68" s="2151"/>
      <c r="H68" s="2152"/>
      <c r="I68" s="2153"/>
      <c r="N68" s="275"/>
      <c r="R68" s="275"/>
      <c r="S68" s="275" t="s">
        <v>580</v>
      </c>
      <c r="U68" s="301"/>
      <c r="W68" s="280" t="s">
        <v>581</v>
      </c>
      <c r="AA68" s="314" t="s">
        <v>395</v>
      </c>
      <c r="AB68" s="2169"/>
      <c r="AC68" s="2169"/>
      <c r="AD68" s="2169"/>
      <c r="AE68" s="315" t="s">
        <v>396</v>
      </c>
      <c r="AF68" s="314" t="s">
        <v>395</v>
      </c>
      <c r="AG68" s="2169"/>
      <c r="AH68" s="2169"/>
      <c r="AI68" s="2169"/>
      <c r="AJ68" s="315" t="s">
        <v>396</v>
      </c>
      <c r="AK68" s="275"/>
      <c r="AM68" s="289"/>
      <c r="AN68" s="2100"/>
      <c r="AO68" s="2100"/>
      <c r="AP68" s="2101"/>
      <c r="AQ68" s="275"/>
      <c r="AR68" s="286"/>
    </row>
    <row r="69" spans="2:44" ht="13.5" customHeight="1">
      <c r="B69" s="294"/>
      <c r="C69" s="275"/>
      <c r="G69" s="2151"/>
      <c r="H69" s="2152"/>
      <c r="I69" s="2153"/>
      <c r="N69" s="275"/>
      <c r="R69" s="275"/>
      <c r="S69" s="275"/>
      <c r="W69" s="316" t="s">
        <v>582</v>
      </c>
      <c r="X69" s="317"/>
      <c r="Y69" s="317"/>
      <c r="Z69" s="317"/>
      <c r="AA69" s="2170"/>
      <c r="AB69" s="2171"/>
      <c r="AC69" s="2171"/>
      <c r="AD69" s="2171"/>
      <c r="AE69" s="2172"/>
      <c r="AF69" s="2170"/>
      <c r="AG69" s="2171"/>
      <c r="AH69" s="2171"/>
      <c r="AI69" s="2171"/>
      <c r="AJ69" s="2172"/>
      <c r="AK69" s="275"/>
      <c r="AM69" s="289"/>
      <c r="AN69" s="2100"/>
      <c r="AO69" s="2100"/>
      <c r="AP69" s="2101"/>
      <c r="AQ69" s="275"/>
      <c r="AR69" s="286"/>
    </row>
    <row r="70" spans="2:44">
      <c r="B70" s="294"/>
      <c r="C70" s="275"/>
      <c r="G70" s="2151"/>
      <c r="H70" s="2152"/>
      <c r="I70" s="2153"/>
      <c r="N70" s="275"/>
      <c r="R70" s="275"/>
      <c r="S70" s="2166" t="s">
        <v>583</v>
      </c>
      <c r="T70" s="2167"/>
      <c r="U70" s="2167"/>
      <c r="V70" s="2168"/>
      <c r="W70" s="270" t="s">
        <v>584</v>
      </c>
      <c r="X70" s="271"/>
      <c r="Y70" s="271"/>
      <c r="Z70" s="271"/>
      <c r="AA70" s="319" t="s">
        <v>395</v>
      </c>
      <c r="AB70" s="2173"/>
      <c r="AC70" s="2173"/>
      <c r="AD70" s="2173"/>
      <c r="AE70" s="320" t="s">
        <v>396</v>
      </c>
      <c r="AF70" s="319" t="s">
        <v>395</v>
      </c>
      <c r="AG70" s="2173"/>
      <c r="AH70" s="2173"/>
      <c r="AI70" s="2173"/>
      <c r="AJ70" s="320" t="s">
        <v>396</v>
      </c>
      <c r="AK70" s="275"/>
      <c r="AM70" s="289"/>
      <c r="AN70" s="2100"/>
      <c r="AO70" s="2100"/>
      <c r="AP70" s="2101"/>
      <c r="AQ70" s="275"/>
      <c r="AR70" s="286"/>
    </row>
    <row r="71" spans="2:44">
      <c r="B71" s="294"/>
      <c r="C71" s="275"/>
      <c r="G71" s="2151"/>
      <c r="H71" s="2152"/>
      <c r="I71" s="2153"/>
      <c r="N71" s="275"/>
      <c r="R71" s="275"/>
      <c r="S71" s="273" t="s">
        <v>585</v>
      </c>
      <c r="T71" s="290"/>
      <c r="U71" s="290"/>
      <c r="V71" s="290"/>
      <c r="W71" s="290"/>
      <c r="X71" s="290"/>
      <c r="Y71" s="290"/>
      <c r="Z71" s="290"/>
      <c r="AA71" s="2160"/>
      <c r="AB71" s="2161"/>
      <c r="AC71" s="2161"/>
      <c r="AD71" s="2161"/>
      <c r="AE71" s="2162"/>
      <c r="AF71" s="2160"/>
      <c r="AG71" s="2161"/>
      <c r="AH71" s="2161"/>
      <c r="AI71" s="2161"/>
      <c r="AJ71" s="2162"/>
      <c r="AK71" s="275"/>
      <c r="AM71" s="289"/>
      <c r="AN71" s="2100"/>
      <c r="AO71" s="2100"/>
      <c r="AP71" s="2101"/>
      <c r="AQ71" s="275"/>
      <c r="AR71" s="286"/>
    </row>
    <row r="72" spans="2:44">
      <c r="B72" s="294"/>
      <c r="C72" s="275"/>
      <c r="G72" s="2151"/>
      <c r="H72" s="2152"/>
      <c r="I72" s="2153"/>
      <c r="N72" s="275"/>
      <c r="R72" s="275"/>
      <c r="S72" s="273" t="s">
        <v>586</v>
      </c>
      <c r="T72" s="290"/>
      <c r="U72" s="271"/>
      <c r="V72" s="290"/>
      <c r="W72" s="290"/>
      <c r="X72" s="290"/>
      <c r="Y72" s="290"/>
      <c r="Z72" s="290"/>
      <c r="AA72" s="2163"/>
      <c r="AB72" s="2164"/>
      <c r="AC72" s="2164"/>
      <c r="AD72" s="2164"/>
      <c r="AE72" s="2165"/>
      <c r="AF72" s="2163"/>
      <c r="AG72" s="2164"/>
      <c r="AH72" s="2164"/>
      <c r="AI72" s="2164"/>
      <c r="AJ72" s="2165"/>
      <c r="AK72" s="275"/>
      <c r="AM72" s="289"/>
      <c r="AN72" s="2100"/>
      <c r="AO72" s="2100"/>
      <c r="AP72" s="2101"/>
      <c r="AQ72" s="275"/>
      <c r="AR72" s="286"/>
    </row>
    <row r="73" spans="2:44">
      <c r="B73" s="294"/>
      <c r="C73" s="275"/>
      <c r="G73" s="2151"/>
      <c r="H73" s="2152"/>
      <c r="I73" s="2153"/>
      <c r="N73" s="275"/>
      <c r="R73" s="275"/>
      <c r="S73" s="278"/>
      <c r="AL73" s="311" t="s">
        <v>564</v>
      </c>
      <c r="AM73" s="289"/>
      <c r="AN73" s="2100"/>
      <c r="AO73" s="2100"/>
      <c r="AP73" s="2101"/>
      <c r="AQ73" s="275"/>
      <c r="AR73" s="286"/>
    </row>
    <row r="74" spans="2:44">
      <c r="B74" s="294"/>
      <c r="C74" s="275"/>
      <c r="G74" s="2151"/>
      <c r="H74" s="2152"/>
      <c r="I74" s="2153"/>
      <c r="N74" s="275"/>
      <c r="R74" s="275"/>
      <c r="S74" s="278" t="s">
        <v>587</v>
      </c>
      <c r="AM74" s="289"/>
      <c r="AN74" s="2100"/>
      <c r="AO74" s="2100"/>
      <c r="AP74" s="2101"/>
      <c r="AQ74" s="275"/>
      <c r="AR74" s="286"/>
    </row>
    <row r="75" spans="2:44" ht="12.75" thickBot="1">
      <c r="B75" s="321"/>
      <c r="C75" s="322"/>
      <c r="D75" s="323"/>
      <c r="E75" s="323"/>
      <c r="F75" s="323"/>
      <c r="G75" s="2154"/>
      <c r="H75" s="2155"/>
      <c r="I75" s="2156"/>
      <c r="J75" s="323"/>
      <c r="K75" s="323"/>
      <c r="L75" s="323"/>
      <c r="M75" s="323"/>
      <c r="N75" s="322"/>
      <c r="O75" s="323"/>
      <c r="P75" s="323"/>
      <c r="Q75" s="323"/>
      <c r="R75" s="322"/>
      <c r="S75" s="324"/>
      <c r="T75" s="323"/>
      <c r="U75" s="323"/>
      <c r="V75" s="323"/>
      <c r="W75" s="323"/>
      <c r="X75" s="323"/>
      <c r="Y75" s="323"/>
      <c r="Z75" s="323"/>
      <c r="AA75" s="323"/>
      <c r="AB75" s="323"/>
      <c r="AC75" s="323"/>
      <c r="AD75" s="323"/>
      <c r="AE75" s="323"/>
      <c r="AF75" s="323"/>
      <c r="AG75" s="323"/>
      <c r="AH75" s="323"/>
      <c r="AI75" s="323"/>
      <c r="AJ75" s="323"/>
      <c r="AK75" s="323"/>
      <c r="AL75" s="323"/>
      <c r="AM75" s="325"/>
      <c r="AN75" s="2158"/>
      <c r="AO75" s="2158"/>
      <c r="AP75" s="2159"/>
      <c r="AQ75" s="322"/>
      <c r="AR75" s="326"/>
    </row>
  </sheetData>
  <mergeCells count="127">
    <mergeCell ref="AN73:AP73"/>
    <mergeCell ref="S70:V70"/>
    <mergeCell ref="AA67:AE67"/>
    <mergeCell ref="AF67:AJ67"/>
    <mergeCell ref="AN67:AP67"/>
    <mergeCell ref="AB68:AD68"/>
    <mergeCell ref="AG68:AI68"/>
    <mergeCell ref="AN68:AP68"/>
    <mergeCell ref="AN65:AP65"/>
    <mergeCell ref="AN66:AP66"/>
    <mergeCell ref="AA69:AE69"/>
    <mergeCell ref="AF69:AJ69"/>
    <mergeCell ref="AN69:AP69"/>
    <mergeCell ref="AB70:AD70"/>
    <mergeCell ref="AG70:AI70"/>
    <mergeCell ref="AN70:AP70"/>
    <mergeCell ref="S55:T55"/>
    <mergeCell ref="V55:W55"/>
    <mergeCell ref="U57:AG57"/>
    <mergeCell ref="R60:S60"/>
    <mergeCell ref="U60:AG60"/>
    <mergeCell ref="Z62:AG62"/>
    <mergeCell ref="Z63:AG63"/>
    <mergeCell ref="V66:AF66"/>
    <mergeCell ref="AN61:AP61"/>
    <mergeCell ref="AN62:AP62"/>
    <mergeCell ref="AN64:AP64"/>
    <mergeCell ref="AD54:AI54"/>
    <mergeCell ref="AN54:AP54"/>
    <mergeCell ref="AN55:AP55"/>
    <mergeCell ref="AN56:AP56"/>
    <mergeCell ref="AN57:AP57"/>
    <mergeCell ref="AN58:AP58"/>
    <mergeCell ref="G48:I75"/>
    <mergeCell ref="X48:AF48"/>
    <mergeCell ref="AN48:AP48"/>
    <mergeCell ref="AA49:AG49"/>
    <mergeCell ref="AN49:AP49"/>
    <mergeCell ref="AN52:AP52"/>
    <mergeCell ref="AD53:AI53"/>
    <mergeCell ref="AN53:AP53"/>
    <mergeCell ref="AN59:AP59"/>
    <mergeCell ref="AN60:AP60"/>
    <mergeCell ref="AN74:AP74"/>
    <mergeCell ref="AN75:AP75"/>
    <mergeCell ref="AA71:AE71"/>
    <mergeCell ref="AF71:AJ71"/>
    <mergeCell ref="AN71:AP71"/>
    <mergeCell ref="AA72:AE72"/>
    <mergeCell ref="AF72:AJ72"/>
    <mergeCell ref="AN72:AP72"/>
    <mergeCell ref="G38:I38"/>
    <mergeCell ref="AN38:AP38"/>
    <mergeCell ref="AN39:AP39"/>
    <mergeCell ref="AN40:AP40"/>
    <mergeCell ref="AN41:AP41"/>
    <mergeCell ref="AN42:AP42"/>
    <mergeCell ref="AN50:AP50"/>
    <mergeCell ref="AA51:AG51"/>
    <mergeCell ref="AN51:AP51"/>
    <mergeCell ref="AN43:AP43"/>
    <mergeCell ref="AN44:AP44"/>
    <mergeCell ref="AN45:AP45"/>
    <mergeCell ref="AN46:AP46"/>
    <mergeCell ref="AN47:AP47"/>
    <mergeCell ref="AN33:AP33"/>
    <mergeCell ref="AN34:AP34"/>
    <mergeCell ref="AN35:AP35"/>
    <mergeCell ref="AN36:AP36"/>
    <mergeCell ref="U37:AD37"/>
    <mergeCell ref="AN37:AP37"/>
    <mergeCell ref="G30:I30"/>
    <mergeCell ref="Z30:AJ30"/>
    <mergeCell ref="AN30:AP30"/>
    <mergeCell ref="X31:AF31"/>
    <mergeCell ref="AN31:AP31"/>
    <mergeCell ref="AN32:AP32"/>
    <mergeCell ref="D27:F27"/>
    <mergeCell ref="AN27:AP27"/>
    <mergeCell ref="W28:AG28"/>
    <mergeCell ref="AN28:AP28"/>
    <mergeCell ref="W29:AG29"/>
    <mergeCell ref="AN29:AP29"/>
    <mergeCell ref="G22:I29"/>
    <mergeCell ref="AN22:AP22"/>
    <mergeCell ref="X23:AA24"/>
    <mergeCell ref="AB23:AE24"/>
    <mergeCell ref="AF23:AI24"/>
    <mergeCell ref="AN23:AP23"/>
    <mergeCell ref="AN24:AP24"/>
    <mergeCell ref="AN25:AP25"/>
    <mergeCell ref="W26:AE26"/>
    <mergeCell ref="AN26:AP26"/>
    <mergeCell ref="AN18:AP18"/>
    <mergeCell ref="X19:AA20"/>
    <mergeCell ref="AB19:AE20"/>
    <mergeCell ref="AF19:AI20"/>
    <mergeCell ref="AN19:AP19"/>
    <mergeCell ref="AN20:AP20"/>
    <mergeCell ref="X21:AA22"/>
    <mergeCell ref="AB21:AE22"/>
    <mergeCell ref="AF21:AI22"/>
    <mergeCell ref="AN21:AP21"/>
    <mergeCell ref="X12:AI12"/>
    <mergeCell ref="AN12:AP12"/>
    <mergeCell ref="AN13:AP13"/>
    <mergeCell ref="G14:I14"/>
    <mergeCell ref="AN14:AP14"/>
    <mergeCell ref="AN15:AP15"/>
    <mergeCell ref="N4:AL4"/>
    <mergeCell ref="R5:AL5"/>
    <mergeCell ref="B6:B21"/>
    <mergeCell ref="G6:I6"/>
    <mergeCell ref="AN6:AP6"/>
    <mergeCell ref="AN7:AP7"/>
    <mergeCell ref="AN8:AP8"/>
    <mergeCell ref="AN9:AP9"/>
    <mergeCell ref="AN10:AP10"/>
    <mergeCell ref="AN11:AP11"/>
    <mergeCell ref="X16:AA16"/>
    <mergeCell ref="AB16:AE16"/>
    <mergeCell ref="AF16:AI16"/>
    <mergeCell ref="AN16:AP16"/>
    <mergeCell ref="X17:AA18"/>
    <mergeCell ref="AB17:AE18"/>
    <mergeCell ref="AF17:AI18"/>
    <mergeCell ref="AN17:AP17"/>
  </mergeCells>
  <phoneticPr fontId="4"/>
  <conditionalFormatting sqref="R59">
    <cfRule type="expression" dxfId="38" priority="4" stopIfTrue="1">
      <formula>$C$14=TRUE</formula>
    </cfRule>
  </conditionalFormatting>
  <conditionalFormatting sqref="R59">
    <cfRule type="expression" dxfId="37" priority="3" stopIfTrue="1">
      <formula>$G$15=TRUE</formula>
    </cfRule>
  </conditionalFormatting>
  <conditionalFormatting sqref="R61">
    <cfRule type="expression" dxfId="36" priority="2" stopIfTrue="1">
      <formula>$C$14=TRUE</formula>
    </cfRule>
  </conditionalFormatting>
  <conditionalFormatting sqref="R61">
    <cfRule type="expression" dxfId="35" priority="1" stopIfTrue="1">
      <formula>$G$15=TRUE</formula>
    </cfRule>
  </conditionalFormatting>
  <dataValidations count="6">
    <dataValidation type="list" allowBlank="1" showInputMessage="1" showErrorMessage="1" sqref="G30 G38" xr:uid="{481F6445-34D6-4DD6-89A8-CD8BB41FE5E1}">
      <formula1>"２,１"</formula1>
    </dataValidation>
    <dataValidation type="list" allowBlank="1" showInputMessage="1" showErrorMessage="1" sqref="G6 G14" xr:uid="{E2883DC0-B636-499A-A95E-6AE26DFE4AF2}">
      <formula1>"３,２,１"</formula1>
    </dataValidation>
    <dataValidation type="list" allowBlank="1" showInputMessage="1" showErrorMessage="1" sqref="S14 C41 C27:C28 AA36 W36 S36:S37 AA33 W33 S33:S34 S12 AB11 T11 S10 AH9 AC9 X9 T9 S7:S8 AM6:AM12 C10 R38 T41:T43 AG44:AG45 S52 AJ44:AJ45 C18 S49:S50 R59 R46 R65 R61" xr:uid="{A143EF0F-DD89-406A-BE73-F43F32845A5E}">
      <formula1>"□,■"</formula1>
    </dataValidation>
    <dataValidation type="list" allowBlank="1" showInputMessage="1" showErrorMessage="1" sqref="W26:AE26" xr:uid="{C1954E8E-941E-4A73-B445-6668F5B6AE5B}">
      <formula1>"鉄筋コンクリート,鉄骨,鉄骨鉄筋コンクリート"</formula1>
    </dataValidation>
    <dataValidation type="list" allowBlank="1" showInputMessage="1" showErrorMessage="1" sqref="Z63:AG63" xr:uid="{C31E9FAA-ED4F-4A50-9421-5B240A1FACA5}">
      <formula1>$C$43:$C$46</formula1>
    </dataValidation>
    <dataValidation type="list" allowBlank="1" showInputMessage="1" showErrorMessage="1" sqref="Z62:AG63" xr:uid="{6402BE02-596E-4A4C-9BC4-D00F1928A6C9}">
      <formula1>"鉄筋コンクリート造,無筋コンクリート造等"</formula1>
    </dataValidation>
  </dataValidations>
  <pageMargins left="1.0629921259842521" right="0.47244094488188981" top="0.59055118110236227" bottom="0.31496062992125984" header="0.51181102362204722" footer="0.23622047244094491"/>
  <pageSetup paperSize="9" scale="76" orientation="portrait" blackAndWhite="1" useFirstPageNumber="1" r:id="rId1"/>
  <headerFooter alignWithMargins="0">
    <oddFooter>&amp;R株式会社都市建築確認センター</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53239-AD2C-41C5-9122-7BA0654BEC84}">
  <sheetPr>
    <tabColor theme="2" tint="-0.249977111117893"/>
  </sheetPr>
  <dimension ref="B1:BB258"/>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367</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588</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1996" t="s">
        <v>369</v>
      </c>
      <c r="D4" s="1997"/>
      <c r="E4" s="1997"/>
      <c r="F4" s="1998"/>
      <c r="G4" s="1999" t="s">
        <v>370</v>
      </c>
      <c r="H4" s="2000"/>
      <c r="I4" s="2003" t="s">
        <v>371</v>
      </c>
      <c r="J4" s="2004"/>
      <c r="K4" s="2005"/>
      <c r="L4" s="1996" t="s">
        <v>372</v>
      </c>
      <c r="M4" s="1997"/>
      <c r="N4" s="1998"/>
      <c r="O4" s="2009" t="s">
        <v>373</v>
      </c>
      <c r="P4" s="2010"/>
      <c r="Q4" s="2010"/>
      <c r="R4" s="2010"/>
      <c r="S4" s="2010"/>
      <c r="T4" s="2010"/>
      <c r="U4" s="2010"/>
      <c r="V4" s="2010"/>
      <c r="W4" s="2010"/>
      <c r="X4" s="2010"/>
      <c r="Y4" s="2010"/>
      <c r="Z4" s="2010"/>
      <c r="AA4" s="2010"/>
      <c r="AB4" s="2010"/>
      <c r="AC4" s="2010"/>
      <c r="AD4" s="2010"/>
      <c r="AE4" s="2010"/>
      <c r="AF4" s="2010"/>
      <c r="AG4" s="2010"/>
      <c r="AH4" s="2010"/>
      <c r="AI4" s="2010"/>
      <c r="AJ4" s="2010"/>
      <c r="AK4" s="2010"/>
      <c r="AL4" s="2010"/>
      <c r="AM4" s="2010"/>
      <c r="AN4" s="1983" t="s">
        <v>374</v>
      </c>
      <c r="AO4" s="1984"/>
    </row>
    <row r="5" spans="2:41" ht="15.95" customHeight="1" thickBot="1">
      <c r="B5" s="110"/>
      <c r="C5" s="1987" t="s">
        <v>375</v>
      </c>
      <c r="D5" s="1988"/>
      <c r="E5" s="1988"/>
      <c r="F5" s="1989"/>
      <c r="G5" s="2001"/>
      <c r="H5" s="2002"/>
      <c r="I5" s="2006"/>
      <c r="J5" s="2007"/>
      <c r="K5" s="2008"/>
      <c r="L5" s="1987" t="s">
        <v>376</v>
      </c>
      <c r="M5" s="1988"/>
      <c r="N5" s="1989"/>
      <c r="O5" s="1990" t="s">
        <v>376</v>
      </c>
      <c r="P5" s="1991"/>
      <c r="Q5" s="1991"/>
      <c r="R5" s="1992"/>
      <c r="S5" s="1993" t="s">
        <v>377</v>
      </c>
      <c r="T5" s="1994"/>
      <c r="U5" s="1994"/>
      <c r="V5" s="1994"/>
      <c r="W5" s="1994"/>
      <c r="X5" s="1994"/>
      <c r="Y5" s="1994"/>
      <c r="Z5" s="1994"/>
      <c r="AA5" s="1994"/>
      <c r="AB5" s="1994"/>
      <c r="AC5" s="1994"/>
      <c r="AD5" s="1994"/>
      <c r="AE5" s="1994"/>
      <c r="AF5" s="1994"/>
      <c r="AG5" s="1994"/>
      <c r="AH5" s="1994"/>
      <c r="AI5" s="1995"/>
      <c r="AJ5" s="1993" t="s">
        <v>378</v>
      </c>
      <c r="AK5" s="1994"/>
      <c r="AL5" s="1994"/>
      <c r="AM5" s="1994"/>
      <c r="AN5" s="1985"/>
      <c r="AO5" s="1986"/>
    </row>
    <row r="6" spans="2:41" ht="15.95" customHeight="1">
      <c r="B6" s="2011" t="s">
        <v>589</v>
      </c>
      <c r="C6" s="327" t="s">
        <v>590</v>
      </c>
      <c r="D6" s="123"/>
      <c r="E6" s="123"/>
      <c r="F6" s="121"/>
      <c r="G6" s="123" t="s">
        <v>381</v>
      </c>
      <c r="H6" s="123"/>
      <c r="I6" s="328"/>
      <c r="J6" s="123"/>
      <c r="K6" s="121"/>
      <c r="L6" s="1997" t="s">
        <v>591</v>
      </c>
      <c r="M6" s="1997"/>
      <c r="N6" s="1998"/>
      <c r="O6" s="2174" t="s">
        <v>592</v>
      </c>
      <c r="P6" s="2175"/>
      <c r="Q6" s="2175"/>
      <c r="R6" s="2176"/>
      <c r="S6" s="122" t="s">
        <v>4</v>
      </c>
      <c r="T6" s="123" t="s">
        <v>593</v>
      </c>
      <c r="U6" s="123"/>
      <c r="V6" s="118"/>
      <c r="W6" s="118"/>
      <c r="X6" s="329"/>
      <c r="Y6" s="329"/>
      <c r="Z6" s="329"/>
      <c r="AA6" s="329"/>
      <c r="AB6" s="329"/>
      <c r="AC6" s="329"/>
      <c r="AD6" s="329"/>
      <c r="AE6" s="329"/>
      <c r="AF6" s="329"/>
      <c r="AG6" s="329"/>
      <c r="AH6" s="329"/>
      <c r="AI6" s="329"/>
      <c r="AJ6" s="330" t="s">
        <v>4</v>
      </c>
      <c r="AK6" s="123" t="s">
        <v>594</v>
      </c>
      <c r="AL6" s="123"/>
      <c r="AM6" s="123"/>
      <c r="AN6" s="331"/>
      <c r="AO6" s="332"/>
    </row>
    <row r="7" spans="2:41" ht="15.95" customHeight="1">
      <c r="B7" s="2012"/>
      <c r="C7" s="2021" t="s">
        <v>595</v>
      </c>
      <c r="D7" s="2021"/>
      <c r="E7" s="2021"/>
      <c r="F7" s="2022"/>
      <c r="G7" s="2023"/>
      <c r="H7" s="2024"/>
      <c r="I7" s="125" t="s">
        <v>125</v>
      </c>
      <c r="J7" s="130" t="s">
        <v>387</v>
      </c>
      <c r="K7" s="131"/>
      <c r="L7" s="2021" t="s">
        <v>596</v>
      </c>
      <c r="M7" s="2021"/>
      <c r="N7" s="2022"/>
      <c r="O7" s="2177" t="s">
        <v>597</v>
      </c>
      <c r="P7" s="2178"/>
      <c r="Q7" s="2178"/>
      <c r="R7" s="2179"/>
      <c r="S7" s="333"/>
      <c r="T7" s="122" t="s">
        <v>4</v>
      </c>
      <c r="U7" s="137" t="s">
        <v>598</v>
      </c>
      <c r="V7" s="137"/>
      <c r="W7" s="137"/>
      <c r="X7" s="137"/>
      <c r="Y7" s="137"/>
      <c r="Z7" s="137"/>
      <c r="AA7" s="137"/>
      <c r="AB7" s="137"/>
      <c r="AC7" s="137"/>
      <c r="AD7" s="137"/>
      <c r="AE7" s="137"/>
      <c r="AF7" s="137"/>
      <c r="AG7" s="137"/>
      <c r="AH7" s="137"/>
      <c r="AI7" s="137"/>
      <c r="AJ7" s="125" t="s">
        <v>4</v>
      </c>
      <c r="AK7" s="137" t="s">
        <v>599</v>
      </c>
      <c r="AL7" s="137"/>
      <c r="AM7" s="137"/>
      <c r="AN7" s="141"/>
      <c r="AO7" s="142"/>
    </row>
    <row r="8" spans="2:41" ht="15.95" customHeight="1">
      <c r="B8" s="2012"/>
      <c r="C8" s="2021" t="s">
        <v>381</v>
      </c>
      <c r="D8" s="2021"/>
      <c r="E8" s="2021"/>
      <c r="F8" s="2022"/>
      <c r="G8" s="137"/>
      <c r="H8" s="133"/>
      <c r="I8" s="125" t="s">
        <v>4</v>
      </c>
      <c r="J8" s="130" t="s">
        <v>393</v>
      </c>
      <c r="K8" s="131"/>
      <c r="O8" s="334"/>
      <c r="P8" s="335"/>
      <c r="Q8" s="335"/>
      <c r="R8" s="335"/>
      <c r="S8" s="132"/>
      <c r="T8" s="122" t="s">
        <v>4</v>
      </c>
      <c r="U8" s="137" t="s">
        <v>600</v>
      </c>
      <c r="V8" s="137"/>
      <c r="W8" s="137"/>
      <c r="X8" s="133"/>
      <c r="Y8" s="137"/>
      <c r="Z8" s="130"/>
      <c r="AA8" s="133"/>
      <c r="AB8" s="137"/>
      <c r="AC8" s="133"/>
      <c r="AD8" s="137"/>
      <c r="AE8" s="137"/>
      <c r="AF8" s="137"/>
      <c r="AG8" s="137"/>
      <c r="AH8" s="133"/>
      <c r="AI8" s="131"/>
      <c r="AJ8" s="122" t="s">
        <v>4</v>
      </c>
      <c r="AK8" s="209" t="s">
        <v>601</v>
      </c>
      <c r="AN8" s="141"/>
      <c r="AO8" s="142"/>
    </row>
    <row r="9" spans="2:41" ht="15.95" customHeight="1">
      <c r="B9" s="2012"/>
      <c r="C9" s="2026" t="s">
        <v>602</v>
      </c>
      <c r="D9" s="2026"/>
      <c r="E9" s="2026"/>
      <c r="F9" s="2027"/>
      <c r="G9" s="137"/>
      <c r="H9" s="133"/>
      <c r="I9" s="125" t="s">
        <v>4</v>
      </c>
      <c r="J9" s="130" t="s">
        <v>398</v>
      </c>
      <c r="K9" s="131"/>
      <c r="L9" s="137"/>
      <c r="M9" s="137"/>
      <c r="N9" s="140"/>
      <c r="O9" s="176"/>
      <c r="P9" s="177"/>
      <c r="Q9" s="177"/>
      <c r="R9" s="177"/>
      <c r="S9" s="132"/>
      <c r="T9" s="122" t="s">
        <v>4</v>
      </c>
      <c r="U9" s="137" t="s">
        <v>603</v>
      </c>
      <c r="V9" s="137"/>
      <c r="W9" s="137"/>
      <c r="X9" s="133"/>
      <c r="Y9" s="137"/>
      <c r="Z9" s="130"/>
      <c r="AA9" s="133"/>
      <c r="AB9" s="137"/>
      <c r="AC9" s="133"/>
      <c r="AD9" s="137"/>
      <c r="AE9" s="137"/>
      <c r="AF9" s="137"/>
      <c r="AG9" s="137"/>
      <c r="AH9" s="133"/>
      <c r="AI9" s="131"/>
      <c r="AJ9" s="122" t="s">
        <v>4</v>
      </c>
      <c r="AK9" s="2052"/>
      <c r="AL9" s="2052"/>
      <c r="AM9" s="2052"/>
      <c r="AN9" s="141"/>
      <c r="AO9" s="142"/>
    </row>
    <row r="10" spans="2:41" ht="15.95" customHeight="1">
      <c r="B10" s="2012"/>
      <c r="F10" s="168"/>
      <c r="I10" s="125" t="s">
        <v>4</v>
      </c>
      <c r="J10" s="130" t="s">
        <v>403</v>
      </c>
      <c r="K10" s="131"/>
      <c r="L10" s="128"/>
      <c r="M10" s="128"/>
      <c r="N10" s="129"/>
      <c r="O10" s="176"/>
      <c r="P10" s="336"/>
      <c r="Q10" s="336"/>
      <c r="R10" s="337"/>
      <c r="S10" s="132"/>
      <c r="T10" s="122" t="s">
        <v>4</v>
      </c>
      <c r="U10" s="137" t="s">
        <v>604</v>
      </c>
      <c r="V10" s="137"/>
      <c r="W10" s="137"/>
      <c r="X10" s="133"/>
      <c r="Y10" s="137"/>
      <c r="Z10" s="130"/>
      <c r="AA10" s="133"/>
      <c r="AB10" s="137"/>
      <c r="AC10" s="133"/>
      <c r="AD10" s="137"/>
      <c r="AE10" s="137"/>
      <c r="AF10" s="137"/>
      <c r="AG10" s="137"/>
      <c r="AH10" s="133"/>
      <c r="AI10" s="131"/>
      <c r="AJ10" s="141"/>
      <c r="AN10" s="141"/>
      <c r="AO10" s="142"/>
    </row>
    <row r="11" spans="2:41" ht="15.95" customHeight="1">
      <c r="B11" s="2012"/>
      <c r="C11" s="338" t="s">
        <v>605</v>
      </c>
      <c r="D11" s="137"/>
      <c r="E11" s="137"/>
      <c r="F11" s="140"/>
      <c r="G11" s="137"/>
      <c r="H11" s="133"/>
      <c r="I11" s="132"/>
      <c r="J11" s="133"/>
      <c r="K11" s="131"/>
      <c r="L11" s="137"/>
      <c r="M11" s="137"/>
      <c r="N11" s="140"/>
      <c r="O11" s="176"/>
      <c r="P11" s="177"/>
      <c r="Q11" s="177"/>
      <c r="R11" s="339"/>
      <c r="S11" s="122" t="s">
        <v>4</v>
      </c>
      <c r="T11" s="130" t="s">
        <v>606</v>
      </c>
      <c r="U11" s="137"/>
      <c r="V11" s="137"/>
      <c r="W11" s="137"/>
      <c r="X11" s="133"/>
      <c r="Y11" s="137"/>
      <c r="Z11" s="130"/>
      <c r="AA11" s="133"/>
      <c r="AB11" s="137"/>
      <c r="AC11" s="133"/>
      <c r="AD11" s="137"/>
      <c r="AE11" s="137"/>
      <c r="AF11" s="137"/>
      <c r="AG11" s="137"/>
      <c r="AH11" s="133"/>
      <c r="AI11" s="131"/>
      <c r="AJ11" s="132"/>
      <c r="AK11" s="137"/>
      <c r="AL11" s="137"/>
      <c r="AM11" s="137"/>
      <c r="AN11" s="141"/>
      <c r="AO11" s="142"/>
    </row>
    <row r="12" spans="2:41" ht="15.95" customHeight="1">
      <c r="B12" s="2012"/>
      <c r="C12" s="128"/>
      <c r="D12" s="128"/>
      <c r="E12" s="128"/>
      <c r="F12" s="129"/>
      <c r="G12" s="137"/>
      <c r="H12" s="133"/>
      <c r="I12" s="132"/>
      <c r="J12" s="133"/>
      <c r="K12" s="131"/>
      <c r="L12" s="137"/>
      <c r="M12" s="137"/>
      <c r="N12" s="140"/>
      <c r="O12" s="340"/>
      <c r="P12" s="341"/>
      <c r="Q12" s="341"/>
      <c r="R12" s="342"/>
      <c r="S12" s="122" t="s">
        <v>4</v>
      </c>
      <c r="T12" s="130" t="s">
        <v>301</v>
      </c>
      <c r="U12" s="343"/>
      <c r="V12" s="343"/>
      <c r="W12" s="344" t="s">
        <v>395</v>
      </c>
      <c r="X12" s="2190" t="s">
        <v>607</v>
      </c>
      <c r="Y12" s="2190"/>
      <c r="Z12" s="2190"/>
      <c r="AA12" s="2190"/>
      <c r="AB12" s="2190"/>
      <c r="AC12" s="2190"/>
      <c r="AD12" s="2190"/>
      <c r="AE12" s="2190"/>
      <c r="AF12" s="2190"/>
      <c r="AG12" s="2190"/>
      <c r="AH12" s="2190"/>
      <c r="AI12" s="345" t="s">
        <v>396</v>
      </c>
      <c r="AJ12" s="183"/>
      <c r="AK12" s="149"/>
      <c r="AL12" s="149"/>
      <c r="AM12" s="149"/>
      <c r="AN12" s="141"/>
      <c r="AO12" s="142"/>
    </row>
    <row r="13" spans="2:41" ht="15.95" customHeight="1">
      <c r="B13" s="2012"/>
      <c r="C13" s="137"/>
      <c r="D13" s="137"/>
      <c r="E13" s="137"/>
      <c r="F13" s="140"/>
      <c r="G13" s="159"/>
      <c r="H13" s="137"/>
      <c r="I13" s="159"/>
      <c r="J13" s="137"/>
      <c r="K13" s="140"/>
      <c r="L13" s="2073" t="s">
        <v>608</v>
      </c>
      <c r="M13" s="2073"/>
      <c r="N13" s="2074"/>
      <c r="O13" s="2037" t="s">
        <v>609</v>
      </c>
      <c r="P13" s="2038"/>
      <c r="Q13" s="2038"/>
      <c r="R13" s="2039"/>
      <c r="S13" s="155" t="s">
        <v>4</v>
      </c>
      <c r="T13" s="346" t="s">
        <v>610</v>
      </c>
      <c r="U13" s="346"/>
      <c r="V13" s="346"/>
      <c r="W13" s="346"/>
      <c r="X13" s="347"/>
      <c r="Y13" s="347"/>
      <c r="Z13" s="347"/>
      <c r="AA13" s="346"/>
      <c r="AB13" s="347"/>
      <c r="AC13" s="347"/>
      <c r="AD13" s="347"/>
      <c r="AE13" s="347"/>
      <c r="AF13" s="348"/>
      <c r="AG13" s="347"/>
      <c r="AH13" s="347"/>
      <c r="AI13" s="349"/>
      <c r="AJ13" s="122" t="s">
        <v>4</v>
      </c>
      <c r="AK13" s="137" t="s">
        <v>594</v>
      </c>
      <c r="AL13" s="137"/>
      <c r="AM13" s="137"/>
      <c r="AN13" s="141"/>
      <c r="AO13" s="142"/>
    </row>
    <row r="14" spans="2:41" ht="15.95" customHeight="1">
      <c r="B14" s="2012"/>
      <c r="C14" s="130"/>
      <c r="D14" s="128"/>
      <c r="E14" s="128"/>
      <c r="F14" s="129"/>
      <c r="G14" s="159"/>
      <c r="H14" s="137"/>
      <c r="I14" s="159"/>
      <c r="J14" s="137"/>
      <c r="K14" s="140"/>
      <c r="L14" s="137"/>
      <c r="M14" s="137"/>
      <c r="N14" s="140"/>
      <c r="O14" s="2191" t="s">
        <v>611</v>
      </c>
      <c r="P14" s="2192"/>
      <c r="Q14" s="2192"/>
      <c r="R14" s="2183"/>
      <c r="S14" s="122" t="s">
        <v>4</v>
      </c>
      <c r="T14" s="130" t="s">
        <v>606</v>
      </c>
      <c r="U14" s="137"/>
      <c r="V14" s="137"/>
      <c r="W14" s="139"/>
      <c r="X14" s="130"/>
      <c r="Y14" s="130"/>
      <c r="Z14" s="133"/>
      <c r="AA14" s="137"/>
      <c r="AB14" s="133"/>
      <c r="AC14" s="137"/>
      <c r="AD14" s="137"/>
      <c r="AE14" s="137"/>
      <c r="AF14" s="137"/>
      <c r="AG14" s="133"/>
      <c r="AH14" s="133"/>
      <c r="AI14" s="131"/>
      <c r="AJ14" s="122" t="s">
        <v>4</v>
      </c>
      <c r="AK14" s="137" t="s">
        <v>599</v>
      </c>
      <c r="AL14" s="137"/>
      <c r="AM14" s="137"/>
      <c r="AN14" s="141"/>
      <c r="AO14" s="142"/>
    </row>
    <row r="15" spans="2:41" ht="15.95" customHeight="1">
      <c r="B15" s="2012"/>
      <c r="C15" s="137"/>
      <c r="D15" s="137"/>
      <c r="E15" s="137"/>
      <c r="F15" s="140"/>
      <c r="G15" s="159"/>
      <c r="H15" s="137"/>
      <c r="I15" s="159"/>
      <c r="J15" s="137"/>
      <c r="K15" s="140"/>
      <c r="L15" s="128"/>
      <c r="M15" s="128"/>
      <c r="N15" s="129"/>
      <c r="O15" s="350"/>
      <c r="P15" s="336"/>
      <c r="Q15" s="336"/>
      <c r="R15" s="337"/>
      <c r="S15" s="122" t="s">
        <v>4</v>
      </c>
      <c r="T15" s="137" t="s">
        <v>612</v>
      </c>
      <c r="U15" s="130"/>
      <c r="V15" s="137"/>
      <c r="W15" s="133"/>
      <c r="X15" s="130"/>
      <c r="Y15" s="130"/>
      <c r="Z15" s="133"/>
      <c r="AA15" s="185"/>
      <c r="AB15" s="185"/>
      <c r="AC15" s="185"/>
      <c r="AD15" s="185"/>
      <c r="AE15" s="185"/>
      <c r="AF15" s="133"/>
      <c r="AG15" s="133"/>
      <c r="AH15" s="133"/>
      <c r="AI15" s="131"/>
      <c r="AJ15" s="122" t="s">
        <v>4</v>
      </c>
      <c r="AK15" s="209" t="s">
        <v>601</v>
      </c>
      <c r="AN15" s="141"/>
      <c r="AO15" s="142"/>
    </row>
    <row r="16" spans="2:41" ht="15.95" customHeight="1">
      <c r="B16" s="2012"/>
      <c r="C16" s="137"/>
      <c r="D16" s="137"/>
      <c r="E16" s="137"/>
      <c r="F16" s="140"/>
      <c r="G16" s="159"/>
      <c r="H16" s="137"/>
      <c r="I16" s="159"/>
      <c r="J16" s="137"/>
      <c r="K16" s="140"/>
      <c r="L16" s="150"/>
      <c r="M16" s="150"/>
      <c r="N16" s="151"/>
      <c r="O16" s="351"/>
      <c r="P16" s="352"/>
      <c r="Q16" s="352"/>
      <c r="R16" s="353"/>
      <c r="S16" s="122" t="s">
        <v>4</v>
      </c>
      <c r="T16" s="130" t="s">
        <v>301</v>
      </c>
      <c r="U16" s="137"/>
      <c r="V16" s="137"/>
      <c r="W16" s="133" t="s">
        <v>395</v>
      </c>
      <c r="X16" s="2058" t="s">
        <v>607</v>
      </c>
      <c r="Y16" s="2058"/>
      <c r="Z16" s="2058"/>
      <c r="AA16" s="2058"/>
      <c r="AB16" s="2058"/>
      <c r="AC16" s="2058"/>
      <c r="AD16" s="2058"/>
      <c r="AE16" s="2058"/>
      <c r="AF16" s="2058"/>
      <c r="AG16" s="2058"/>
      <c r="AH16" s="2058"/>
      <c r="AI16" s="131" t="s">
        <v>396</v>
      </c>
      <c r="AJ16" s="122" t="s">
        <v>4</v>
      </c>
      <c r="AK16" s="2052"/>
      <c r="AL16" s="2193"/>
      <c r="AM16" s="2193"/>
      <c r="AN16" s="141"/>
      <c r="AO16" s="142"/>
    </row>
    <row r="17" spans="2:54" ht="15.95" customHeight="1">
      <c r="B17" s="2012"/>
      <c r="C17" s="137"/>
      <c r="D17" s="137"/>
      <c r="E17" s="137"/>
      <c r="F17" s="140"/>
      <c r="G17" s="137"/>
      <c r="H17" s="137"/>
      <c r="I17" s="159"/>
      <c r="J17" s="137"/>
      <c r="K17" s="140"/>
      <c r="L17" s="2194" t="s">
        <v>613</v>
      </c>
      <c r="M17" s="2194"/>
      <c r="N17" s="2195"/>
      <c r="O17" s="2037" t="s">
        <v>614</v>
      </c>
      <c r="P17" s="2038"/>
      <c r="Q17" s="2038"/>
      <c r="R17" s="2039"/>
      <c r="S17" s="155" t="s">
        <v>4</v>
      </c>
      <c r="T17" s="157" t="s">
        <v>615</v>
      </c>
      <c r="U17" s="157"/>
      <c r="V17" s="354" t="s">
        <v>4</v>
      </c>
      <c r="W17" s="157" t="s">
        <v>616</v>
      </c>
      <c r="X17" s="201"/>
      <c r="Y17" s="157"/>
      <c r="Z17" s="157"/>
      <c r="AA17" s="201"/>
      <c r="AB17" s="201"/>
      <c r="AC17" s="354" t="s">
        <v>4</v>
      </c>
      <c r="AD17" s="157" t="s">
        <v>617</v>
      </c>
      <c r="AE17" s="157"/>
      <c r="AF17" s="157"/>
      <c r="AG17" s="157"/>
      <c r="AH17" s="157"/>
      <c r="AI17" s="173"/>
      <c r="AJ17" s="354" t="s">
        <v>4</v>
      </c>
      <c r="AK17" s="237" t="s">
        <v>594</v>
      </c>
      <c r="AL17" s="237"/>
      <c r="AM17" s="238"/>
      <c r="AN17" s="141"/>
      <c r="AO17" s="142"/>
    </row>
    <row r="18" spans="2:54" ht="15.95" customHeight="1">
      <c r="B18" s="2012"/>
      <c r="C18" s="137"/>
      <c r="D18" s="137"/>
      <c r="E18" s="137"/>
      <c r="F18" s="140"/>
      <c r="G18" s="137"/>
      <c r="H18" s="137"/>
      <c r="I18" s="159"/>
      <c r="J18" s="137"/>
      <c r="K18" s="140"/>
      <c r="L18" s="130" t="s">
        <v>618</v>
      </c>
      <c r="M18" s="130"/>
      <c r="N18" s="355"/>
      <c r="O18" s="350"/>
      <c r="P18" s="336"/>
      <c r="Q18" s="336"/>
      <c r="R18" s="336"/>
      <c r="S18" s="132"/>
      <c r="T18" s="130"/>
      <c r="U18" s="130"/>
      <c r="V18" s="122" t="s">
        <v>4</v>
      </c>
      <c r="W18" s="130" t="s">
        <v>619</v>
      </c>
      <c r="Y18" s="130"/>
      <c r="Z18" s="130"/>
      <c r="AC18" s="130"/>
      <c r="AD18" s="130"/>
      <c r="AE18" s="130"/>
      <c r="AF18" s="130"/>
      <c r="AG18" s="130"/>
      <c r="AH18" s="130"/>
      <c r="AI18" s="131"/>
      <c r="AJ18" s="122" t="s">
        <v>4</v>
      </c>
      <c r="AK18" s="137" t="s">
        <v>620</v>
      </c>
      <c r="AL18" s="137"/>
      <c r="AM18" s="137"/>
      <c r="AN18" s="141"/>
      <c r="AO18" s="142"/>
    </row>
    <row r="19" spans="2:54" ht="15.95" customHeight="1">
      <c r="B19" s="2012"/>
      <c r="C19" s="137"/>
      <c r="D19" s="137"/>
      <c r="E19" s="137"/>
      <c r="F19" s="140"/>
      <c r="G19" s="137"/>
      <c r="H19" s="133"/>
      <c r="I19" s="132"/>
      <c r="J19" s="133"/>
      <c r="K19" s="131"/>
      <c r="L19" s="2021"/>
      <c r="M19" s="2021"/>
      <c r="N19" s="2022"/>
      <c r="O19" s="179"/>
      <c r="P19" s="356"/>
      <c r="Q19" s="356"/>
      <c r="R19" s="356"/>
      <c r="S19" s="183"/>
      <c r="T19" s="192" t="s">
        <v>621</v>
      </c>
      <c r="U19" s="192"/>
      <c r="V19" s="192" t="s">
        <v>395</v>
      </c>
      <c r="W19" s="2054"/>
      <c r="X19" s="2054"/>
      <c r="Y19" s="2054"/>
      <c r="Z19" s="2054"/>
      <c r="AA19" s="2054"/>
      <c r="AB19" s="2054"/>
      <c r="AC19" s="2054"/>
      <c r="AD19" s="2054"/>
      <c r="AE19" s="2054"/>
      <c r="AF19" s="2054"/>
      <c r="AG19" s="2054"/>
      <c r="AH19" s="2054"/>
      <c r="AI19" s="151" t="s">
        <v>396</v>
      </c>
      <c r="AJ19" s="122" t="s">
        <v>4</v>
      </c>
      <c r="AK19" s="2052"/>
      <c r="AL19" s="2052"/>
      <c r="AM19" s="2052"/>
      <c r="AN19" s="141"/>
      <c r="AO19" s="142"/>
    </row>
    <row r="20" spans="2:54" ht="15.95" customHeight="1">
      <c r="B20" s="2012"/>
      <c r="C20" s="137"/>
      <c r="D20" s="137"/>
      <c r="E20" s="137"/>
      <c r="F20" s="140"/>
      <c r="G20" s="137"/>
      <c r="H20" s="133"/>
      <c r="I20" s="132"/>
      <c r="J20" s="133"/>
      <c r="K20" s="131"/>
      <c r="L20" s="137"/>
      <c r="M20" s="137"/>
      <c r="N20" s="140"/>
      <c r="O20" s="179"/>
      <c r="P20" s="356"/>
      <c r="Q20" s="356"/>
      <c r="R20" s="356"/>
      <c r="S20" s="155" t="s">
        <v>4</v>
      </c>
      <c r="T20" s="130" t="s">
        <v>622</v>
      </c>
      <c r="U20" s="130"/>
      <c r="V20" s="122" t="s">
        <v>4</v>
      </c>
      <c r="W20" s="153" t="s">
        <v>623</v>
      </c>
      <c r="X20" s="357"/>
      <c r="Y20" s="357"/>
      <c r="Z20" s="357"/>
      <c r="AA20" s="357"/>
      <c r="AB20" s="122" t="s">
        <v>4</v>
      </c>
      <c r="AC20" s="358" t="s">
        <v>624</v>
      </c>
      <c r="AE20" s="130"/>
      <c r="AF20" s="130"/>
      <c r="AG20" s="130"/>
      <c r="AH20" s="130"/>
      <c r="AI20" s="131"/>
      <c r="AN20" s="141"/>
      <c r="AO20" s="142"/>
    </row>
    <row r="21" spans="2:54" ht="15.95" customHeight="1">
      <c r="B21" s="2012"/>
      <c r="C21" s="137"/>
      <c r="D21" s="137"/>
      <c r="E21" s="137"/>
      <c r="F21" s="140"/>
      <c r="G21" s="137"/>
      <c r="H21" s="137"/>
      <c r="I21" s="159"/>
      <c r="J21" s="137"/>
      <c r="K21" s="140"/>
      <c r="L21" s="149"/>
      <c r="M21" s="149"/>
      <c r="N21" s="154"/>
      <c r="O21" s="351"/>
      <c r="P21" s="352"/>
      <c r="Q21" s="352"/>
      <c r="R21" s="353"/>
      <c r="S21" s="359"/>
      <c r="T21" s="360" t="s">
        <v>621</v>
      </c>
      <c r="U21" s="360"/>
      <c r="V21" s="360" t="s">
        <v>395</v>
      </c>
      <c r="W21" s="2054" t="s">
        <v>607</v>
      </c>
      <c r="X21" s="2054"/>
      <c r="Y21" s="2054"/>
      <c r="Z21" s="2054"/>
      <c r="AA21" s="2054"/>
      <c r="AB21" s="2054"/>
      <c r="AC21" s="2054"/>
      <c r="AD21" s="2054"/>
      <c r="AE21" s="2054"/>
      <c r="AF21" s="2054"/>
      <c r="AG21" s="2054"/>
      <c r="AH21" s="2054"/>
      <c r="AI21" s="151" t="s">
        <v>396</v>
      </c>
      <c r="AJ21" s="150"/>
      <c r="AK21" s="149"/>
      <c r="AL21" s="149"/>
      <c r="AM21" s="149"/>
      <c r="AN21" s="141"/>
      <c r="AO21" s="142"/>
    </row>
    <row r="22" spans="2:54" ht="15.95" customHeight="1">
      <c r="B22" s="2012"/>
      <c r="C22" s="361"/>
      <c r="D22" s="258"/>
      <c r="E22" s="258"/>
      <c r="F22" s="362"/>
      <c r="G22" s="159"/>
      <c r="H22" s="133"/>
      <c r="I22" s="132"/>
      <c r="J22" s="133"/>
      <c r="K22" s="131"/>
      <c r="L22" s="2073" t="s">
        <v>421</v>
      </c>
      <c r="M22" s="2073"/>
      <c r="N22" s="2074"/>
      <c r="O22" s="2037" t="s">
        <v>625</v>
      </c>
      <c r="P22" s="2038"/>
      <c r="Q22" s="2038"/>
      <c r="R22" s="2039"/>
      <c r="S22" s="363" t="s">
        <v>256</v>
      </c>
      <c r="T22" s="157" t="s">
        <v>626</v>
      </c>
      <c r="U22" s="157"/>
      <c r="V22" s="157"/>
      <c r="W22" s="157"/>
      <c r="X22" s="157"/>
      <c r="Y22" s="219"/>
      <c r="Z22" s="364"/>
      <c r="AA22" s="219" t="s">
        <v>395</v>
      </c>
      <c r="AB22" s="354" t="s">
        <v>4</v>
      </c>
      <c r="AC22" s="219" t="s">
        <v>627</v>
      </c>
      <c r="AD22" s="219"/>
      <c r="AE22" s="354" t="s">
        <v>4</v>
      </c>
      <c r="AF22" s="157" t="s">
        <v>628</v>
      </c>
      <c r="AG22" s="173"/>
      <c r="AH22" s="364"/>
      <c r="AI22" s="173"/>
      <c r="AJ22" s="125" t="s">
        <v>4</v>
      </c>
      <c r="AK22" s="137" t="s">
        <v>599</v>
      </c>
      <c r="AL22" s="137"/>
      <c r="AM22" s="137"/>
      <c r="AN22" s="141"/>
      <c r="AO22" s="142"/>
    </row>
    <row r="23" spans="2:54" ht="15.95" customHeight="1">
      <c r="B23" s="2012"/>
      <c r="C23" s="361"/>
      <c r="D23" s="258"/>
      <c r="E23" s="258"/>
      <c r="F23" s="362"/>
      <c r="G23" s="137"/>
      <c r="H23" s="133"/>
      <c r="I23" s="132"/>
      <c r="J23" s="133"/>
      <c r="K23" s="131"/>
      <c r="L23" s="127"/>
      <c r="M23" s="128"/>
      <c r="N23" s="129"/>
      <c r="O23" s="350"/>
      <c r="P23" s="336"/>
      <c r="Q23" s="336"/>
      <c r="R23" s="337"/>
      <c r="S23" s="132"/>
      <c r="T23" s="365" t="s">
        <v>4</v>
      </c>
      <c r="U23" s="130" t="s">
        <v>629</v>
      </c>
      <c r="V23" s="130"/>
      <c r="W23" s="130"/>
      <c r="X23" s="130"/>
      <c r="Y23" s="365" t="s">
        <v>4</v>
      </c>
      <c r="Z23" s="130" t="s">
        <v>630</v>
      </c>
      <c r="AA23" s="366"/>
      <c r="AB23" s="366"/>
      <c r="AC23" s="366"/>
      <c r="AD23" s="365" t="s">
        <v>4</v>
      </c>
      <c r="AE23" s="130" t="s">
        <v>301</v>
      </c>
      <c r="AF23" s="366"/>
      <c r="AG23" s="366"/>
      <c r="AH23" s="366"/>
      <c r="AI23" s="131"/>
      <c r="AJ23" s="125" t="s">
        <v>4</v>
      </c>
      <c r="AK23" s="2052"/>
      <c r="AL23" s="2052"/>
      <c r="AM23" s="2052"/>
      <c r="AN23" s="141"/>
      <c r="AO23" s="142"/>
    </row>
    <row r="24" spans="2:54" ht="15.95" customHeight="1">
      <c r="B24" s="2012"/>
      <c r="C24" s="361"/>
      <c r="D24" s="258"/>
      <c r="E24" s="258"/>
      <c r="F24" s="362"/>
      <c r="G24" s="137"/>
      <c r="H24" s="133"/>
      <c r="I24" s="132"/>
      <c r="J24" s="133"/>
      <c r="K24" s="131"/>
      <c r="L24" s="128"/>
      <c r="M24" s="128"/>
      <c r="N24" s="129"/>
      <c r="O24" s="350"/>
      <c r="P24" s="336"/>
      <c r="Q24" s="336"/>
      <c r="R24" s="337"/>
      <c r="S24" s="132"/>
      <c r="T24" s="360" t="s">
        <v>621</v>
      </c>
      <c r="U24" s="360"/>
      <c r="V24" s="360" t="s">
        <v>395</v>
      </c>
      <c r="W24" s="2054" t="s">
        <v>607</v>
      </c>
      <c r="X24" s="2054"/>
      <c r="Y24" s="2054"/>
      <c r="Z24" s="2054"/>
      <c r="AA24" s="2054"/>
      <c r="AB24" s="2054"/>
      <c r="AC24" s="2054"/>
      <c r="AD24" s="2054"/>
      <c r="AE24" s="2054"/>
      <c r="AF24" s="2054"/>
      <c r="AG24" s="2054"/>
      <c r="AH24" s="2054"/>
      <c r="AI24" s="151" t="s">
        <v>396</v>
      </c>
      <c r="AJ24" s="132"/>
      <c r="AK24" s="137"/>
      <c r="AL24" s="137"/>
      <c r="AM24" s="140"/>
      <c r="AN24" s="141"/>
      <c r="AO24" s="142"/>
    </row>
    <row r="25" spans="2:54" ht="15.95" customHeight="1">
      <c r="B25" s="2012"/>
      <c r="C25" s="367"/>
      <c r="D25" s="367"/>
      <c r="E25" s="367"/>
      <c r="F25" s="368"/>
      <c r="G25" s="137"/>
      <c r="H25" s="133"/>
      <c r="I25" s="132"/>
      <c r="J25" s="133"/>
      <c r="K25" s="131"/>
      <c r="L25" s="2196" t="s">
        <v>631</v>
      </c>
      <c r="M25" s="2197"/>
      <c r="N25" s="2198"/>
      <c r="O25" s="2199" t="s">
        <v>631</v>
      </c>
      <c r="P25" s="2200"/>
      <c r="Q25" s="2200"/>
      <c r="R25" s="2201"/>
      <c r="S25" s="155" t="s">
        <v>4</v>
      </c>
      <c r="T25" s="369" t="s">
        <v>632</v>
      </c>
      <c r="U25" s="369"/>
      <c r="V25" s="369"/>
      <c r="W25" s="369"/>
      <c r="X25" s="369"/>
      <c r="Y25" s="369"/>
      <c r="Z25" s="369"/>
      <c r="AA25" s="369"/>
      <c r="AB25" s="370"/>
      <c r="AC25" s="371"/>
      <c r="AD25" s="371"/>
      <c r="AE25" s="371"/>
      <c r="AF25" s="371"/>
      <c r="AG25" s="371"/>
      <c r="AH25" s="369"/>
      <c r="AI25" s="372"/>
      <c r="AJ25" s="183"/>
      <c r="AK25" s="373"/>
      <c r="AL25" s="373"/>
      <c r="AM25" s="374"/>
      <c r="AN25" s="141"/>
      <c r="AO25" s="142"/>
    </row>
    <row r="26" spans="2:54" ht="15.95" customHeight="1">
      <c r="B26" s="2012"/>
      <c r="C26" s="137"/>
      <c r="D26" s="137"/>
      <c r="E26" s="137"/>
      <c r="F26" s="140"/>
      <c r="G26" s="137"/>
      <c r="H26" s="137"/>
      <c r="I26" s="159"/>
      <c r="J26" s="137"/>
      <c r="K26" s="140"/>
      <c r="L26" s="2021" t="s">
        <v>633</v>
      </c>
      <c r="M26" s="2021"/>
      <c r="N26" s="2022"/>
      <c r="O26" s="2034" t="s">
        <v>634</v>
      </c>
      <c r="P26" s="2035"/>
      <c r="Q26" s="2035"/>
      <c r="R26" s="2036"/>
      <c r="S26" s="155" t="s">
        <v>4</v>
      </c>
      <c r="T26" s="237" t="s">
        <v>635</v>
      </c>
      <c r="U26" s="237"/>
      <c r="V26" s="375"/>
      <c r="W26" s="375" t="s">
        <v>636</v>
      </c>
      <c r="X26" s="354" t="s">
        <v>4</v>
      </c>
      <c r="Y26" s="157" t="s">
        <v>637</v>
      </c>
      <c r="Z26" s="157"/>
      <c r="AA26" s="157"/>
      <c r="AB26" s="157"/>
      <c r="AC26" s="122" t="s">
        <v>4</v>
      </c>
      <c r="AD26" s="130" t="s">
        <v>638</v>
      </c>
      <c r="AE26" s="376"/>
      <c r="AF26" s="376"/>
      <c r="AG26" s="376"/>
      <c r="AH26" s="157"/>
      <c r="AI26" s="173"/>
      <c r="AJ26" s="125" t="s">
        <v>4</v>
      </c>
      <c r="AK26" s="137" t="s">
        <v>599</v>
      </c>
      <c r="AL26" s="137"/>
      <c r="AM26" s="137"/>
      <c r="AN26" s="141"/>
      <c r="AO26" s="142"/>
    </row>
    <row r="27" spans="2:54" ht="15.95" customHeight="1">
      <c r="B27" s="2012"/>
      <c r="C27" s="137"/>
      <c r="D27" s="137"/>
      <c r="E27" s="137"/>
      <c r="F27" s="140"/>
      <c r="G27" s="137"/>
      <c r="H27" s="137"/>
      <c r="I27" s="159"/>
      <c r="J27" s="137"/>
      <c r="K27" s="140"/>
      <c r="L27" s="2021" t="s">
        <v>639</v>
      </c>
      <c r="M27" s="2021"/>
      <c r="N27" s="2022"/>
      <c r="O27" s="2202" t="s">
        <v>640</v>
      </c>
      <c r="P27" s="2203"/>
      <c r="Q27" s="2203"/>
      <c r="R27" s="2204"/>
      <c r="S27" s="377"/>
      <c r="T27" s="378"/>
      <c r="U27" s="378"/>
      <c r="V27" s="378"/>
      <c r="W27" s="379"/>
      <c r="X27" s="380" t="s">
        <v>4</v>
      </c>
      <c r="Y27" s="379" t="s">
        <v>301</v>
      </c>
      <c r="Z27" s="379"/>
      <c r="AA27" s="379"/>
      <c r="AB27" s="381" t="s">
        <v>395</v>
      </c>
      <c r="AC27" s="2205"/>
      <c r="AD27" s="2205"/>
      <c r="AE27" s="2205"/>
      <c r="AF27" s="2205"/>
      <c r="AG27" s="2205"/>
      <c r="AH27" s="2205"/>
      <c r="AI27" s="382" t="s">
        <v>641</v>
      </c>
      <c r="AJ27" s="125" t="s">
        <v>4</v>
      </c>
      <c r="AK27" s="209" t="s">
        <v>601</v>
      </c>
      <c r="AL27" s="137"/>
      <c r="AM27" s="137"/>
      <c r="AN27" s="141"/>
      <c r="AO27" s="142"/>
    </row>
    <row r="28" spans="2:54" ht="15.95" customHeight="1">
      <c r="B28" s="2012"/>
      <c r="C28" s="137"/>
      <c r="D28" s="137"/>
      <c r="E28" s="137"/>
      <c r="F28" s="140"/>
      <c r="G28" s="137"/>
      <c r="H28" s="137"/>
      <c r="I28" s="159"/>
      <c r="J28" s="137"/>
      <c r="K28" s="140"/>
      <c r="L28" s="137"/>
      <c r="M28" s="137"/>
      <c r="N28" s="140"/>
      <c r="O28" s="176" t="s">
        <v>642</v>
      </c>
      <c r="P28" s="177"/>
      <c r="Q28" s="177"/>
      <c r="R28" s="339"/>
      <c r="S28" s="125" t="s">
        <v>4</v>
      </c>
      <c r="T28" s="137" t="s">
        <v>643</v>
      </c>
      <c r="U28" s="137"/>
      <c r="V28" s="137"/>
      <c r="W28" s="139" t="s">
        <v>636</v>
      </c>
      <c r="X28" s="122" t="s">
        <v>4</v>
      </c>
      <c r="Y28" s="130" t="s">
        <v>644</v>
      </c>
      <c r="AB28" s="122" t="s">
        <v>4</v>
      </c>
      <c r="AC28" s="130" t="s">
        <v>645</v>
      </c>
      <c r="AD28" s="130"/>
      <c r="AF28" s="122" t="s">
        <v>4</v>
      </c>
      <c r="AG28" s="209" t="s">
        <v>301</v>
      </c>
      <c r="AI28" s="131" t="s">
        <v>646</v>
      </c>
      <c r="AJ28" s="125" t="s">
        <v>4</v>
      </c>
      <c r="AK28" s="2052"/>
      <c r="AL28" s="2052"/>
      <c r="AM28" s="2052"/>
      <c r="AN28" s="141"/>
      <c r="AO28" s="142"/>
    </row>
    <row r="29" spans="2:54" ht="15.95" customHeight="1">
      <c r="B29" s="2012"/>
      <c r="C29" s="137"/>
      <c r="D29" s="137"/>
      <c r="E29" s="137"/>
      <c r="F29" s="140"/>
      <c r="G29" s="137"/>
      <c r="H29" s="137"/>
      <c r="I29" s="159"/>
      <c r="J29" s="137"/>
      <c r="K29" s="140"/>
      <c r="L29" s="137"/>
      <c r="M29" s="137"/>
      <c r="N29" s="137"/>
      <c r="O29" s="334"/>
      <c r="P29" s="335"/>
      <c r="Q29" s="335"/>
      <c r="R29" s="383"/>
      <c r="S29" s="169" t="s">
        <v>4</v>
      </c>
      <c r="T29" s="149" t="s">
        <v>647</v>
      </c>
      <c r="U29" s="195"/>
      <c r="V29" s="195"/>
      <c r="W29" s="195"/>
      <c r="X29" s="195"/>
      <c r="Y29" s="195"/>
      <c r="Z29" s="195"/>
      <c r="AI29" s="168"/>
      <c r="AN29" s="141"/>
      <c r="AO29" s="142"/>
      <c r="BB29" s="384"/>
    </row>
    <row r="30" spans="2:54" ht="15.95" customHeight="1">
      <c r="B30" s="2012"/>
      <c r="C30" s="137"/>
      <c r="D30" s="137"/>
      <c r="E30" s="137"/>
      <c r="F30" s="140"/>
      <c r="G30" s="137"/>
      <c r="H30" s="133"/>
      <c r="I30" s="132"/>
      <c r="J30" s="133"/>
      <c r="K30" s="131"/>
      <c r="L30" s="2073" t="s">
        <v>648</v>
      </c>
      <c r="M30" s="2073"/>
      <c r="N30" s="2074"/>
      <c r="O30" s="2037" t="s">
        <v>649</v>
      </c>
      <c r="P30" s="2038"/>
      <c r="Q30" s="2038"/>
      <c r="R30" s="2183"/>
      <c r="S30" s="132" t="s">
        <v>256</v>
      </c>
      <c r="T30" s="130" t="s">
        <v>650</v>
      </c>
      <c r="U30" s="130"/>
      <c r="V30" s="130"/>
      <c r="W30" s="130"/>
      <c r="X30" s="139"/>
      <c r="Y30" s="137"/>
      <c r="Z30" s="137"/>
      <c r="AA30" s="219"/>
      <c r="AB30" s="385"/>
      <c r="AC30" s="219" t="s">
        <v>395</v>
      </c>
      <c r="AD30" s="354" t="s">
        <v>4</v>
      </c>
      <c r="AE30" s="219" t="s">
        <v>627</v>
      </c>
      <c r="AF30" s="219"/>
      <c r="AG30" s="354" t="s">
        <v>4</v>
      </c>
      <c r="AH30" s="219" t="s">
        <v>651</v>
      </c>
      <c r="AI30" s="173" t="s">
        <v>396</v>
      </c>
      <c r="AJ30" s="155" t="s">
        <v>4</v>
      </c>
      <c r="AK30" s="237" t="s">
        <v>652</v>
      </c>
      <c r="AL30" s="237"/>
      <c r="AM30" s="237"/>
      <c r="AN30" s="141"/>
      <c r="AO30" s="142"/>
    </row>
    <row r="31" spans="2:54" ht="15.95" customHeight="1">
      <c r="B31" s="2012"/>
      <c r="C31" s="137"/>
      <c r="D31" s="137"/>
      <c r="E31" s="137"/>
      <c r="F31" s="140"/>
      <c r="G31" s="137"/>
      <c r="H31" s="133"/>
      <c r="I31" s="132"/>
      <c r="J31" s="133"/>
      <c r="K31" s="131"/>
      <c r="L31" s="2184" t="s">
        <v>653</v>
      </c>
      <c r="M31" s="2185"/>
      <c r="N31" s="2186"/>
      <c r="O31" s="2187" t="s">
        <v>654</v>
      </c>
      <c r="P31" s="2188"/>
      <c r="Q31" s="2188"/>
      <c r="R31" s="2189"/>
      <c r="S31" s="183" t="s">
        <v>256</v>
      </c>
      <c r="T31" s="192" t="s">
        <v>655</v>
      </c>
      <c r="U31" s="192"/>
      <c r="V31" s="192"/>
      <c r="W31" s="192"/>
      <c r="X31" s="387"/>
      <c r="Y31" s="149"/>
      <c r="Z31" s="149"/>
      <c r="AA31" s="150"/>
      <c r="AB31" s="388"/>
      <c r="AC31" s="150" t="s">
        <v>395</v>
      </c>
      <c r="AD31" s="389" t="s">
        <v>4</v>
      </c>
      <c r="AE31" s="150" t="s">
        <v>627</v>
      </c>
      <c r="AF31" s="150"/>
      <c r="AG31" s="389" t="s">
        <v>4</v>
      </c>
      <c r="AH31" s="150" t="s">
        <v>651</v>
      </c>
      <c r="AI31" s="151" t="s">
        <v>396</v>
      </c>
      <c r="AJ31" s="169" t="s">
        <v>4</v>
      </c>
      <c r="AK31" s="2206"/>
      <c r="AL31" s="2206"/>
      <c r="AM31" s="2206"/>
      <c r="AN31" s="141"/>
      <c r="AO31" s="142"/>
    </row>
    <row r="32" spans="2:54" ht="15.95" customHeight="1">
      <c r="B32" s="2012"/>
      <c r="C32" s="137"/>
      <c r="D32" s="137"/>
      <c r="E32" s="137"/>
      <c r="F32" s="140"/>
      <c r="G32" s="137"/>
      <c r="H32" s="133"/>
      <c r="I32" s="132"/>
      <c r="J32" s="133"/>
      <c r="K32" s="131"/>
      <c r="L32" s="2055" t="s">
        <v>656</v>
      </c>
      <c r="M32" s="2056"/>
      <c r="N32" s="2056"/>
      <c r="O32" s="2180" t="s">
        <v>417</v>
      </c>
      <c r="P32" s="2181"/>
      <c r="Q32" s="2181"/>
      <c r="R32" s="2182"/>
      <c r="S32" s="390" t="s">
        <v>4</v>
      </c>
      <c r="T32" s="391" t="s">
        <v>418</v>
      </c>
      <c r="U32" s="392"/>
      <c r="V32" s="392"/>
      <c r="W32" s="392"/>
      <c r="X32" s="392"/>
      <c r="Y32" s="392"/>
      <c r="Z32" s="392"/>
      <c r="AA32" s="392"/>
      <c r="AB32" s="392"/>
      <c r="AC32" s="392"/>
      <c r="AD32" s="392"/>
      <c r="AE32" s="393"/>
      <c r="AF32" s="393"/>
      <c r="AG32" s="393"/>
      <c r="AH32" s="393"/>
      <c r="AI32" s="394"/>
      <c r="AJ32" s="132"/>
      <c r="AK32" s="137"/>
      <c r="AL32" s="137"/>
      <c r="AM32" s="137"/>
      <c r="AN32" s="141"/>
      <c r="AO32" s="142"/>
    </row>
    <row r="33" spans="2:41" ht="15.95" customHeight="1">
      <c r="B33" s="2012"/>
      <c r="C33" s="2219" t="s">
        <v>657</v>
      </c>
      <c r="D33" s="2220"/>
      <c r="E33" s="2220"/>
      <c r="F33" s="2220"/>
      <c r="G33" s="2220"/>
      <c r="H33" s="2220"/>
      <c r="I33" s="2220"/>
      <c r="J33" s="2220"/>
      <c r="K33" s="2221"/>
      <c r="L33" s="239" t="s">
        <v>658</v>
      </c>
      <c r="M33" s="201"/>
      <c r="N33" s="202"/>
      <c r="O33" s="2037" t="s">
        <v>659</v>
      </c>
      <c r="P33" s="2038"/>
      <c r="Q33" s="2038"/>
      <c r="R33" s="2039"/>
      <c r="S33" s="363" t="s">
        <v>256</v>
      </c>
      <c r="T33" s="237" t="s">
        <v>660</v>
      </c>
      <c r="U33" s="157"/>
      <c r="V33" s="237"/>
      <c r="W33" s="219"/>
      <c r="X33" s="157"/>
      <c r="Y33" s="157"/>
      <c r="Z33" s="219"/>
      <c r="AA33" s="157"/>
      <c r="AB33" s="157"/>
      <c r="AC33" s="219"/>
      <c r="AD33" s="364"/>
      <c r="AE33" s="364"/>
      <c r="AF33" s="364"/>
      <c r="AG33" s="364"/>
      <c r="AH33" s="364"/>
      <c r="AI33" s="395"/>
      <c r="AJ33" s="155" t="s">
        <v>4</v>
      </c>
      <c r="AK33" s="200" t="s">
        <v>620</v>
      </c>
      <c r="AL33" s="201"/>
      <c r="AM33" s="202"/>
      <c r="AN33" s="239"/>
      <c r="AO33" s="240"/>
    </row>
    <row r="34" spans="2:41" ht="15.95" customHeight="1">
      <c r="B34" s="2012"/>
      <c r="C34" s="2222"/>
      <c r="D34" s="2223"/>
      <c r="E34" s="2223"/>
      <c r="F34" s="2223"/>
      <c r="G34" s="2223"/>
      <c r="H34" s="2223"/>
      <c r="I34" s="2223"/>
      <c r="J34" s="2223"/>
      <c r="K34" s="2224"/>
      <c r="L34" s="141"/>
      <c r="N34" s="168"/>
      <c r="O34" s="176"/>
      <c r="P34" s="177"/>
      <c r="Q34" s="177"/>
      <c r="R34" s="339"/>
      <c r="S34" s="396"/>
      <c r="T34" s="397" t="s">
        <v>4</v>
      </c>
      <c r="U34" s="149" t="s">
        <v>661</v>
      </c>
      <c r="V34" s="192"/>
      <c r="W34" s="192"/>
      <c r="X34" s="192"/>
      <c r="Y34" s="192"/>
      <c r="Z34" s="192"/>
      <c r="AA34" s="192"/>
      <c r="AB34" s="192"/>
      <c r="AC34" s="192"/>
      <c r="AD34" s="192"/>
      <c r="AE34" s="192"/>
      <c r="AF34" s="192"/>
      <c r="AG34" s="149"/>
      <c r="AH34" s="149"/>
      <c r="AI34" s="154"/>
      <c r="AJ34" s="125" t="s">
        <v>4</v>
      </c>
      <c r="AM34" s="168"/>
      <c r="AN34" s="141"/>
      <c r="AO34" s="142"/>
    </row>
    <row r="35" spans="2:41" ht="15.95" customHeight="1">
      <c r="B35" s="2012"/>
      <c r="C35" s="2222"/>
      <c r="D35" s="2223"/>
      <c r="E35" s="2223"/>
      <c r="F35" s="2223"/>
      <c r="G35" s="2223"/>
      <c r="H35" s="2223"/>
      <c r="I35" s="2223"/>
      <c r="J35" s="2223"/>
      <c r="K35" s="2224"/>
      <c r="L35" s="141"/>
      <c r="N35" s="168"/>
      <c r="O35" s="2037" t="s">
        <v>662</v>
      </c>
      <c r="P35" s="2038"/>
      <c r="Q35" s="2038"/>
      <c r="R35" s="2039"/>
      <c r="S35" s="363" t="s">
        <v>256</v>
      </c>
      <c r="T35" s="237" t="s">
        <v>663</v>
      </c>
      <c r="U35" s="157"/>
      <c r="V35" s="237"/>
      <c r="W35" s="219"/>
      <c r="X35" s="237"/>
      <c r="Y35" s="237"/>
      <c r="Z35" s="157"/>
      <c r="AA35" s="157"/>
      <c r="AB35" s="157"/>
      <c r="AC35" s="219"/>
      <c r="AD35" s="398"/>
      <c r="AE35" s="398"/>
      <c r="AF35" s="398"/>
      <c r="AG35" s="398"/>
      <c r="AH35" s="219"/>
      <c r="AI35" s="173"/>
      <c r="AJ35" s="132"/>
      <c r="AM35" s="168"/>
      <c r="AN35" s="141"/>
      <c r="AO35" s="142"/>
    </row>
    <row r="36" spans="2:41" ht="15.95" customHeight="1">
      <c r="B36" s="2012"/>
      <c r="C36" s="2222"/>
      <c r="D36" s="2223"/>
      <c r="E36" s="2223"/>
      <c r="F36" s="2223"/>
      <c r="G36" s="2223"/>
      <c r="H36" s="2223"/>
      <c r="I36" s="2223"/>
      <c r="J36" s="2223"/>
      <c r="K36" s="2224"/>
      <c r="L36" s="141"/>
      <c r="N36" s="168"/>
      <c r="O36" s="176"/>
      <c r="P36" s="177"/>
      <c r="Q36" s="177"/>
      <c r="R36" s="339"/>
      <c r="S36" s="396"/>
      <c r="T36" s="397" t="s">
        <v>4</v>
      </c>
      <c r="U36" s="149" t="s">
        <v>664</v>
      </c>
      <c r="V36" s="192"/>
      <c r="W36" s="192"/>
      <c r="X36" s="192"/>
      <c r="Y36" s="192"/>
      <c r="Z36" s="150"/>
      <c r="AA36" s="192"/>
      <c r="AB36" s="192"/>
      <c r="AC36" s="150"/>
      <c r="AD36" s="193"/>
      <c r="AE36" s="193"/>
      <c r="AF36" s="193"/>
      <c r="AG36" s="193"/>
      <c r="AH36" s="193"/>
      <c r="AI36" s="399"/>
      <c r="AJ36" s="132"/>
      <c r="AM36" s="168"/>
      <c r="AN36" s="141"/>
      <c r="AO36" s="142"/>
    </row>
    <row r="37" spans="2:41" ht="15.95" customHeight="1">
      <c r="B37" s="2012"/>
      <c r="C37" s="2222"/>
      <c r="D37" s="2223"/>
      <c r="E37" s="2223"/>
      <c r="F37" s="2223"/>
      <c r="G37" s="2223"/>
      <c r="H37" s="2223"/>
      <c r="I37" s="2223"/>
      <c r="J37" s="2223"/>
      <c r="K37" s="2224"/>
      <c r="L37" s="141"/>
      <c r="N37" s="168"/>
      <c r="O37" s="2037" t="s">
        <v>665</v>
      </c>
      <c r="P37" s="2038"/>
      <c r="Q37" s="2038"/>
      <c r="R37" s="2039"/>
      <c r="S37" s="400" t="s">
        <v>256</v>
      </c>
      <c r="T37" s="200" t="s">
        <v>666</v>
      </c>
      <c r="U37" s="200"/>
      <c r="V37" s="237"/>
      <c r="W37" s="237"/>
      <c r="X37" s="219"/>
      <c r="Y37" s="219"/>
      <c r="Z37" s="219"/>
      <c r="AA37" s="219"/>
      <c r="AB37" s="398"/>
      <c r="AC37" s="219" t="s">
        <v>395</v>
      </c>
      <c r="AD37" s="354" t="s">
        <v>4</v>
      </c>
      <c r="AE37" s="219" t="s">
        <v>627</v>
      </c>
      <c r="AF37" s="219"/>
      <c r="AG37" s="354" t="s">
        <v>4</v>
      </c>
      <c r="AH37" s="219" t="s">
        <v>651</v>
      </c>
      <c r="AI37" s="173" t="s">
        <v>396</v>
      </c>
      <c r="AJ37" s="133"/>
      <c r="AM37" s="168"/>
      <c r="AN37" s="141"/>
      <c r="AO37" s="142"/>
    </row>
    <row r="38" spans="2:41" ht="15.95" customHeight="1">
      <c r="B38" s="2012"/>
      <c r="C38" s="2222"/>
      <c r="D38" s="2223"/>
      <c r="E38" s="2223"/>
      <c r="F38" s="2223"/>
      <c r="G38" s="2223"/>
      <c r="H38" s="2223"/>
      <c r="I38" s="2223"/>
      <c r="J38" s="2223"/>
      <c r="K38" s="2224"/>
      <c r="L38" s="141"/>
      <c r="N38" s="168"/>
      <c r="O38" s="2191" t="s">
        <v>667</v>
      </c>
      <c r="P38" s="2192"/>
      <c r="Q38" s="2192"/>
      <c r="R38" s="2183"/>
      <c r="S38" s="132" t="s">
        <v>256</v>
      </c>
      <c r="T38" s="209" t="s">
        <v>668</v>
      </c>
      <c r="V38" s="209"/>
      <c r="W38" s="209"/>
      <c r="X38" s="209"/>
      <c r="Y38" s="209"/>
      <c r="Z38" s="209"/>
      <c r="AA38" s="209"/>
      <c r="AB38" s="209"/>
      <c r="AC38" s="209"/>
      <c r="AD38" s="209"/>
      <c r="AE38" s="209"/>
      <c r="AF38" s="209"/>
      <c r="AG38" s="185"/>
      <c r="AH38" s="185"/>
      <c r="AI38" s="401"/>
      <c r="AJ38" s="132"/>
      <c r="AM38" s="168"/>
      <c r="AN38" s="141"/>
      <c r="AO38" s="142"/>
    </row>
    <row r="39" spans="2:41" ht="15.95" customHeight="1" thickBot="1">
      <c r="B39" s="2013"/>
      <c r="C39" s="2225"/>
      <c r="D39" s="2226"/>
      <c r="E39" s="2226"/>
      <c r="F39" s="2226"/>
      <c r="G39" s="2226"/>
      <c r="H39" s="2226"/>
      <c r="I39" s="2226"/>
      <c r="J39" s="2226"/>
      <c r="K39" s="2227"/>
      <c r="L39" s="251"/>
      <c r="M39" s="252"/>
      <c r="N39" s="253"/>
      <c r="O39" s="402"/>
      <c r="P39" s="403"/>
      <c r="Q39" s="403"/>
      <c r="R39" s="404"/>
      <c r="S39" s="405"/>
      <c r="T39" s="115" t="s">
        <v>427</v>
      </c>
      <c r="U39" s="406" t="s">
        <v>4</v>
      </c>
      <c r="V39" s="115" t="s">
        <v>651</v>
      </c>
      <c r="W39" s="115"/>
      <c r="X39" s="406" t="s">
        <v>4</v>
      </c>
      <c r="Y39" s="115" t="s">
        <v>627</v>
      </c>
      <c r="Z39" s="115" t="s">
        <v>395</v>
      </c>
      <c r="AA39" s="407"/>
      <c r="AB39" s="407"/>
      <c r="AC39" s="407"/>
      <c r="AD39" s="407"/>
      <c r="AE39" s="407"/>
      <c r="AF39" s="407"/>
      <c r="AG39" s="407"/>
      <c r="AH39" s="407"/>
      <c r="AI39" s="116" t="s">
        <v>669</v>
      </c>
      <c r="AJ39" s="114"/>
      <c r="AK39" s="252"/>
      <c r="AL39" s="252"/>
      <c r="AM39" s="253"/>
      <c r="AN39" s="251"/>
      <c r="AO39" s="256"/>
    </row>
    <row r="40" spans="2:41" ht="15.95" customHeight="1">
      <c r="B40" s="2011" t="s">
        <v>670</v>
      </c>
      <c r="C40" s="408" t="s">
        <v>671</v>
      </c>
      <c r="D40" s="123"/>
      <c r="E40" s="123"/>
      <c r="F40" s="121"/>
      <c r="G40" s="409" t="s">
        <v>381</v>
      </c>
      <c r="H40" s="119"/>
      <c r="I40" s="120"/>
      <c r="J40" s="119"/>
      <c r="K40" s="108"/>
      <c r="L40" s="2207" t="s">
        <v>672</v>
      </c>
      <c r="M40" s="2208"/>
      <c r="N40" s="2209"/>
      <c r="O40" s="2017" t="s">
        <v>637</v>
      </c>
      <c r="P40" s="2018"/>
      <c r="Q40" s="2018"/>
      <c r="R40" s="2019"/>
      <c r="S40" s="390" t="s">
        <v>4</v>
      </c>
      <c r="T40" s="118" t="s">
        <v>673</v>
      </c>
      <c r="U40" s="118"/>
      <c r="V40" s="118"/>
      <c r="W40" s="118"/>
      <c r="X40" s="123"/>
      <c r="Y40" s="118"/>
      <c r="Z40" s="118"/>
      <c r="AA40" s="118"/>
      <c r="AB40" s="123"/>
      <c r="AC40" s="123"/>
      <c r="AD40" s="123"/>
      <c r="AE40" s="119"/>
      <c r="AF40" s="123"/>
      <c r="AG40" s="123"/>
      <c r="AH40" s="123"/>
      <c r="AI40" s="108"/>
      <c r="AJ40" s="330" t="s">
        <v>4</v>
      </c>
      <c r="AK40" s="123" t="s">
        <v>620</v>
      </c>
      <c r="AL40" s="123"/>
      <c r="AM40" s="123"/>
      <c r="AN40" s="331"/>
      <c r="AO40" s="332"/>
    </row>
    <row r="41" spans="2:41" ht="15.95" customHeight="1">
      <c r="B41" s="2012"/>
      <c r="C41" s="2020" t="s">
        <v>674</v>
      </c>
      <c r="D41" s="2021"/>
      <c r="E41" s="2021"/>
      <c r="F41" s="2022"/>
      <c r="G41" s="2023"/>
      <c r="H41" s="2024"/>
      <c r="I41" s="125" t="s">
        <v>4</v>
      </c>
      <c r="J41" s="130" t="s">
        <v>387</v>
      </c>
      <c r="K41" s="131"/>
      <c r="L41" s="2210"/>
      <c r="M41" s="2211"/>
      <c r="N41" s="2212"/>
      <c r="O41" s="2215" t="s">
        <v>675</v>
      </c>
      <c r="P41" s="2213"/>
      <c r="Q41" s="2213"/>
      <c r="R41" s="2214"/>
      <c r="S41" s="183"/>
      <c r="T41" s="192"/>
      <c r="U41" s="192"/>
      <c r="V41" s="192"/>
      <c r="W41" s="192"/>
      <c r="X41" s="149"/>
      <c r="Y41" s="192"/>
      <c r="Z41" s="192"/>
      <c r="AA41" s="192"/>
      <c r="AB41" s="149"/>
      <c r="AC41" s="150"/>
      <c r="AD41" s="150"/>
      <c r="AE41" s="150"/>
      <c r="AF41" s="150"/>
      <c r="AG41" s="150"/>
      <c r="AH41" s="150"/>
      <c r="AI41" s="151"/>
      <c r="AJ41" s="169" t="s">
        <v>4</v>
      </c>
      <c r="AK41" s="2206"/>
      <c r="AL41" s="2206"/>
      <c r="AM41" s="2206"/>
      <c r="AN41" s="141"/>
      <c r="AO41" s="142"/>
    </row>
    <row r="42" spans="2:41" ht="15.95" customHeight="1">
      <c r="B42" s="2012"/>
      <c r="C42" s="2020" t="s">
        <v>676</v>
      </c>
      <c r="D42" s="2021"/>
      <c r="E42" s="2021"/>
      <c r="F42" s="2022"/>
      <c r="G42" s="137"/>
      <c r="H42" s="133"/>
      <c r="I42" s="125" t="s">
        <v>4</v>
      </c>
      <c r="J42" s="130" t="s">
        <v>393</v>
      </c>
      <c r="K42" s="131"/>
      <c r="L42" s="2038" t="s">
        <v>677</v>
      </c>
      <c r="M42" s="2038"/>
      <c r="N42" s="2039"/>
      <c r="O42" s="2037" t="s">
        <v>678</v>
      </c>
      <c r="P42" s="2038"/>
      <c r="Q42" s="2038"/>
      <c r="R42" s="2039"/>
      <c r="S42" s="410" t="s">
        <v>256</v>
      </c>
      <c r="T42" s="130" t="s">
        <v>679</v>
      </c>
      <c r="U42" s="130"/>
      <c r="V42" s="130"/>
      <c r="W42" s="130"/>
      <c r="X42" s="137"/>
      <c r="Y42" s="130"/>
      <c r="Z42" s="130"/>
      <c r="AA42" s="130"/>
      <c r="AB42" s="137"/>
      <c r="AC42" s="137"/>
      <c r="AD42" s="137"/>
      <c r="AE42" s="133"/>
      <c r="AF42" s="137"/>
      <c r="AG42" s="137"/>
      <c r="AH42" s="137"/>
      <c r="AI42" s="131"/>
      <c r="AJ42" s="155" t="s">
        <v>4</v>
      </c>
      <c r="AK42" s="237" t="s">
        <v>680</v>
      </c>
      <c r="AL42" s="237"/>
      <c r="AM42" s="237"/>
      <c r="AN42" s="141"/>
      <c r="AO42" s="142"/>
    </row>
    <row r="43" spans="2:41" ht="15.95" customHeight="1">
      <c r="B43" s="2012"/>
      <c r="C43" s="2025" t="s">
        <v>681</v>
      </c>
      <c r="D43" s="2026"/>
      <c r="E43" s="2026"/>
      <c r="F43" s="2027"/>
      <c r="G43" s="137"/>
      <c r="H43" s="133"/>
      <c r="I43" s="125" t="s">
        <v>4</v>
      </c>
      <c r="J43" s="130" t="s">
        <v>398</v>
      </c>
      <c r="K43" s="131"/>
      <c r="L43" s="2213" t="s">
        <v>682</v>
      </c>
      <c r="M43" s="2213"/>
      <c r="N43" s="2214"/>
      <c r="O43" s="2215" t="s">
        <v>683</v>
      </c>
      <c r="P43" s="2213"/>
      <c r="Q43" s="2213"/>
      <c r="R43" s="2214"/>
      <c r="S43" s="183" t="s">
        <v>395</v>
      </c>
      <c r="T43" s="389" t="s">
        <v>4</v>
      </c>
      <c r="U43" s="150" t="s">
        <v>651</v>
      </c>
      <c r="V43" s="192"/>
      <c r="W43" s="389" t="s">
        <v>4</v>
      </c>
      <c r="X43" s="192" t="s">
        <v>684</v>
      </c>
      <c r="Y43" s="192"/>
      <c r="Z43" s="192"/>
      <c r="AA43" s="150"/>
      <c r="AB43" s="192"/>
      <c r="AC43" s="150"/>
      <c r="AD43" s="150"/>
      <c r="AE43" s="389" t="s">
        <v>4</v>
      </c>
      <c r="AF43" s="192" t="s">
        <v>628</v>
      </c>
      <c r="AH43" s="150"/>
      <c r="AI43" s="151"/>
      <c r="AJ43" s="169" t="s">
        <v>4</v>
      </c>
      <c r="AK43" s="2206"/>
      <c r="AL43" s="2206"/>
      <c r="AM43" s="2206"/>
      <c r="AN43" s="141"/>
      <c r="AO43" s="142"/>
    </row>
    <row r="44" spans="2:41" ht="15.95" customHeight="1">
      <c r="B44" s="2012"/>
      <c r="C44" s="159"/>
      <c r="D44" s="137"/>
      <c r="E44" s="137"/>
      <c r="F44" s="140"/>
      <c r="G44" s="137"/>
      <c r="H44" s="133"/>
      <c r="I44" s="125" t="s">
        <v>4</v>
      </c>
      <c r="J44" s="130" t="s">
        <v>403</v>
      </c>
      <c r="K44" s="131"/>
      <c r="L44" s="2038" t="s">
        <v>685</v>
      </c>
      <c r="M44" s="2229"/>
      <c r="N44" s="2230"/>
      <c r="O44" s="2231" t="s">
        <v>686</v>
      </c>
      <c r="P44" s="2232"/>
      <c r="Q44" s="2232"/>
      <c r="R44" s="2233"/>
      <c r="S44" s="390" t="s">
        <v>4</v>
      </c>
      <c r="T44" s="157" t="s">
        <v>687</v>
      </c>
      <c r="U44" s="411"/>
      <c r="V44" s="411"/>
      <c r="W44" s="411"/>
      <c r="X44" s="412"/>
      <c r="Y44" s="411"/>
      <c r="Z44" s="411"/>
      <c r="AA44" s="411"/>
      <c r="AB44" s="412"/>
      <c r="AC44" s="413"/>
      <c r="AD44" s="413"/>
      <c r="AE44" s="413"/>
      <c r="AF44" s="413"/>
      <c r="AG44" s="413"/>
      <c r="AH44" s="413"/>
      <c r="AI44" s="414"/>
      <c r="AJ44" s="155" t="s">
        <v>4</v>
      </c>
      <c r="AK44" s="237" t="s">
        <v>594</v>
      </c>
      <c r="AL44" s="237"/>
      <c r="AM44" s="237"/>
      <c r="AN44" s="141"/>
      <c r="AO44" s="142"/>
    </row>
    <row r="45" spans="2:41" ht="15.95" customHeight="1">
      <c r="B45" s="2012"/>
      <c r="C45" s="159"/>
      <c r="D45" s="137"/>
      <c r="E45" s="137"/>
      <c r="F45" s="140"/>
      <c r="G45" s="137"/>
      <c r="H45" s="133"/>
      <c r="I45" s="132"/>
      <c r="J45" s="133"/>
      <c r="K45" s="131"/>
      <c r="L45" s="2213" t="s">
        <v>688</v>
      </c>
      <c r="M45" s="2234"/>
      <c r="N45" s="2235"/>
      <c r="O45" s="2215" t="s">
        <v>689</v>
      </c>
      <c r="P45" s="2234"/>
      <c r="Q45" s="2234"/>
      <c r="R45" s="2235"/>
      <c r="S45" s="415" t="s">
        <v>4</v>
      </c>
      <c r="T45" s="416" t="s">
        <v>690</v>
      </c>
      <c r="U45" s="192"/>
      <c r="V45" s="192"/>
      <c r="W45" s="192"/>
      <c r="X45" s="149"/>
      <c r="Y45" s="192"/>
      <c r="Z45" s="192"/>
      <c r="AA45" s="192"/>
      <c r="AB45" s="149"/>
      <c r="AC45" s="150"/>
      <c r="AD45" s="150"/>
      <c r="AE45" s="150"/>
      <c r="AF45" s="150"/>
      <c r="AG45" s="150"/>
      <c r="AH45" s="150"/>
      <c r="AI45" s="151"/>
      <c r="AJ45" s="169" t="s">
        <v>4</v>
      </c>
      <c r="AK45" s="2206"/>
      <c r="AL45" s="2206"/>
      <c r="AM45" s="2206"/>
      <c r="AN45" s="141"/>
      <c r="AO45" s="142"/>
    </row>
    <row r="46" spans="2:41" ht="15.95" customHeight="1">
      <c r="B46" s="2012"/>
      <c r="C46" s="159"/>
      <c r="D46" s="137"/>
      <c r="E46" s="137"/>
      <c r="F46" s="140"/>
      <c r="G46" s="137"/>
      <c r="H46" s="133"/>
      <c r="I46" s="132"/>
      <c r="J46" s="133"/>
      <c r="K46" s="131"/>
      <c r="L46" s="2038" t="s">
        <v>691</v>
      </c>
      <c r="M46" s="2038"/>
      <c r="N46" s="2039"/>
      <c r="O46" s="2037" t="s">
        <v>685</v>
      </c>
      <c r="P46" s="2038"/>
      <c r="Q46" s="2038"/>
      <c r="R46" s="2039"/>
      <c r="S46" s="390" t="s">
        <v>4</v>
      </c>
      <c r="T46" s="130" t="s">
        <v>692</v>
      </c>
      <c r="U46" s="130"/>
      <c r="V46" s="130"/>
      <c r="W46" s="130"/>
      <c r="X46" s="137"/>
      <c r="Y46" s="130"/>
      <c r="Z46" s="130"/>
      <c r="AA46" s="130"/>
      <c r="AB46" s="137"/>
      <c r="AC46" s="137"/>
      <c r="AD46" s="137"/>
      <c r="AE46" s="133"/>
      <c r="AF46" s="137"/>
      <c r="AG46" s="137"/>
      <c r="AH46" s="137"/>
      <c r="AI46" s="131"/>
      <c r="AJ46" s="155" t="s">
        <v>4</v>
      </c>
      <c r="AK46" s="237" t="s">
        <v>620</v>
      </c>
      <c r="AL46" s="237"/>
      <c r="AM46" s="237"/>
      <c r="AN46" s="141"/>
      <c r="AO46" s="142"/>
    </row>
    <row r="47" spans="2:41" ht="15.95" customHeight="1">
      <c r="B47" s="2012"/>
      <c r="C47" s="159"/>
      <c r="D47" s="137"/>
      <c r="E47" s="137"/>
      <c r="F47" s="140"/>
      <c r="G47" s="137"/>
      <c r="H47" s="133"/>
      <c r="I47" s="132"/>
      <c r="J47" s="133"/>
      <c r="K47" s="131"/>
      <c r="L47" s="2213" t="s">
        <v>693</v>
      </c>
      <c r="M47" s="2213"/>
      <c r="N47" s="2214"/>
      <c r="O47" s="2215" t="s">
        <v>694</v>
      </c>
      <c r="P47" s="2213"/>
      <c r="Q47" s="2213"/>
      <c r="R47" s="2214"/>
      <c r="S47" s="183"/>
      <c r="T47" s="417"/>
      <c r="U47" s="192"/>
      <c r="V47" s="192"/>
      <c r="W47" s="192"/>
      <c r="X47" s="149"/>
      <c r="Y47" s="192"/>
      <c r="Z47" s="192"/>
      <c r="AA47" s="192"/>
      <c r="AB47" s="149"/>
      <c r="AC47" s="150"/>
      <c r="AD47" s="150"/>
      <c r="AE47" s="150"/>
      <c r="AF47" s="150"/>
      <c r="AG47" s="150"/>
      <c r="AH47" s="150"/>
      <c r="AI47" s="151"/>
      <c r="AJ47" s="169" t="s">
        <v>4</v>
      </c>
      <c r="AK47" s="2206"/>
      <c r="AL47" s="2206"/>
      <c r="AM47" s="2206"/>
      <c r="AN47" s="141"/>
      <c r="AO47" s="142"/>
    </row>
    <row r="48" spans="2:41" ht="15.95" customHeight="1">
      <c r="B48" s="2012"/>
      <c r="C48" s="159"/>
      <c r="D48" s="137"/>
      <c r="E48" s="137"/>
      <c r="F48" s="140"/>
      <c r="G48" s="137"/>
      <c r="H48" s="133"/>
      <c r="I48" s="132"/>
      <c r="J48" s="133"/>
      <c r="K48" s="131"/>
      <c r="L48" s="2038" t="s">
        <v>695</v>
      </c>
      <c r="M48" s="2038"/>
      <c r="N48" s="2039"/>
      <c r="O48" s="2037" t="s">
        <v>696</v>
      </c>
      <c r="P48" s="2038"/>
      <c r="Q48" s="2038"/>
      <c r="R48" s="2039"/>
      <c r="S48" s="390" t="s">
        <v>4</v>
      </c>
      <c r="T48" s="130" t="s">
        <v>697</v>
      </c>
      <c r="U48" s="130"/>
      <c r="V48" s="130"/>
      <c r="W48" s="130"/>
      <c r="X48" s="137"/>
      <c r="Y48" s="130"/>
      <c r="Z48" s="130"/>
      <c r="AA48" s="130"/>
      <c r="AB48" s="137"/>
      <c r="AC48" s="137"/>
      <c r="AD48" s="137"/>
      <c r="AE48" s="133"/>
      <c r="AF48" s="137"/>
      <c r="AG48" s="137"/>
      <c r="AH48" s="137"/>
      <c r="AI48" s="131"/>
      <c r="AJ48" s="155" t="s">
        <v>4</v>
      </c>
      <c r="AK48" s="237" t="s">
        <v>620</v>
      </c>
      <c r="AL48" s="237"/>
      <c r="AM48" s="237"/>
      <c r="AN48" s="141"/>
      <c r="AO48" s="142"/>
    </row>
    <row r="49" spans="2:41" ht="15.95" customHeight="1" thickBot="1">
      <c r="B49" s="2013"/>
      <c r="C49" s="246"/>
      <c r="D49" s="247"/>
      <c r="E49" s="247"/>
      <c r="F49" s="418"/>
      <c r="G49" s="247"/>
      <c r="H49" s="115"/>
      <c r="I49" s="114"/>
      <c r="J49" s="115"/>
      <c r="K49" s="116"/>
      <c r="L49" s="2216" t="s">
        <v>698</v>
      </c>
      <c r="M49" s="2216"/>
      <c r="N49" s="2217"/>
      <c r="O49" s="2218" t="s">
        <v>699</v>
      </c>
      <c r="P49" s="2216"/>
      <c r="Q49" s="2216"/>
      <c r="R49" s="2217"/>
      <c r="S49" s="114"/>
      <c r="T49" s="419"/>
      <c r="U49" s="419"/>
      <c r="V49" s="419"/>
      <c r="W49" s="419"/>
      <c r="X49" s="247"/>
      <c r="Y49" s="419"/>
      <c r="Z49" s="419"/>
      <c r="AA49" s="419"/>
      <c r="AB49" s="247"/>
      <c r="AC49" s="115"/>
      <c r="AD49" s="115"/>
      <c r="AE49" s="115"/>
      <c r="AF49" s="115"/>
      <c r="AG49" s="115"/>
      <c r="AH49" s="115"/>
      <c r="AI49" s="116"/>
      <c r="AJ49" s="420" t="s">
        <v>4</v>
      </c>
      <c r="AK49" s="2228"/>
      <c r="AL49" s="2228"/>
      <c r="AM49" s="2228"/>
      <c r="AN49" s="251"/>
      <c r="AO49" s="256"/>
    </row>
    <row r="50" spans="2:41" ht="15.95" customHeight="1"/>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sheetData>
  <mergeCells count="86">
    <mergeCell ref="AK49:AM49"/>
    <mergeCell ref="L44:N44"/>
    <mergeCell ref="O44:R44"/>
    <mergeCell ref="L45:N45"/>
    <mergeCell ref="O45:R45"/>
    <mergeCell ref="AK45:AM45"/>
    <mergeCell ref="L46:N46"/>
    <mergeCell ref="O46:R46"/>
    <mergeCell ref="L47:N47"/>
    <mergeCell ref="O47:R47"/>
    <mergeCell ref="C33:K39"/>
    <mergeCell ref="O33:R33"/>
    <mergeCell ref="O35:R35"/>
    <mergeCell ref="AK41:AM41"/>
    <mergeCell ref="O38:R38"/>
    <mergeCell ref="O41:R41"/>
    <mergeCell ref="B40:B49"/>
    <mergeCell ref="L40:N41"/>
    <mergeCell ref="O40:R40"/>
    <mergeCell ref="C41:F41"/>
    <mergeCell ref="G41:H41"/>
    <mergeCell ref="C43:F43"/>
    <mergeCell ref="L43:N43"/>
    <mergeCell ref="O43:R43"/>
    <mergeCell ref="C42:F42"/>
    <mergeCell ref="L42:N42"/>
    <mergeCell ref="O42:R42"/>
    <mergeCell ref="L49:N49"/>
    <mergeCell ref="O49:R49"/>
    <mergeCell ref="L48:N48"/>
    <mergeCell ref="O48:R48"/>
    <mergeCell ref="AC27:AH27"/>
    <mergeCell ref="AK28:AM28"/>
    <mergeCell ref="AK47:AM47"/>
    <mergeCell ref="AK23:AM23"/>
    <mergeCell ref="W24:AH24"/>
    <mergeCell ref="AK31:AM31"/>
    <mergeCell ref="AK43:AM43"/>
    <mergeCell ref="L25:N25"/>
    <mergeCell ref="O25:R25"/>
    <mergeCell ref="O37:R37"/>
    <mergeCell ref="O26:R26"/>
    <mergeCell ref="L27:N27"/>
    <mergeCell ref="O27:R27"/>
    <mergeCell ref="W21:AH21"/>
    <mergeCell ref="L22:N22"/>
    <mergeCell ref="O22:R22"/>
    <mergeCell ref="AK9:AM9"/>
    <mergeCell ref="X12:AH12"/>
    <mergeCell ref="L13:N13"/>
    <mergeCell ref="O13:R13"/>
    <mergeCell ref="O14:R14"/>
    <mergeCell ref="X16:AH16"/>
    <mergeCell ref="AK16:AM16"/>
    <mergeCell ref="L17:N17"/>
    <mergeCell ref="O17:R17"/>
    <mergeCell ref="L19:N19"/>
    <mergeCell ref="W19:AH19"/>
    <mergeCell ref="AK19:AM19"/>
    <mergeCell ref="B6:B39"/>
    <mergeCell ref="L6:N6"/>
    <mergeCell ref="O6:R6"/>
    <mergeCell ref="C7:F7"/>
    <mergeCell ref="G7:H7"/>
    <mergeCell ref="L7:N7"/>
    <mergeCell ref="O7:R7"/>
    <mergeCell ref="C8:F8"/>
    <mergeCell ref="C9:F9"/>
    <mergeCell ref="L32:N32"/>
    <mergeCell ref="O32:R32"/>
    <mergeCell ref="L30:N30"/>
    <mergeCell ref="O30:R30"/>
    <mergeCell ref="L31:N31"/>
    <mergeCell ref="O31:R31"/>
    <mergeCell ref="L26:N26"/>
    <mergeCell ref="AN4:AO5"/>
    <mergeCell ref="C5:F5"/>
    <mergeCell ref="L5:N5"/>
    <mergeCell ref="O5:R5"/>
    <mergeCell ref="S5:AI5"/>
    <mergeCell ref="C4:F4"/>
    <mergeCell ref="G4:H5"/>
    <mergeCell ref="I4:K5"/>
    <mergeCell ref="L4:N4"/>
    <mergeCell ref="O4:AM4"/>
    <mergeCell ref="AJ5:AM5"/>
  </mergeCells>
  <phoneticPr fontId="4"/>
  <conditionalFormatting sqref="I7:I10">
    <cfRule type="expression" dxfId="34" priority="4" stopIfTrue="1">
      <formula>$G$15=TRUE</formula>
    </cfRule>
  </conditionalFormatting>
  <conditionalFormatting sqref="AJ6:AJ9 S11:S12 T7:T10 S6">
    <cfRule type="expression" dxfId="33" priority="3" stopIfTrue="1">
      <formula>$G$15=TRUE</formula>
    </cfRule>
  </conditionalFormatting>
  <conditionalFormatting sqref="S13:S16">
    <cfRule type="expression" dxfId="32" priority="2" stopIfTrue="1">
      <formula>$G$15=TRUE</formula>
    </cfRule>
  </conditionalFormatting>
  <conditionalFormatting sqref="AB20 V20 S20 AJ13:AJ19 AC17 V17:V18 S17">
    <cfRule type="expression" dxfId="31" priority="1" stopIfTrue="1">
      <formula>$G$15=TRUE</formula>
    </cfRule>
  </conditionalFormatting>
  <dataValidations count="3">
    <dataValidation type="list" allowBlank="1" showInputMessage="1" showErrorMessage="1" sqref="G7:H7 G41:H41" xr:uid="{73561783-AD6F-4228-A81D-4DE60607B6ED}">
      <formula1>"３,２,１"</formula1>
    </dataValidation>
    <dataValidation type="list" allowBlank="1" showInputMessage="1" showErrorMessage="1" sqref="AJ40:AJ49 I7:I10 S6 T7:T10 S11:S17 AJ6:AJ9 V17:V18 AC17 AJ13:AJ19 S20 V20 AB20 AB22 AE22 T23 Y23 AD23 AJ22:AJ23 S25:S26 AC26 AJ26:AJ28 S28:S29 X26:X28 AB28 AF28 AG30:AG31 AD30:AD31 S32 T34 T36 U39 X39 AD37 AG37 AJ33:AJ34 AJ30:AJ31 S48 I41:I44 S40 T43 W43 AE43 S44:S46" xr:uid="{AEBA52CF-DD66-40D4-9440-ABD0EE54434B}">
      <formula1>"□,■"</formula1>
    </dataValidation>
    <dataValidation type="list" allowBlank="1" showInputMessage="1" showErrorMessage="1" sqref="AA15:AE15" xr:uid="{4FB7452F-9D6C-4E5D-BCCA-AA3AA8802151}">
      <formula1>"Ｋ２以上,Ｋ３相当以上"</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7CC58-65F6-4A21-843F-4B185803A1AB}">
  <sheetPr>
    <tabColor rgb="FFFFC000"/>
    <pageSetUpPr fitToPage="1"/>
  </sheetPr>
  <dimension ref="B1:AO223"/>
  <sheetViews>
    <sheetView showGridLines="0" view="pageBreakPreview" zoomScaleNormal="100" zoomScaleSheetLayoutView="100" workbookViewId="0"/>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700</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1996" t="s">
        <v>369</v>
      </c>
      <c r="D4" s="1997"/>
      <c r="E4" s="1997"/>
      <c r="F4" s="1998"/>
      <c r="G4" s="1999" t="s">
        <v>370</v>
      </c>
      <c r="H4" s="2000"/>
      <c r="I4" s="2003" t="s">
        <v>371</v>
      </c>
      <c r="J4" s="2004"/>
      <c r="K4" s="2005"/>
      <c r="L4" s="1996" t="s">
        <v>372</v>
      </c>
      <c r="M4" s="1997"/>
      <c r="N4" s="1998"/>
      <c r="O4" s="2009" t="s">
        <v>373</v>
      </c>
      <c r="P4" s="2010"/>
      <c r="Q4" s="2010"/>
      <c r="R4" s="2010"/>
      <c r="S4" s="2010"/>
      <c r="T4" s="2010"/>
      <c r="U4" s="2010"/>
      <c r="V4" s="2010"/>
      <c r="W4" s="2010"/>
      <c r="X4" s="2010"/>
      <c r="Y4" s="2010"/>
      <c r="Z4" s="2010"/>
      <c r="AA4" s="2010"/>
      <c r="AB4" s="2010"/>
      <c r="AC4" s="2010"/>
      <c r="AD4" s="2010"/>
      <c r="AE4" s="2010"/>
      <c r="AF4" s="2010"/>
      <c r="AG4" s="2010"/>
      <c r="AH4" s="2010"/>
      <c r="AI4" s="2010"/>
      <c r="AJ4" s="2010"/>
      <c r="AK4" s="2010"/>
      <c r="AL4" s="2010"/>
      <c r="AM4" s="2010"/>
      <c r="AN4" s="1983" t="s">
        <v>374</v>
      </c>
      <c r="AO4" s="2236"/>
    </row>
    <row r="5" spans="2:41" ht="15.95" customHeight="1" thickBot="1">
      <c r="B5" s="424"/>
      <c r="C5" s="1987" t="s">
        <v>375</v>
      </c>
      <c r="D5" s="1988"/>
      <c r="E5" s="1988"/>
      <c r="F5" s="1989"/>
      <c r="G5" s="2001"/>
      <c r="H5" s="2002"/>
      <c r="I5" s="2006"/>
      <c r="J5" s="2007"/>
      <c r="K5" s="2008"/>
      <c r="L5" s="1987" t="s">
        <v>376</v>
      </c>
      <c r="M5" s="1988"/>
      <c r="N5" s="1989"/>
      <c r="O5" s="1990" t="s">
        <v>376</v>
      </c>
      <c r="P5" s="1991"/>
      <c r="Q5" s="1991"/>
      <c r="R5" s="1992"/>
      <c r="S5" s="1993" t="s">
        <v>377</v>
      </c>
      <c r="T5" s="1994"/>
      <c r="U5" s="1994"/>
      <c r="V5" s="1994"/>
      <c r="W5" s="1994"/>
      <c r="X5" s="1994"/>
      <c r="Y5" s="1994"/>
      <c r="Z5" s="1994"/>
      <c r="AA5" s="1994"/>
      <c r="AB5" s="1994"/>
      <c r="AC5" s="1994"/>
      <c r="AD5" s="1994"/>
      <c r="AE5" s="1994"/>
      <c r="AF5" s="1994"/>
      <c r="AG5" s="1994"/>
      <c r="AH5" s="1994"/>
      <c r="AI5" s="1995"/>
      <c r="AJ5" s="1993" t="s">
        <v>378</v>
      </c>
      <c r="AK5" s="1994"/>
      <c r="AL5" s="1994"/>
      <c r="AM5" s="1994"/>
      <c r="AN5" s="2237"/>
      <c r="AO5" s="2238"/>
    </row>
    <row r="6" spans="2:41" ht="15.95" customHeight="1">
      <c r="B6" s="2011" t="s">
        <v>701</v>
      </c>
      <c r="C6" s="327" t="s">
        <v>702</v>
      </c>
      <c r="D6" s="123"/>
      <c r="E6" s="123"/>
      <c r="F6" s="121"/>
      <c r="G6" s="123" t="s">
        <v>381</v>
      </c>
      <c r="H6" s="119"/>
      <c r="I6" s="120"/>
      <c r="J6" s="119"/>
      <c r="K6" s="108"/>
      <c r="L6" s="2239" t="s">
        <v>703</v>
      </c>
      <c r="M6" s="2240"/>
      <c r="N6" s="2240"/>
      <c r="O6" s="2240"/>
      <c r="P6" s="2240"/>
      <c r="Q6" s="2240"/>
      <c r="R6" s="2241"/>
      <c r="S6" s="330" t="s">
        <v>4</v>
      </c>
      <c r="T6" s="118" t="s">
        <v>704</v>
      </c>
      <c r="U6" s="118"/>
      <c r="V6" s="118"/>
      <c r="W6" s="118"/>
      <c r="X6" s="118"/>
      <c r="Y6" s="118"/>
      <c r="Z6" s="118"/>
      <c r="AA6" s="118"/>
      <c r="AB6" s="118"/>
      <c r="AC6" s="118"/>
      <c r="AD6" s="118"/>
      <c r="AE6" s="119"/>
      <c r="AF6" s="118"/>
      <c r="AG6" s="118"/>
      <c r="AH6" s="118"/>
      <c r="AI6" s="108"/>
      <c r="AN6" s="331"/>
      <c r="AO6" s="332"/>
    </row>
    <row r="7" spans="2:41" ht="15.95" customHeight="1">
      <c r="B7" s="2012"/>
      <c r="C7" s="2021" t="s">
        <v>705</v>
      </c>
      <c r="D7" s="2021"/>
      <c r="E7" s="2021"/>
      <c r="F7" s="2022"/>
      <c r="G7" s="2023"/>
      <c r="H7" s="2024"/>
      <c r="I7" s="125" t="s">
        <v>125</v>
      </c>
      <c r="J7" s="130" t="s">
        <v>387</v>
      </c>
      <c r="K7" s="131"/>
      <c r="L7" s="2242"/>
      <c r="M7" s="2243"/>
      <c r="N7" s="2243"/>
      <c r="O7" s="2243"/>
      <c r="P7" s="2243"/>
      <c r="Q7" s="2243"/>
      <c r="R7" s="2244"/>
      <c r="S7" s="425" t="s">
        <v>4</v>
      </c>
      <c r="T7" s="130" t="s">
        <v>706</v>
      </c>
      <c r="U7" s="130"/>
      <c r="V7" s="130"/>
      <c r="W7" s="130"/>
      <c r="X7" s="130"/>
      <c r="Y7" s="130"/>
      <c r="Z7" s="130"/>
      <c r="AA7" s="130"/>
      <c r="AB7" s="130"/>
      <c r="AC7" s="130"/>
      <c r="AD7" s="130"/>
      <c r="AE7" s="133"/>
      <c r="AF7" s="130"/>
      <c r="AG7" s="130"/>
      <c r="AH7" s="130"/>
      <c r="AI7" s="131"/>
      <c r="AJ7" s="172"/>
      <c r="AK7" s="195"/>
      <c r="AL7" s="195"/>
      <c r="AM7" s="196"/>
      <c r="AN7" s="141"/>
      <c r="AO7" s="142"/>
    </row>
    <row r="8" spans="2:41" ht="15.95" customHeight="1">
      <c r="B8" s="2012"/>
      <c r="C8" s="2021" t="s">
        <v>381</v>
      </c>
      <c r="D8" s="2021"/>
      <c r="E8" s="2021"/>
      <c r="F8" s="2022"/>
      <c r="G8" s="426"/>
      <c r="H8" s="133"/>
      <c r="I8" s="125" t="s">
        <v>4</v>
      </c>
      <c r="J8" s="130" t="s">
        <v>393</v>
      </c>
      <c r="K8" s="131"/>
      <c r="L8" s="2245" t="s">
        <v>704</v>
      </c>
      <c r="M8" s="2246"/>
      <c r="N8" s="2247"/>
      <c r="O8" s="2028" t="s">
        <v>707</v>
      </c>
      <c r="P8" s="2192"/>
      <c r="Q8" s="2192"/>
      <c r="R8" s="2183"/>
      <c r="S8" s="427" t="s">
        <v>4</v>
      </c>
      <c r="T8" s="157" t="s">
        <v>708</v>
      </c>
      <c r="U8" s="157"/>
      <c r="V8" s="157"/>
      <c r="W8" s="157"/>
      <c r="X8" s="157"/>
      <c r="Y8" s="157"/>
      <c r="Z8" s="157"/>
      <c r="AA8" s="157"/>
      <c r="AB8" s="157"/>
      <c r="AC8" s="157"/>
      <c r="AD8" s="157"/>
      <c r="AE8" s="219"/>
      <c r="AF8" s="157"/>
      <c r="AG8" s="157"/>
      <c r="AH8" s="157"/>
      <c r="AI8" s="173"/>
      <c r="AJ8" s="122" t="s">
        <v>4</v>
      </c>
      <c r="AK8" s="2269" t="s">
        <v>391</v>
      </c>
      <c r="AL8" s="2269"/>
      <c r="AM8" s="2269"/>
      <c r="AN8" s="141"/>
      <c r="AO8" s="142"/>
    </row>
    <row r="9" spans="2:41" ht="15.95" customHeight="1">
      <c r="B9" s="2012"/>
      <c r="C9" s="428" t="s">
        <v>395</v>
      </c>
      <c r="D9" s="429"/>
      <c r="E9" s="2026" t="s">
        <v>709</v>
      </c>
      <c r="F9" s="2027"/>
      <c r="G9" s="426"/>
      <c r="H9" s="133"/>
      <c r="I9" s="125" t="s">
        <v>4</v>
      </c>
      <c r="J9" s="130" t="s">
        <v>398</v>
      </c>
      <c r="K9" s="131"/>
      <c r="L9" s="2245"/>
      <c r="M9" s="2246"/>
      <c r="N9" s="2247"/>
      <c r="O9" s="2191"/>
      <c r="P9" s="2192"/>
      <c r="Q9" s="2192"/>
      <c r="R9" s="2183"/>
      <c r="S9" s="430" t="s">
        <v>395</v>
      </c>
      <c r="T9" s="2058"/>
      <c r="U9" s="2058"/>
      <c r="V9" s="2058"/>
      <c r="W9" s="2058"/>
      <c r="X9" s="2058"/>
      <c r="Y9" s="133" t="s">
        <v>396</v>
      </c>
      <c r="Z9" s="130" t="s">
        <v>710</v>
      </c>
      <c r="AA9" s="130"/>
      <c r="AB9" s="130"/>
      <c r="AC9" s="130"/>
      <c r="AD9" s="130"/>
      <c r="AE9" s="133"/>
      <c r="AF9" s="130"/>
      <c r="AG9" s="130"/>
      <c r="AH9" s="130"/>
      <c r="AI9" s="131"/>
      <c r="AJ9" s="122" t="s">
        <v>4</v>
      </c>
      <c r="AK9" s="2052"/>
      <c r="AL9" s="2052"/>
      <c r="AM9" s="2052"/>
      <c r="AN9" s="141"/>
      <c r="AO9" s="142"/>
    </row>
    <row r="10" spans="2:41" ht="15.95" customHeight="1">
      <c r="B10" s="2012"/>
      <c r="C10" s="431"/>
      <c r="D10" s="432"/>
      <c r="E10" s="133"/>
      <c r="F10" s="131"/>
      <c r="G10" s="426"/>
      <c r="H10" s="133"/>
      <c r="I10" s="125" t="s">
        <v>4</v>
      </c>
      <c r="J10" s="130" t="s">
        <v>403</v>
      </c>
      <c r="K10" s="131"/>
      <c r="L10" s="2245"/>
      <c r="M10" s="2246"/>
      <c r="N10" s="2247"/>
      <c r="O10" s="2215"/>
      <c r="P10" s="2213"/>
      <c r="Q10" s="2213"/>
      <c r="R10" s="2214"/>
      <c r="S10" s="172"/>
      <c r="T10" s="389" t="s">
        <v>4</v>
      </c>
      <c r="U10" s="192" t="s">
        <v>711</v>
      </c>
      <c r="V10" s="192"/>
      <c r="W10" s="192"/>
      <c r="X10" s="192"/>
      <c r="Y10" s="192"/>
      <c r="Z10" s="192"/>
      <c r="AA10" s="192"/>
      <c r="AB10" s="192"/>
      <c r="AD10" s="192"/>
      <c r="AE10" s="150"/>
      <c r="AF10" s="192"/>
      <c r="AG10" s="192"/>
      <c r="AH10" s="192"/>
      <c r="AI10" s="433" t="s">
        <v>712</v>
      </c>
      <c r="AN10" s="141"/>
      <c r="AO10" s="142"/>
    </row>
    <row r="11" spans="2:41" ht="15.95" customHeight="1">
      <c r="B11" s="2012"/>
      <c r="C11" s="434"/>
      <c r="D11" s="153"/>
      <c r="F11" s="435"/>
      <c r="G11" s="426"/>
      <c r="H11" s="133"/>
      <c r="I11" s="436"/>
      <c r="J11" s="130"/>
      <c r="K11" s="131"/>
      <c r="L11" s="2245"/>
      <c r="M11" s="2246"/>
      <c r="N11" s="2247"/>
      <c r="O11" s="2028" t="s">
        <v>713</v>
      </c>
      <c r="P11" s="2192"/>
      <c r="Q11" s="2192"/>
      <c r="R11" s="2183"/>
      <c r="S11" s="155" t="s">
        <v>4</v>
      </c>
      <c r="T11" s="157" t="s">
        <v>714</v>
      </c>
      <c r="U11" s="157"/>
      <c r="V11" s="157"/>
      <c r="W11" s="157"/>
      <c r="X11" s="201"/>
      <c r="Y11" s="219"/>
      <c r="Z11" s="157"/>
      <c r="AA11" s="201"/>
      <c r="AB11" s="157"/>
      <c r="AC11" s="157"/>
      <c r="AD11" s="201"/>
      <c r="AE11" s="219"/>
      <c r="AF11" s="157"/>
      <c r="AG11" s="157"/>
      <c r="AH11" s="157"/>
      <c r="AI11" s="173"/>
      <c r="AN11" s="141"/>
      <c r="AO11" s="142"/>
    </row>
    <row r="12" spans="2:41" ht="15.95" customHeight="1">
      <c r="B12" s="2012"/>
      <c r="C12" s="128"/>
      <c r="D12" s="128"/>
      <c r="E12" s="128"/>
      <c r="F12" s="129"/>
      <c r="G12" s="426"/>
      <c r="H12" s="133"/>
      <c r="I12" s="436"/>
      <c r="J12" s="130"/>
      <c r="K12" s="131"/>
      <c r="L12" s="2245"/>
      <c r="M12" s="2246"/>
      <c r="N12" s="2247"/>
      <c r="O12" s="2191"/>
      <c r="P12" s="2192"/>
      <c r="Q12" s="2192"/>
      <c r="R12" s="2183"/>
      <c r="S12" s="132" t="s">
        <v>395</v>
      </c>
      <c r="T12" s="2058"/>
      <c r="U12" s="2058"/>
      <c r="V12" s="2058"/>
      <c r="W12" s="2058"/>
      <c r="X12" s="2058"/>
      <c r="Y12" s="133" t="s">
        <v>396</v>
      </c>
      <c r="Z12" s="130"/>
      <c r="AB12" s="130"/>
      <c r="AC12" s="130"/>
      <c r="AE12" s="133"/>
      <c r="AF12" s="130"/>
      <c r="AG12" s="130"/>
      <c r="AH12" s="130"/>
      <c r="AI12" s="131"/>
      <c r="AN12" s="141"/>
      <c r="AO12" s="142"/>
    </row>
    <row r="13" spans="2:41" ht="15.95" customHeight="1">
      <c r="B13" s="2012"/>
      <c r="C13" s="128"/>
      <c r="D13" s="128"/>
      <c r="E13" s="128"/>
      <c r="F13" s="129"/>
      <c r="G13" s="426"/>
      <c r="H13" s="133"/>
      <c r="I13" s="436"/>
      <c r="J13" s="130"/>
      <c r="K13" s="131"/>
      <c r="L13" s="2248"/>
      <c r="M13" s="2249"/>
      <c r="N13" s="2250"/>
      <c r="O13" s="2215"/>
      <c r="P13" s="2213"/>
      <c r="Q13" s="2213"/>
      <c r="R13" s="2214"/>
      <c r="S13" s="183"/>
      <c r="T13" s="389" t="s">
        <v>4</v>
      </c>
      <c r="U13" s="192" t="s">
        <v>715</v>
      </c>
      <c r="V13" s="192"/>
      <c r="W13" s="192"/>
      <c r="X13" s="192"/>
      <c r="Y13" s="192"/>
      <c r="Z13" s="192"/>
      <c r="AA13" s="192"/>
      <c r="AB13" s="192"/>
      <c r="AD13" s="192"/>
      <c r="AE13" s="150"/>
      <c r="AF13" s="192"/>
      <c r="AG13" s="192"/>
      <c r="AH13" s="192"/>
      <c r="AI13" s="437" t="s">
        <v>716</v>
      </c>
      <c r="AJ13" s="172"/>
      <c r="AK13" s="195"/>
      <c r="AL13" s="195"/>
      <c r="AM13" s="196"/>
      <c r="AN13" s="141"/>
      <c r="AO13" s="142"/>
    </row>
    <row r="14" spans="2:41" ht="15.95" customHeight="1">
      <c r="B14" s="2012"/>
      <c r="C14" s="128"/>
      <c r="D14" s="128"/>
      <c r="E14" s="128"/>
      <c r="F14" s="129"/>
      <c r="G14" s="426"/>
      <c r="H14" s="133"/>
      <c r="I14" s="436"/>
      <c r="J14" s="130"/>
      <c r="K14" s="131"/>
      <c r="L14" s="2251" t="s">
        <v>717</v>
      </c>
      <c r="M14" s="2252"/>
      <c r="N14" s="2253"/>
      <c r="O14" s="2034" t="s">
        <v>718</v>
      </c>
      <c r="P14" s="2035"/>
      <c r="Q14" s="2035"/>
      <c r="R14" s="2036"/>
      <c r="S14" s="155" t="s">
        <v>4</v>
      </c>
      <c r="T14" s="157" t="s">
        <v>719</v>
      </c>
      <c r="U14" s="237"/>
      <c r="V14" s="237"/>
      <c r="W14" s="237"/>
      <c r="X14" s="237"/>
      <c r="Y14" s="237"/>
      <c r="Z14" s="237"/>
      <c r="AA14" s="237"/>
      <c r="AB14" s="237"/>
      <c r="AC14" s="237"/>
      <c r="AD14" s="237"/>
      <c r="AE14" s="237"/>
      <c r="AF14" s="237"/>
      <c r="AG14" s="237"/>
      <c r="AH14" s="237"/>
      <c r="AI14" s="173"/>
      <c r="AJ14" s="122" t="s">
        <v>4</v>
      </c>
      <c r="AK14" s="2269" t="s">
        <v>391</v>
      </c>
      <c r="AL14" s="2269"/>
      <c r="AM14" s="2269"/>
      <c r="AN14" s="141"/>
      <c r="AO14" s="142"/>
    </row>
    <row r="15" spans="2:41" ht="15.95" customHeight="1">
      <c r="B15" s="2012"/>
      <c r="C15" s="128"/>
      <c r="D15" s="128"/>
      <c r="E15" s="128"/>
      <c r="F15" s="129"/>
      <c r="G15" s="426"/>
      <c r="H15" s="133"/>
      <c r="I15" s="436"/>
      <c r="J15" s="130"/>
      <c r="K15" s="131"/>
      <c r="L15" s="2254"/>
      <c r="M15" s="2255"/>
      <c r="N15" s="2256"/>
      <c r="O15" s="2028"/>
      <c r="P15" s="2029"/>
      <c r="Q15" s="2029"/>
      <c r="R15" s="2030"/>
      <c r="S15" s="125" t="s">
        <v>4</v>
      </c>
      <c r="T15" s="130" t="s">
        <v>720</v>
      </c>
      <c r="U15" s="133"/>
      <c r="V15" s="133"/>
      <c r="W15" s="133"/>
      <c r="X15" s="133"/>
      <c r="Y15" s="133"/>
      <c r="AA15" s="133"/>
      <c r="AB15" s="130"/>
      <c r="AC15" s="133"/>
      <c r="AD15" s="133"/>
      <c r="AE15" s="133"/>
      <c r="AF15" s="133"/>
      <c r="AG15" s="133"/>
      <c r="AH15" s="133"/>
      <c r="AI15" s="131"/>
      <c r="AJ15" s="122" t="s">
        <v>4</v>
      </c>
      <c r="AK15" s="2269" t="s">
        <v>721</v>
      </c>
      <c r="AL15" s="2269"/>
      <c r="AM15" s="2269"/>
      <c r="AN15" s="141"/>
      <c r="AO15" s="142"/>
    </row>
    <row r="16" spans="2:41" ht="15.95" customHeight="1">
      <c r="B16" s="2012"/>
      <c r="C16" s="128"/>
      <c r="D16" s="128"/>
      <c r="E16" s="128"/>
      <c r="F16" s="129"/>
      <c r="G16" s="426"/>
      <c r="H16" s="133"/>
      <c r="I16" s="436"/>
      <c r="J16" s="130"/>
      <c r="K16" s="131"/>
      <c r="L16" s="2254"/>
      <c r="M16" s="2255"/>
      <c r="N16" s="2256"/>
      <c r="O16" s="2034" t="s">
        <v>722</v>
      </c>
      <c r="P16" s="2035"/>
      <c r="Q16" s="2035"/>
      <c r="R16" s="2035"/>
      <c r="S16" s="215" t="s">
        <v>723</v>
      </c>
      <c r="T16" s="219"/>
      <c r="U16" s="219"/>
      <c r="V16" s="219"/>
      <c r="W16" s="219"/>
      <c r="X16" s="2272"/>
      <c r="Y16" s="2272"/>
      <c r="Z16" s="2272"/>
      <c r="AA16" s="2272"/>
      <c r="AB16" s="2272"/>
      <c r="AC16" s="2272"/>
      <c r="AD16" s="2272"/>
      <c r="AE16" s="2272"/>
      <c r="AF16" s="2272"/>
      <c r="AG16" s="2272"/>
      <c r="AH16" s="2272"/>
      <c r="AI16" s="173" t="s">
        <v>724</v>
      </c>
      <c r="AJ16" s="122" t="s">
        <v>4</v>
      </c>
      <c r="AK16" s="2269" t="s">
        <v>725</v>
      </c>
      <c r="AL16" s="2269"/>
      <c r="AM16" s="2269"/>
      <c r="AN16" s="141"/>
      <c r="AO16" s="142"/>
    </row>
    <row r="17" spans="2:41" ht="15.95" customHeight="1">
      <c r="B17" s="2012"/>
      <c r="C17" s="128"/>
      <c r="D17" s="128"/>
      <c r="E17" s="128"/>
      <c r="F17" s="129"/>
      <c r="G17" s="426"/>
      <c r="H17" s="133"/>
      <c r="I17" s="436"/>
      <c r="J17" s="130"/>
      <c r="K17" s="131"/>
      <c r="L17" s="2254"/>
      <c r="M17" s="2255"/>
      <c r="N17" s="2256"/>
      <c r="O17" s="2028"/>
      <c r="P17" s="2029"/>
      <c r="Q17" s="2029"/>
      <c r="R17" s="2029"/>
      <c r="S17" s="438" t="s">
        <v>726</v>
      </c>
      <c r="T17" s="133"/>
      <c r="U17" s="133"/>
      <c r="V17" s="2274"/>
      <c r="W17" s="2274"/>
      <c r="X17" s="2274"/>
      <c r="Y17" s="2274"/>
      <c r="Z17" s="2274"/>
      <c r="AA17" s="2274"/>
      <c r="AB17" s="2274"/>
      <c r="AC17" s="2274"/>
      <c r="AD17" s="2274"/>
      <c r="AE17" s="2274"/>
      <c r="AF17" s="2274"/>
      <c r="AG17" s="2274"/>
      <c r="AH17" s="2274"/>
      <c r="AI17" s="131" t="s">
        <v>724</v>
      </c>
      <c r="AJ17" s="122" t="s">
        <v>4</v>
      </c>
      <c r="AK17" s="2052"/>
      <c r="AL17" s="2052"/>
      <c r="AM17" s="2052"/>
      <c r="AN17" s="141"/>
      <c r="AO17" s="142"/>
    </row>
    <row r="18" spans="2:41" ht="15.95" customHeight="1">
      <c r="B18" s="2012"/>
      <c r="C18" s="128"/>
      <c r="D18" s="128"/>
      <c r="E18" s="128"/>
      <c r="F18" s="129"/>
      <c r="G18" s="426"/>
      <c r="H18" s="133"/>
      <c r="I18" s="436"/>
      <c r="J18" s="130"/>
      <c r="K18" s="131"/>
      <c r="L18" s="2254"/>
      <c r="M18" s="2255"/>
      <c r="N18" s="2256"/>
      <c r="O18" s="2028"/>
      <c r="P18" s="2029"/>
      <c r="Q18" s="2029"/>
      <c r="R18" s="2029"/>
      <c r="S18" s="438" t="s">
        <v>727</v>
      </c>
      <c r="T18" s="133"/>
      <c r="U18" s="133"/>
      <c r="V18" s="133"/>
      <c r="W18" s="133"/>
      <c r="X18" s="133"/>
      <c r="Y18" s="2275"/>
      <c r="Z18" s="2275"/>
      <c r="AA18" s="2275"/>
      <c r="AB18" s="2275"/>
      <c r="AC18" s="2275"/>
      <c r="AD18" s="2275"/>
      <c r="AE18" s="2275"/>
      <c r="AF18" s="2275"/>
      <c r="AG18" s="2275"/>
      <c r="AH18" s="2275"/>
      <c r="AI18" s="131" t="s">
        <v>724</v>
      </c>
      <c r="AM18" s="168"/>
      <c r="AN18" s="141"/>
      <c r="AO18" s="142"/>
    </row>
    <row r="19" spans="2:41" ht="15.95" customHeight="1">
      <c r="B19" s="2012"/>
      <c r="C19" s="128"/>
      <c r="D19" s="128"/>
      <c r="E19" s="128"/>
      <c r="F19" s="129"/>
      <c r="G19" s="426"/>
      <c r="H19" s="133"/>
      <c r="I19" s="436"/>
      <c r="J19" s="130"/>
      <c r="K19" s="131"/>
      <c r="L19" s="2254"/>
      <c r="M19" s="2255"/>
      <c r="N19" s="2256"/>
      <c r="O19" s="2028"/>
      <c r="P19" s="2029"/>
      <c r="Q19" s="2029"/>
      <c r="R19" s="2029"/>
      <c r="S19" s="155" t="s">
        <v>4</v>
      </c>
      <c r="T19" s="157" t="s">
        <v>728</v>
      </c>
      <c r="U19" s="219"/>
      <c r="V19" s="219"/>
      <c r="W19" s="219"/>
      <c r="X19" s="219"/>
      <c r="Y19" s="219"/>
      <c r="Z19" s="219"/>
      <c r="AA19" s="219"/>
      <c r="AB19" s="219"/>
      <c r="AC19" s="219"/>
      <c r="AD19" s="219"/>
      <c r="AE19" s="219"/>
      <c r="AF19" s="219"/>
      <c r="AG19" s="219"/>
      <c r="AH19" s="219"/>
      <c r="AI19" s="173"/>
      <c r="AM19" s="168"/>
      <c r="AN19" s="141"/>
      <c r="AO19" s="142"/>
    </row>
    <row r="20" spans="2:41" ht="15.95" customHeight="1">
      <c r="B20" s="2012"/>
      <c r="C20" s="128"/>
      <c r="D20" s="128"/>
      <c r="E20" s="128"/>
      <c r="F20" s="129"/>
      <c r="G20" s="426"/>
      <c r="H20" s="133"/>
      <c r="I20" s="436"/>
      <c r="J20" s="130"/>
      <c r="K20" s="131"/>
      <c r="L20" s="2257"/>
      <c r="M20" s="2258"/>
      <c r="N20" s="2259"/>
      <c r="O20" s="2270"/>
      <c r="P20" s="2271"/>
      <c r="Q20" s="2271"/>
      <c r="R20" s="2271"/>
      <c r="S20" s="183"/>
      <c r="T20" s="389" t="s">
        <v>4</v>
      </c>
      <c r="U20" s="192" t="s">
        <v>729</v>
      </c>
      <c r="V20" s="150"/>
      <c r="W20" s="150"/>
      <c r="X20" s="150"/>
      <c r="Y20" s="150"/>
      <c r="Z20" s="150"/>
      <c r="AA20" s="389" t="s">
        <v>4</v>
      </c>
      <c r="AB20" s="192" t="s">
        <v>730</v>
      </c>
      <c r="AC20" s="150"/>
      <c r="AD20" s="150"/>
      <c r="AE20" s="150"/>
      <c r="AF20" s="150"/>
      <c r="AG20" s="150"/>
      <c r="AH20" s="150"/>
      <c r="AI20" s="151"/>
      <c r="AM20" s="168"/>
      <c r="AN20" s="141"/>
      <c r="AO20" s="142"/>
    </row>
    <row r="21" spans="2:41" ht="15.95" customHeight="1">
      <c r="B21" s="2012"/>
      <c r="C21" s="128"/>
      <c r="D21" s="128"/>
      <c r="E21" s="128"/>
      <c r="F21" s="128"/>
      <c r="G21" s="436"/>
      <c r="H21" s="131"/>
      <c r="I21" s="426"/>
      <c r="J21" s="130"/>
      <c r="K21" s="133"/>
      <c r="L21" s="2300" t="s">
        <v>731</v>
      </c>
      <c r="M21" s="2301"/>
      <c r="N21" s="2302"/>
      <c r="O21" s="2283" t="s">
        <v>732</v>
      </c>
      <c r="P21" s="2284"/>
      <c r="Q21" s="2284"/>
      <c r="R21" s="2285"/>
      <c r="S21" s="2276" t="s">
        <v>733</v>
      </c>
      <c r="T21" s="2277"/>
      <c r="U21" s="2277"/>
      <c r="V21" s="2277"/>
      <c r="W21" s="2277"/>
      <c r="X21" s="2277"/>
      <c r="Y21" s="2277"/>
      <c r="Z21" s="2277"/>
      <c r="AA21" s="2277"/>
      <c r="AB21" s="2277"/>
      <c r="AC21" s="2277"/>
      <c r="AD21" s="2277"/>
      <c r="AE21" s="2277"/>
      <c r="AF21" s="2277"/>
      <c r="AG21" s="2277"/>
      <c r="AH21" s="2277"/>
      <c r="AI21" s="2278"/>
      <c r="AJ21" s="155" t="s">
        <v>4</v>
      </c>
      <c r="AK21" s="2279" t="s">
        <v>721</v>
      </c>
      <c r="AL21" s="2279"/>
      <c r="AM21" s="2280"/>
      <c r="AN21" s="141"/>
      <c r="AO21" s="142"/>
    </row>
    <row r="22" spans="2:41" ht="15.95" customHeight="1">
      <c r="B22" s="2012"/>
      <c r="C22" s="128"/>
      <c r="D22" s="128"/>
      <c r="E22" s="128"/>
      <c r="F22" s="128"/>
      <c r="G22" s="436"/>
      <c r="H22" s="131"/>
      <c r="I22" s="426"/>
      <c r="J22" s="130"/>
      <c r="K22" s="133"/>
      <c r="L22" s="2303"/>
      <c r="M22" s="2304"/>
      <c r="N22" s="2305"/>
      <c r="O22" s="2286"/>
      <c r="P22" s="2287"/>
      <c r="Q22" s="2287"/>
      <c r="R22" s="2288"/>
      <c r="S22" s="130" t="s">
        <v>734</v>
      </c>
      <c r="T22" s="130"/>
      <c r="U22" s="130" t="s">
        <v>395</v>
      </c>
      <c r="V22" s="2281"/>
      <c r="W22" s="2281"/>
      <c r="X22" s="2281"/>
      <c r="Y22" s="2281"/>
      <c r="Z22" s="2281"/>
      <c r="AA22" s="2281"/>
      <c r="AB22" s="2281"/>
      <c r="AC22" s="2281"/>
      <c r="AD22" s="2281"/>
      <c r="AE22" s="2281"/>
      <c r="AF22" s="2281"/>
      <c r="AG22" s="2281"/>
      <c r="AH22" s="2281"/>
      <c r="AI22" s="440" t="s">
        <v>735</v>
      </c>
      <c r="AJ22" s="122" t="s">
        <v>4</v>
      </c>
      <c r="AK22" s="2269" t="s">
        <v>725</v>
      </c>
      <c r="AL22" s="2269"/>
      <c r="AM22" s="2269"/>
      <c r="AN22" s="141"/>
      <c r="AO22" s="142"/>
    </row>
    <row r="23" spans="2:41" ht="15.95" customHeight="1">
      <c r="B23" s="2012"/>
      <c r="C23" s="128"/>
      <c r="D23" s="128"/>
      <c r="E23" s="128"/>
      <c r="F23" s="128"/>
      <c r="G23" s="436"/>
      <c r="H23" s="131"/>
      <c r="I23" s="426"/>
      <c r="J23" s="130"/>
      <c r="K23" s="133"/>
      <c r="L23" s="2303"/>
      <c r="M23" s="2304"/>
      <c r="N23" s="2305"/>
      <c r="O23" s="2286"/>
      <c r="P23" s="2287"/>
      <c r="Q23" s="2287"/>
      <c r="R23" s="2288"/>
      <c r="S23" s="137" t="s">
        <v>736</v>
      </c>
      <c r="T23" s="130"/>
      <c r="U23" s="130" t="s">
        <v>395</v>
      </c>
      <c r="V23" s="2282"/>
      <c r="W23" s="2282"/>
      <c r="X23" s="2282"/>
      <c r="Y23" s="2282"/>
      <c r="Z23" s="2282"/>
      <c r="AA23" s="2282"/>
      <c r="AB23" s="2282"/>
      <c r="AC23" s="2282"/>
      <c r="AD23" s="2282"/>
      <c r="AE23" s="2282"/>
      <c r="AF23" s="2282"/>
      <c r="AG23" s="2282"/>
      <c r="AH23" s="2282"/>
      <c r="AI23" s="440" t="s">
        <v>735</v>
      </c>
      <c r="AJ23" s="122" t="s">
        <v>4</v>
      </c>
      <c r="AK23" s="2052"/>
      <c r="AL23" s="2052"/>
      <c r="AM23" s="2052"/>
      <c r="AN23" s="141"/>
      <c r="AO23" s="142"/>
    </row>
    <row r="24" spans="2:41" ht="15.95" customHeight="1">
      <c r="B24" s="2012"/>
      <c r="C24" s="128"/>
      <c r="D24" s="128"/>
      <c r="E24" s="128"/>
      <c r="F24" s="128"/>
      <c r="G24" s="436"/>
      <c r="H24" s="131"/>
      <c r="I24" s="426"/>
      <c r="J24" s="130"/>
      <c r="K24" s="133"/>
      <c r="L24" s="2303"/>
      <c r="M24" s="2304"/>
      <c r="N24" s="2305"/>
      <c r="O24" s="2286"/>
      <c r="P24" s="2287"/>
      <c r="Q24" s="2287"/>
      <c r="R24" s="2288"/>
      <c r="S24" s="137" t="s">
        <v>737</v>
      </c>
      <c r="T24" s="139"/>
      <c r="U24" s="130" t="s">
        <v>395</v>
      </c>
      <c r="V24" s="2282"/>
      <c r="W24" s="2282"/>
      <c r="X24" s="2282"/>
      <c r="Y24" s="2282"/>
      <c r="Z24" s="2282"/>
      <c r="AA24" s="2282"/>
      <c r="AB24" s="2282"/>
      <c r="AC24" s="2282"/>
      <c r="AD24" s="2282"/>
      <c r="AE24" s="2282"/>
      <c r="AF24" s="2282"/>
      <c r="AG24" s="2282"/>
      <c r="AH24" s="2282"/>
      <c r="AI24" s="440" t="s">
        <v>735</v>
      </c>
      <c r="AJ24" s="141"/>
      <c r="AM24" s="168"/>
      <c r="AN24" s="141"/>
      <c r="AO24" s="142"/>
    </row>
    <row r="25" spans="2:41" ht="15.95" customHeight="1">
      <c r="B25" s="2012"/>
      <c r="C25" s="128"/>
      <c r="D25" s="128"/>
      <c r="E25" s="128"/>
      <c r="F25" s="128"/>
      <c r="G25" s="436"/>
      <c r="H25" s="131"/>
      <c r="I25" s="426"/>
      <c r="J25" s="130"/>
      <c r="K25" s="133"/>
      <c r="L25" s="2303"/>
      <c r="M25" s="2304"/>
      <c r="N25" s="2305"/>
      <c r="O25" s="2286"/>
      <c r="P25" s="2287"/>
      <c r="Q25" s="2287"/>
      <c r="R25" s="2288"/>
      <c r="S25" s="130" t="s">
        <v>738</v>
      </c>
      <c r="T25" s="130" t="s">
        <v>739</v>
      </c>
      <c r="U25" s="137"/>
      <c r="V25" s="137"/>
      <c r="W25" s="137"/>
      <c r="X25" s="137"/>
      <c r="Y25" s="137" t="s">
        <v>740</v>
      </c>
      <c r="Z25" s="2281"/>
      <c r="AA25" s="2281"/>
      <c r="AB25" s="2281"/>
      <c r="AC25" s="2281"/>
      <c r="AD25" s="2281"/>
      <c r="AE25" s="2281"/>
      <c r="AF25" s="2281"/>
      <c r="AG25" s="2281"/>
      <c r="AH25" s="2281"/>
      <c r="AI25" s="440" t="s">
        <v>735</v>
      </c>
      <c r="AJ25" s="141"/>
      <c r="AM25" s="168"/>
      <c r="AN25" s="141"/>
      <c r="AO25" s="142"/>
    </row>
    <row r="26" spans="2:41" ht="15.95" customHeight="1">
      <c r="B26" s="2012"/>
      <c r="C26" s="128"/>
      <c r="D26" s="128"/>
      <c r="E26" s="128"/>
      <c r="F26" s="128"/>
      <c r="G26" s="436"/>
      <c r="H26" s="131"/>
      <c r="I26" s="426"/>
      <c r="J26" s="130"/>
      <c r="K26" s="133"/>
      <c r="L26" s="2303"/>
      <c r="M26" s="2304"/>
      <c r="N26" s="2305"/>
      <c r="O26" s="2286"/>
      <c r="P26" s="2287"/>
      <c r="Q26" s="2287"/>
      <c r="R26" s="2288"/>
      <c r="S26" s="137"/>
      <c r="T26" s="130" t="s">
        <v>741</v>
      </c>
      <c r="U26" s="105"/>
      <c r="V26" s="105"/>
      <c r="W26" s="105"/>
      <c r="X26" s="130" t="s">
        <v>395</v>
      </c>
      <c r="Y26" s="2281"/>
      <c r="Z26" s="2281"/>
      <c r="AA26" s="2281"/>
      <c r="AB26" s="2281"/>
      <c r="AC26" s="2281"/>
      <c r="AD26" s="2281"/>
      <c r="AE26" s="2281"/>
      <c r="AF26" s="2281"/>
      <c r="AG26" s="2281"/>
      <c r="AH26" s="2281"/>
      <c r="AI26" s="440" t="s">
        <v>735</v>
      </c>
      <c r="AJ26" s="141"/>
      <c r="AM26" s="168"/>
      <c r="AN26" s="141"/>
      <c r="AO26" s="142"/>
    </row>
    <row r="27" spans="2:41" ht="15.95" customHeight="1">
      <c r="B27" s="2012"/>
      <c r="C27" s="128"/>
      <c r="D27" s="128"/>
      <c r="E27" s="128"/>
      <c r="F27" s="128"/>
      <c r="G27" s="436"/>
      <c r="H27" s="131"/>
      <c r="I27" s="426"/>
      <c r="J27" s="130"/>
      <c r="K27" s="133"/>
      <c r="L27" s="2303"/>
      <c r="M27" s="2304"/>
      <c r="N27" s="2305"/>
      <c r="O27" s="2286"/>
      <c r="P27" s="2287"/>
      <c r="Q27" s="2287"/>
      <c r="R27" s="2288"/>
      <c r="S27" s="137" t="s">
        <v>742</v>
      </c>
      <c r="T27" s="130"/>
      <c r="U27" s="130"/>
      <c r="V27" s="441"/>
      <c r="W27" s="105"/>
      <c r="X27" s="441"/>
      <c r="Y27" s="130"/>
      <c r="Z27" s="105"/>
      <c r="AA27" s="105"/>
      <c r="AB27" s="442"/>
      <c r="AC27" s="130"/>
      <c r="AD27" s="130"/>
      <c r="AE27" s="130"/>
      <c r="AF27" s="442"/>
      <c r="AG27" s="442"/>
      <c r="AH27" s="442"/>
      <c r="AI27" s="440"/>
      <c r="AJ27" s="141"/>
      <c r="AM27" s="168"/>
      <c r="AN27" s="141"/>
      <c r="AO27" s="142"/>
    </row>
    <row r="28" spans="2:41" ht="15.95" customHeight="1">
      <c r="B28" s="2012"/>
      <c r="C28" s="128"/>
      <c r="D28" s="128"/>
      <c r="E28" s="128"/>
      <c r="F28" s="128"/>
      <c r="G28" s="436"/>
      <c r="H28" s="131"/>
      <c r="I28" s="426"/>
      <c r="J28" s="130"/>
      <c r="K28" s="133"/>
      <c r="L28" s="2303"/>
      <c r="M28" s="2304"/>
      <c r="N28" s="2305"/>
      <c r="O28" s="2286"/>
      <c r="P28" s="2287"/>
      <c r="Q28" s="2287"/>
      <c r="R28" s="2288"/>
      <c r="S28" s="130"/>
      <c r="T28" s="130" t="s">
        <v>739</v>
      </c>
      <c r="U28" s="130"/>
      <c r="V28" s="105"/>
      <c r="W28" s="105"/>
      <c r="X28" s="441"/>
      <c r="Y28" s="130" t="s">
        <v>395</v>
      </c>
      <c r="Z28" s="2273"/>
      <c r="AA28" s="2273"/>
      <c r="AB28" s="2273"/>
      <c r="AC28" s="2273"/>
      <c r="AD28" s="2273"/>
      <c r="AE28" s="2273"/>
      <c r="AF28" s="2273"/>
      <c r="AG28" s="2273"/>
      <c r="AH28" s="2273"/>
      <c r="AI28" s="440" t="s">
        <v>735</v>
      </c>
      <c r="AJ28" s="141"/>
      <c r="AM28" s="168"/>
      <c r="AN28" s="141"/>
      <c r="AO28" s="142"/>
    </row>
    <row r="29" spans="2:41" ht="15.95" customHeight="1">
      <c r="B29" s="2012"/>
      <c r="C29" s="128"/>
      <c r="D29" s="128"/>
      <c r="E29" s="128"/>
      <c r="F29" s="128"/>
      <c r="G29" s="436"/>
      <c r="H29" s="131"/>
      <c r="I29" s="426"/>
      <c r="J29" s="130"/>
      <c r="K29" s="133"/>
      <c r="L29" s="2303"/>
      <c r="M29" s="2304"/>
      <c r="N29" s="2305"/>
      <c r="O29" s="2289"/>
      <c r="P29" s="2290"/>
      <c r="Q29" s="2290"/>
      <c r="R29" s="2291"/>
      <c r="S29" s="149"/>
      <c r="T29" s="192" t="s">
        <v>741</v>
      </c>
      <c r="U29" s="149"/>
      <c r="V29" s="149"/>
      <c r="W29" s="443"/>
      <c r="X29" s="149"/>
      <c r="Y29" s="192" t="s">
        <v>395</v>
      </c>
      <c r="Z29" s="2275"/>
      <c r="AA29" s="2275"/>
      <c r="AB29" s="2275"/>
      <c r="AC29" s="2275"/>
      <c r="AD29" s="2275"/>
      <c r="AE29" s="2275"/>
      <c r="AF29" s="2275"/>
      <c r="AG29" s="2275"/>
      <c r="AH29" s="2275"/>
      <c r="AI29" s="444" t="s">
        <v>735</v>
      </c>
      <c r="AJ29" s="172"/>
      <c r="AK29" s="195"/>
      <c r="AL29" s="195"/>
      <c r="AM29" s="196"/>
      <c r="AN29" s="141"/>
      <c r="AO29" s="142"/>
    </row>
    <row r="30" spans="2:41" ht="15.95" customHeight="1">
      <c r="B30" s="2012"/>
      <c r="C30" s="128"/>
      <c r="D30" s="128"/>
      <c r="E30" s="128"/>
      <c r="F30" s="128"/>
      <c r="G30" s="436"/>
      <c r="H30" s="131"/>
      <c r="I30" s="426"/>
      <c r="J30" s="130"/>
      <c r="K30" s="133"/>
      <c r="L30" s="2303"/>
      <c r="M30" s="2304"/>
      <c r="N30" s="2305"/>
      <c r="O30" s="2260" t="s">
        <v>743</v>
      </c>
      <c r="P30" s="2261"/>
      <c r="Q30" s="2261"/>
      <c r="R30" s="2262"/>
      <c r="S30" s="363"/>
      <c r="T30" s="2068" t="s">
        <v>744</v>
      </c>
      <c r="U30" s="2068"/>
      <c r="V30" s="2068"/>
      <c r="W30" s="445"/>
      <c r="X30" s="445"/>
      <c r="Y30" s="446" t="s">
        <v>745</v>
      </c>
      <c r="Z30" s="447"/>
      <c r="AA30" s="446"/>
      <c r="AB30" s="446"/>
      <c r="AC30" s="446"/>
      <c r="AD30" s="446"/>
      <c r="AE30" s="446"/>
      <c r="AF30" s="446"/>
      <c r="AG30" s="446"/>
      <c r="AH30" s="448"/>
      <c r="AI30" s="449"/>
      <c r="AJ30" s="155" t="s">
        <v>4</v>
      </c>
      <c r="AK30" s="2279" t="s">
        <v>721</v>
      </c>
      <c r="AL30" s="2279"/>
      <c r="AM30" s="2280"/>
      <c r="AN30" s="141"/>
      <c r="AO30" s="142"/>
    </row>
    <row r="31" spans="2:41" ht="15.95" customHeight="1">
      <c r="B31" s="2012"/>
      <c r="C31" s="128"/>
      <c r="D31" s="128"/>
      <c r="E31" s="128"/>
      <c r="F31" s="128"/>
      <c r="G31" s="436"/>
      <c r="H31" s="131"/>
      <c r="I31" s="426"/>
      <c r="J31" s="130"/>
      <c r="K31" s="133"/>
      <c r="L31" s="2303"/>
      <c r="M31" s="2304"/>
      <c r="N31" s="2305"/>
      <c r="O31" s="2263"/>
      <c r="P31" s="2264"/>
      <c r="Q31" s="2264"/>
      <c r="R31" s="2265"/>
      <c r="S31" s="139" t="s">
        <v>395</v>
      </c>
      <c r="T31" s="2281"/>
      <c r="U31" s="2281"/>
      <c r="V31" s="2281"/>
      <c r="W31" s="139" t="s">
        <v>735</v>
      </c>
      <c r="X31" s="130" t="s">
        <v>395</v>
      </c>
      <c r="Y31" s="2281"/>
      <c r="Z31" s="2281"/>
      <c r="AA31" s="2281"/>
      <c r="AB31" s="2281"/>
      <c r="AC31" s="2281"/>
      <c r="AD31" s="2281"/>
      <c r="AE31" s="2281"/>
      <c r="AF31" s="2281"/>
      <c r="AG31" s="2281"/>
      <c r="AH31" s="2281"/>
      <c r="AI31" s="440" t="s">
        <v>735</v>
      </c>
      <c r="AJ31" s="122" t="s">
        <v>4</v>
      </c>
      <c r="AK31" s="2269" t="s">
        <v>620</v>
      </c>
      <c r="AL31" s="2269"/>
      <c r="AM31" s="2269"/>
      <c r="AN31" s="141"/>
      <c r="AO31" s="142"/>
    </row>
    <row r="32" spans="2:41" ht="15.95" customHeight="1">
      <c r="B32" s="2012"/>
      <c r="C32" s="128"/>
      <c r="D32" s="128"/>
      <c r="E32" s="128"/>
      <c r="F32" s="128"/>
      <c r="G32" s="436"/>
      <c r="H32" s="131"/>
      <c r="I32" s="426"/>
      <c r="J32" s="130"/>
      <c r="K32" s="133"/>
      <c r="L32" s="2303"/>
      <c r="M32" s="2304"/>
      <c r="N32" s="2305"/>
      <c r="O32" s="2263"/>
      <c r="P32" s="2264"/>
      <c r="Q32" s="2264"/>
      <c r="R32" s="2265"/>
      <c r="S32" s="139" t="s">
        <v>395</v>
      </c>
      <c r="T32" s="2281"/>
      <c r="U32" s="2281"/>
      <c r="V32" s="2281"/>
      <c r="W32" s="139" t="s">
        <v>735</v>
      </c>
      <c r="X32" s="130" t="s">
        <v>395</v>
      </c>
      <c r="Y32" s="2293"/>
      <c r="Z32" s="2293"/>
      <c r="AA32" s="2293"/>
      <c r="AB32" s="2293"/>
      <c r="AC32" s="2293"/>
      <c r="AD32" s="2293"/>
      <c r="AE32" s="2293"/>
      <c r="AF32" s="2293"/>
      <c r="AG32" s="2293"/>
      <c r="AH32" s="2293"/>
      <c r="AI32" s="440" t="s">
        <v>735</v>
      </c>
      <c r="AJ32" s="122" t="s">
        <v>4</v>
      </c>
      <c r="AK32" s="2052"/>
      <c r="AL32" s="2052"/>
      <c r="AM32" s="2052"/>
      <c r="AN32" s="141"/>
      <c r="AO32" s="142"/>
    </row>
    <row r="33" spans="2:41" ht="15.95" customHeight="1">
      <c r="B33" s="2012"/>
      <c r="C33" s="128"/>
      <c r="D33" s="128"/>
      <c r="E33" s="128"/>
      <c r="F33" s="128"/>
      <c r="G33" s="436"/>
      <c r="H33" s="131"/>
      <c r="I33" s="426"/>
      <c r="J33" s="130"/>
      <c r="K33" s="133"/>
      <c r="L33" s="2303"/>
      <c r="M33" s="2304"/>
      <c r="N33" s="2305"/>
      <c r="O33" s="2263"/>
      <c r="P33" s="2264"/>
      <c r="Q33" s="2264"/>
      <c r="R33" s="2265"/>
      <c r="S33" s="139" t="s">
        <v>395</v>
      </c>
      <c r="T33" s="2274"/>
      <c r="U33" s="2274"/>
      <c r="V33" s="2274"/>
      <c r="W33" s="139" t="s">
        <v>735</v>
      </c>
      <c r="X33" s="130" t="s">
        <v>395</v>
      </c>
      <c r="Y33" s="2274"/>
      <c r="Z33" s="2274"/>
      <c r="AA33" s="2274"/>
      <c r="AB33" s="2274"/>
      <c r="AC33" s="2274"/>
      <c r="AD33" s="2274"/>
      <c r="AE33" s="2274"/>
      <c r="AF33" s="2274"/>
      <c r="AG33" s="2274"/>
      <c r="AH33" s="2274"/>
      <c r="AI33" s="440" t="s">
        <v>735</v>
      </c>
      <c r="AJ33" s="141"/>
      <c r="AM33" s="168"/>
      <c r="AN33" s="141"/>
      <c r="AO33" s="142"/>
    </row>
    <row r="34" spans="2:41" ht="15.95" customHeight="1">
      <c r="B34" s="2012"/>
      <c r="C34" s="128"/>
      <c r="D34" s="128"/>
      <c r="E34" s="128"/>
      <c r="F34" s="128"/>
      <c r="G34" s="436"/>
      <c r="H34" s="131"/>
      <c r="I34" s="426"/>
      <c r="J34" s="130"/>
      <c r="K34" s="133"/>
      <c r="L34" s="2303"/>
      <c r="M34" s="2304"/>
      <c r="N34" s="2305"/>
      <c r="O34" s="2266"/>
      <c r="P34" s="2267"/>
      <c r="Q34" s="2267"/>
      <c r="R34" s="2268"/>
      <c r="S34" s="149" t="s">
        <v>746</v>
      </c>
      <c r="T34" s="192"/>
      <c r="U34" s="149"/>
      <c r="V34" s="387"/>
      <c r="W34" s="192"/>
      <c r="X34" s="389" t="s">
        <v>4</v>
      </c>
      <c r="Y34" s="192" t="s">
        <v>627</v>
      </c>
      <c r="Z34" s="192" t="s">
        <v>747</v>
      </c>
      <c r="AA34" s="150"/>
      <c r="AB34" s="2292"/>
      <c r="AC34" s="2292"/>
      <c r="AD34" s="2292"/>
      <c r="AE34" s="2292"/>
      <c r="AF34" s="2292"/>
      <c r="AG34" s="2292"/>
      <c r="AH34" s="2292"/>
      <c r="AI34" s="444" t="s">
        <v>735</v>
      </c>
      <c r="AJ34" s="172"/>
      <c r="AK34" s="195"/>
      <c r="AL34" s="195"/>
      <c r="AM34" s="196"/>
      <c r="AN34" s="141"/>
      <c r="AO34" s="142"/>
    </row>
    <row r="35" spans="2:41" ht="15.95" customHeight="1">
      <c r="B35" s="2012"/>
      <c r="C35" s="128"/>
      <c r="D35" s="128"/>
      <c r="E35" s="128"/>
      <c r="F35" s="128"/>
      <c r="G35" s="436"/>
      <c r="H35" s="131"/>
      <c r="I35" s="426"/>
      <c r="J35" s="130"/>
      <c r="K35" s="133"/>
      <c r="L35" s="2303"/>
      <c r="M35" s="2304"/>
      <c r="N35" s="2305"/>
      <c r="O35" s="2260" t="s">
        <v>748</v>
      </c>
      <c r="P35" s="2261"/>
      <c r="Q35" s="2261"/>
      <c r="R35" s="2262"/>
      <c r="S35" s="219"/>
      <c r="T35" s="237" t="s">
        <v>749</v>
      </c>
      <c r="V35" s="237"/>
      <c r="W35" s="445"/>
      <c r="X35" s="237" t="s">
        <v>750</v>
      </c>
      <c r="Z35" s="157"/>
      <c r="AA35" s="445"/>
      <c r="AB35" s="445"/>
      <c r="AC35" s="445"/>
      <c r="AD35" s="445"/>
      <c r="AE35" s="237" t="s">
        <v>751</v>
      </c>
      <c r="AG35" s="237"/>
      <c r="AH35" s="445"/>
      <c r="AI35" s="445"/>
      <c r="AJ35" s="155" t="s">
        <v>4</v>
      </c>
      <c r="AK35" s="2279" t="s">
        <v>721</v>
      </c>
      <c r="AL35" s="2279"/>
      <c r="AM35" s="2280"/>
      <c r="AN35" s="141"/>
      <c r="AO35" s="142"/>
    </row>
    <row r="36" spans="2:41" ht="15.95" customHeight="1">
      <c r="B36" s="2012"/>
      <c r="C36" s="128"/>
      <c r="D36" s="128"/>
      <c r="E36" s="128"/>
      <c r="F36" s="128"/>
      <c r="G36" s="436"/>
      <c r="H36" s="131"/>
      <c r="I36" s="426"/>
      <c r="J36" s="130"/>
      <c r="K36" s="133"/>
      <c r="L36" s="2303"/>
      <c r="M36" s="2304"/>
      <c r="N36" s="2305"/>
      <c r="O36" s="2263"/>
      <c r="P36" s="2264"/>
      <c r="Q36" s="2264"/>
      <c r="R36" s="2265"/>
      <c r="S36" s="139" t="s">
        <v>395</v>
      </c>
      <c r="T36" s="2281"/>
      <c r="U36" s="2281"/>
      <c r="V36" s="2281"/>
      <c r="W36" s="139" t="s">
        <v>396</v>
      </c>
      <c r="X36" s="130" t="s">
        <v>395</v>
      </c>
      <c r="Y36" s="2071"/>
      <c r="Z36" s="2071"/>
      <c r="AA36" s="2071"/>
      <c r="AB36" s="2071"/>
      <c r="AC36" s="139" t="s">
        <v>396</v>
      </c>
      <c r="AD36" s="130" t="s">
        <v>395</v>
      </c>
      <c r="AE36" s="2071"/>
      <c r="AF36" s="2071"/>
      <c r="AG36" s="2071"/>
      <c r="AH36" s="2071"/>
      <c r="AI36" s="440" t="s">
        <v>396</v>
      </c>
      <c r="AJ36" s="122" t="s">
        <v>4</v>
      </c>
      <c r="AK36" s="2269" t="s">
        <v>620</v>
      </c>
      <c r="AL36" s="2269"/>
      <c r="AM36" s="2269"/>
      <c r="AN36" s="141"/>
      <c r="AO36" s="142"/>
    </row>
    <row r="37" spans="2:41" ht="15.95" customHeight="1">
      <c r="B37" s="2012"/>
      <c r="C37" s="128"/>
      <c r="D37" s="128"/>
      <c r="E37" s="128"/>
      <c r="F37" s="128"/>
      <c r="G37" s="436"/>
      <c r="H37" s="131"/>
      <c r="I37" s="426"/>
      <c r="J37" s="130"/>
      <c r="K37" s="133"/>
      <c r="L37" s="2303"/>
      <c r="M37" s="2304"/>
      <c r="N37" s="2305"/>
      <c r="O37" s="2263"/>
      <c r="P37" s="2264"/>
      <c r="Q37" s="2264"/>
      <c r="R37" s="2265"/>
      <c r="S37" s="139" t="s">
        <v>395</v>
      </c>
      <c r="T37" s="2309"/>
      <c r="U37" s="2309"/>
      <c r="V37" s="2309"/>
      <c r="W37" s="139" t="s">
        <v>396</v>
      </c>
      <c r="X37" s="130" t="s">
        <v>395</v>
      </c>
      <c r="Y37" s="2071"/>
      <c r="Z37" s="2071"/>
      <c r="AA37" s="2071"/>
      <c r="AB37" s="2071"/>
      <c r="AC37" s="139" t="s">
        <v>396</v>
      </c>
      <c r="AD37" s="130" t="s">
        <v>395</v>
      </c>
      <c r="AE37" s="2071"/>
      <c r="AF37" s="2071"/>
      <c r="AG37" s="2071"/>
      <c r="AH37" s="2071"/>
      <c r="AI37" s="440" t="s">
        <v>396</v>
      </c>
      <c r="AJ37" s="122" t="s">
        <v>4</v>
      </c>
      <c r="AK37" s="2052" t="s">
        <v>391</v>
      </c>
      <c r="AL37" s="2052"/>
      <c r="AM37" s="2052"/>
      <c r="AN37" s="141"/>
      <c r="AO37" s="142"/>
    </row>
    <row r="38" spans="2:41" ht="15.95" customHeight="1">
      <c r="B38" s="2012"/>
      <c r="C38" s="128"/>
      <c r="D38" s="128"/>
      <c r="E38" s="128"/>
      <c r="F38" s="128"/>
      <c r="G38" s="436"/>
      <c r="H38" s="131"/>
      <c r="I38" s="426"/>
      <c r="J38" s="130"/>
      <c r="K38" s="133"/>
      <c r="L38" s="2303"/>
      <c r="M38" s="2304"/>
      <c r="N38" s="2305"/>
      <c r="O38" s="2263"/>
      <c r="P38" s="2264"/>
      <c r="Q38" s="2264"/>
      <c r="R38" s="2265"/>
      <c r="S38" s="139" t="s">
        <v>395</v>
      </c>
      <c r="T38" s="2274"/>
      <c r="U38" s="2274"/>
      <c r="V38" s="2274"/>
      <c r="W38" s="139" t="s">
        <v>396</v>
      </c>
      <c r="X38" s="130" t="s">
        <v>395</v>
      </c>
      <c r="Y38" s="2071"/>
      <c r="Z38" s="2071"/>
      <c r="AA38" s="2071"/>
      <c r="AB38" s="2071"/>
      <c r="AC38" s="139" t="s">
        <v>396</v>
      </c>
      <c r="AD38" s="130" t="s">
        <v>395</v>
      </c>
      <c r="AE38" s="2071"/>
      <c r="AF38" s="2071"/>
      <c r="AG38" s="2071"/>
      <c r="AH38" s="2071"/>
      <c r="AI38" s="440" t="s">
        <v>396</v>
      </c>
      <c r="AJ38" s="141"/>
      <c r="AM38" s="168"/>
      <c r="AN38" s="141"/>
      <c r="AO38" s="142"/>
    </row>
    <row r="39" spans="2:41" ht="15.95" customHeight="1">
      <c r="B39" s="2012"/>
      <c r="C39" s="128"/>
      <c r="D39" s="128"/>
      <c r="E39" s="128"/>
      <c r="F39" s="128"/>
      <c r="G39" s="436"/>
      <c r="H39" s="131"/>
      <c r="I39" s="426"/>
      <c r="J39" s="130"/>
      <c r="K39" s="133"/>
      <c r="L39" s="2306"/>
      <c r="M39" s="2307"/>
      <c r="N39" s="2308"/>
      <c r="O39" s="2266"/>
      <c r="P39" s="2267"/>
      <c r="Q39" s="2267"/>
      <c r="R39" s="2268"/>
      <c r="S39" s="149" t="s">
        <v>746</v>
      </c>
      <c r="T39" s="192"/>
      <c r="U39" s="149"/>
      <c r="V39" s="387"/>
      <c r="W39" s="192"/>
      <c r="X39" s="389" t="s">
        <v>4</v>
      </c>
      <c r="Y39" s="192" t="s">
        <v>627</v>
      </c>
      <c r="Z39" s="192" t="s">
        <v>747</v>
      </c>
      <c r="AA39" s="150"/>
      <c r="AB39" s="2294"/>
      <c r="AC39" s="2294"/>
      <c r="AD39" s="2294"/>
      <c r="AE39" s="2294"/>
      <c r="AF39" s="2294"/>
      <c r="AG39" s="2294"/>
      <c r="AH39" s="2294"/>
      <c r="AI39" s="444" t="s">
        <v>396</v>
      </c>
      <c r="AJ39" s="172"/>
      <c r="AK39" s="195"/>
      <c r="AL39" s="195"/>
      <c r="AM39" s="196"/>
      <c r="AN39" s="141"/>
      <c r="AO39" s="142"/>
    </row>
    <row r="40" spans="2:41" ht="15.95" customHeight="1">
      <c r="B40" s="2012"/>
      <c r="C40" s="141"/>
      <c r="G40" s="141"/>
      <c r="H40" s="355"/>
      <c r="I40" s="137"/>
      <c r="J40" s="130"/>
      <c r="K40" s="131"/>
      <c r="L40" s="2251" t="s">
        <v>752</v>
      </c>
      <c r="M40" s="2252"/>
      <c r="N40" s="2253"/>
      <c r="O40" s="2295" t="s">
        <v>753</v>
      </c>
      <c r="P40" s="2296"/>
      <c r="Q40" s="2296"/>
      <c r="R40" s="2297"/>
      <c r="S40" s="450" t="s">
        <v>256</v>
      </c>
      <c r="T40" s="157" t="s">
        <v>754</v>
      </c>
      <c r="U40" s="375"/>
      <c r="V40" s="451"/>
      <c r="W40" s="451"/>
      <c r="X40" s="451"/>
      <c r="Y40" s="451"/>
      <c r="Z40" s="157"/>
      <c r="AA40" s="354" t="s">
        <v>4</v>
      </c>
      <c r="AB40" s="157" t="s">
        <v>102</v>
      </c>
      <c r="AC40" s="219"/>
      <c r="AD40" s="354" t="s">
        <v>4</v>
      </c>
      <c r="AE40" s="157" t="s">
        <v>755</v>
      </c>
      <c r="AF40" s="219"/>
      <c r="AG40" s="157"/>
      <c r="AH40" s="157"/>
      <c r="AI40" s="173"/>
      <c r="AJ40" s="155" t="s">
        <v>4</v>
      </c>
      <c r="AK40" s="2279" t="s">
        <v>721</v>
      </c>
      <c r="AL40" s="2279"/>
      <c r="AM40" s="2280"/>
      <c r="AN40" s="141"/>
      <c r="AO40" s="142"/>
    </row>
    <row r="41" spans="2:41" ht="15.95" customHeight="1">
      <c r="B41" s="2012"/>
      <c r="C41" s="127"/>
      <c r="D41" s="138"/>
      <c r="E41" s="138"/>
      <c r="F41" s="452"/>
      <c r="G41" s="174"/>
      <c r="H41" s="131"/>
      <c r="I41" s="159"/>
      <c r="J41" s="130"/>
      <c r="K41" s="131"/>
      <c r="L41" s="2254"/>
      <c r="M41" s="2255"/>
      <c r="N41" s="2256"/>
      <c r="O41" s="2037" t="s">
        <v>756</v>
      </c>
      <c r="P41" s="2038"/>
      <c r="Q41" s="2038"/>
      <c r="R41" s="2039"/>
      <c r="S41" s="363" t="s">
        <v>256</v>
      </c>
      <c r="T41" s="157" t="s">
        <v>757</v>
      </c>
      <c r="U41" s="157"/>
      <c r="V41" s="157"/>
      <c r="W41" s="157"/>
      <c r="X41" s="157"/>
      <c r="Y41" s="157"/>
      <c r="Z41" s="157" t="s">
        <v>395</v>
      </c>
      <c r="AA41" s="354" t="s">
        <v>4</v>
      </c>
      <c r="AB41" s="157" t="s">
        <v>102</v>
      </c>
      <c r="AC41" s="219"/>
      <c r="AD41" s="354" t="s">
        <v>4</v>
      </c>
      <c r="AE41" s="157" t="s">
        <v>755</v>
      </c>
      <c r="AF41" s="219"/>
      <c r="AG41" s="157"/>
      <c r="AH41" s="157"/>
      <c r="AI41" s="173"/>
      <c r="AJ41" s="122" t="s">
        <v>4</v>
      </c>
      <c r="AK41" s="2269" t="s">
        <v>725</v>
      </c>
      <c r="AL41" s="2269"/>
      <c r="AM41" s="2298"/>
      <c r="AN41" s="141"/>
      <c r="AO41" s="142"/>
    </row>
    <row r="42" spans="2:41" ht="15.95" customHeight="1">
      <c r="B42" s="2012"/>
      <c r="C42" s="127"/>
      <c r="D42" s="138"/>
      <c r="E42" s="138"/>
      <c r="F42" s="452"/>
      <c r="G42" s="174"/>
      <c r="H42" s="131"/>
      <c r="I42" s="159"/>
      <c r="J42" s="130"/>
      <c r="K42" s="131"/>
      <c r="L42" s="2254"/>
      <c r="M42" s="2255"/>
      <c r="N42" s="2256"/>
      <c r="O42" s="2215" t="s">
        <v>758</v>
      </c>
      <c r="P42" s="2213"/>
      <c r="Q42" s="2213"/>
      <c r="R42" s="2214"/>
      <c r="S42" s="169" t="s">
        <v>4</v>
      </c>
      <c r="T42" s="192" t="s">
        <v>759</v>
      </c>
      <c r="U42" s="192"/>
      <c r="V42" s="192"/>
      <c r="W42" s="192"/>
      <c r="X42" s="150" t="s">
        <v>395</v>
      </c>
      <c r="Y42" s="2299"/>
      <c r="Z42" s="2299"/>
      <c r="AA42" s="2299"/>
      <c r="AB42" s="2299"/>
      <c r="AC42" s="2299"/>
      <c r="AD42" s="2299"/>
      <c r="AE42" s="2299"/>
      <c r="AF42" s="2299"/>
      <c r="AG42" s="2299"/>
      <c r="AH42" s="2299"/>
      <c r="AI42" s="151" t="s">
        <v>396</v>
      </c>
      <c r="AJ42" s="122" t="s">
        <v>4</v>
      </c>
      <c r="AK42" s="2052"/>
      <c r="AL42" s="2052"/>
      <c r="AM42" s="2053"/>
      <c r="AN42" s="141"/>
      <c r="AO42" s="142"/>
    </row>
    <row r="43" spans="2:41" ht="15.95" customHeight="1">
      <c r="B43" s="2012"/>
      <c r="C43" s="127"/>
      <c r="D43" s="138"/>
      <c r="E43" s="138"/>
      <c r="F43" s="452"/>
      <c r="G43" s="174"/>
      <c r="H43" s="131"/>
      <c r="I43" s="159"/>
      <c r="J43" s="130"/>
      <c r="K43" s="131"/>
      <c r="L43" s="2254"/>
      <c r="M43" s="2255"/>
      <c r="N43" s="2256"/>
      <c r="O43" s="2191" t="s">
        <v>760</v>
      </c>
      <c r="P43" s="2192"/>
      <c r="Q43" s="2192"/>
      <c r="R43" s="2183"/>
      <c r="S43" s="132" t="s">
        <v>256</v>
      </c>
      <c r="T43" s="130" t="s">
        <v>761</v>
      </c>
      <c r="U43" s="130"/>
      <c r="V43" s="130"/>
      <c r="W43" s="130"/>
      <c r="X43" s="130"/>
      <c r="Y43" s="130"/>
      <c r="Z43" s="130" t="s">
        <v>395</v>
      </c>
      <c r="AA43" s="122" t="s">
        <v>4</v>
      </c>
      <c r="AB43" s="130" t="s">
        <v>102</v>
      </c>
      <c r="AC43" s="133"/>
      <c r="AD43" s="122" t="s">
        <v>4</v>
      </c>
      <c r="AE43" s="130" t="s">
        <v>755</v>
      </c>
      <c r="AF43" s="133"/>
      <c r="AG43" s="133"/>
      <c r="AH43" s="133"/>
      <c r="AI43" s="131"/>
      <c r="AJ43" s="159"/>
      <c r="AK43" s="376"/>
      <c r="AL43" s="376"/>
      <c r="AM43" s="453"/>
      <c r="AN43" s="141"/>
      <c r="AO43" s="142"/>
    </row>
    <row r="44" spans="2:41" ht="15.95" customHeight="1">
      <c r="B44" s="2012"/>
      <c r="C44" s="127"/>
      <c r="D44" s="138"/>
      <c r="E44" s="138"/>
      <c r="F44" s="452"/>
      <c r="G44" s="174"/>
      <c r="H44" s="131"/>
      <c r="I44" s="137"/>
      <c r="J44" s="130"/>
      <c r="K44" s="131"/>
      <c r="L44" s="2254"/>
      <c r="M44" s="2255"/>
      <c r="N44" s="2256"/>
      <c r="O44" s="2191" t="s">
        <v>758</v>
      </c>
      <c r="P44" s="2192"/>
      <c r="Q44" s="2192"/>
      <c r="R44" s="2183"/>
      <c r="S44" s="132" t="s">
        <v>256</v>
      </c>
      <c r="T44" s="130" t="s">
        <v>762</v>
      </c>
      <c r="U44" s="130"/>
      <c r="V44" s="130"/>
      <c r="W44" s="130"/>
      <c r="X44" s="130"/>
      <c r="Y44" s="130"/>
      <c r="Z44" s="130" t="s">
        <v>395</v>
      </c>
      <c r="AA44" s="122" t="s">
        <v>4</v>
      </c>
      <c r="AB44" s="130" t="s">
        <v>102</v>
      </c>
      <c r="AC44" s="133"/>
      <c r="AD44" s="122" t="s">
        <v>4</v>
      </c>
      <c r="AE44" s="130" t="s">
        <v>755</v>
      </c>
      <c r="AF44" s="133"/>
      <c r="AG44" s="133"/>
      <c r="AH44" s="133"/>
      <c r="AI44" s="131"/>
      <c r="AJ44" s="159"/>
      <c r="AK44" s="376"/>
      <c r="AL44" s="376"/>
      <c r="AM44" s="453"/>
      <c r="AN44" s="141"/>
      <c r="AO44" s="142"/>
    </row>
    <row r="45" spans="2:41" ht="15.95" customHeight="1">
      <c r="B45" s="2012"/>
      <c r="C45" s="127"/>
      <c r="D45" s="138"/>
      <c r="E45" s="138"/>
      <c r="F45" s="452"/>
      <c r="G45" s="174"/>
      <c r="H45" s="131"/>
      <c r="I45" s="137"/>
      <c r="J45" s="130"/>
      <c r="K45" s="131"/>
      <c r="L45" s="2257"/>
      <c r="M45" s="2258"/>
      <c r="N45" s="2259"/>
      <c r="O45" s="180"/>
      <c r="P45" s="181"/>
      <c r="Q45" s="181"/>
      <c r="R45" s="182"/>
      <c r="S45" s="125" t="s">
        <v>4</v>
      </c>
      <c r="T45" s="192" t="s">
        <v>759</v>
      </c>
      <c r="U45" s="192"/>
      <c r="V45" s="192"/>
      <c r="W45" s="192"/>
      <c r="X45" s="150" t="s">
        <v>395</v>
      </c>
      <c r="Y45" s="2054"/>
      <c r="Z45" s="2054"/>
      <c r="AA45" s="2054"/>
      <c r="AB45" s="2054"/>
      <c r="AC45" s="2054"/>
      <c r="AD45" s="2054"/>
      <c r="AE45" s="2054"/>
      <c r="AF45" s="2054"/>
      <c r="AG45" s="2054"/>
      <c r="AH45" s="2054"/>
      <c r="AI45" s="151" t="s">
        <v>396</v>
      </c>
      <c r="AJ45" s="454"/>
      <c r="AK45" s="455"/>
      <c r="AL45" s="455"/>
      <c r="AM45" s="456"/>
      <c r="AN45" s="141"/>
      <c r="AO45" s="142"/>
    </row>
    <row r="46" spans="2:41" ht="15.95" customHeight="1">
      <c r="B46" s="457"/>
      <c r="C46" s="127"/>
      <c r="D46" s="138"/>
      <c r="E46" s="138"/>
      <c r="F46" s="452"/>
      <c r="G46" s="174"/>
      <c r="H46" s="131"/>
      <c r="I46" s="137"/>
      <c r="J46" s="130"/>
      <c r="K46" s="133"/>
      <c r="L46" s="2310" t="s">
        <v>763</v>
      </c>
      <c r="M46" s="2311"/>
      <c r="N46" s="2312"/>
      <c r="O46" s="2034" t="s">
        <v>764</v>
      </c>
      <c r="P46" s="2035"/>
      <c r="Q46" s="2035"/>
      <c r="R46" s="2035"/>
      <c r="S46" s="155" t="s">
        <v>4</v>
      </c>
      <c r="T46" s="130" t="s">
        <v>765</v>
      </c>
      <c r="U46" s="130"/>
      <c r="V46" s="130"/>
      <c r="W46" s="130"/>
      <c r="X46" s="133"/>
      <c r="Y46" s="458"/>
      <c r="Z46" s="458"/>
      <c r="AA46" s="458"/>
      <c r="AB46" s="458"/>
      <c r="AC46" s="458"/>
      <c r="AD46" s="458"/>
      <c r="AE46" s="458"/>
      <c r="AF46" s="458"/>
      <c r="AG46" s="458"/>
      <c r="AH46" s="458"/>
      <c r="AI46" s="173"/>
      <c r="AJ46" s="155" t="s">
        <v>4</v>
      </c>
      <c r="AK46" s="2279" t="s">
        <v>721</v>
      </c>
      <c r="AL46" s="2279"/>
      <c r="AM46" s="2280"/>
      <c r="AO46" s="142"/>
    </row>
    <row r="47" spans="2:41" ht="15.95" customHeight="1">
      <c r="B47" s="457"/>
      <c r="C47" s="127"/>
      <c r="D47" s="138"/>
      <c r="E47" s="138"/>
      <c r="F47" s="452"/>
      <c r="G47" s="174"/>
      <c r="H47" s="131"/>
      <c r="I47" s="137"/>
      <c r="J47" s="130"/>
      <c r="K47" s="133"/>
      <c r="L47" s="2315" t="s">
        <v>766</v>
      </c>
      <c r="M47" s="2316"/>
      <c r="N47" s="2317"/>
      <c r="O47" s="2028"/>
      <c r="P47" s="2029"/>
      <c r="Q47" s="2029"/>
      <c r="R47" s="2029"/>
      <c r="S47" s="125" t="s">
        <v>4</v>
      </c>
      <c r="T47" s="130" t="s">
        <v>767</v>
      </c>
      <c r="U47" s="130"/>
      <c r="V47" s="130"/>
      <c r="W47" s="130"/>
      <c r="X47" s="133"/>
      <c r="Y47" s="458"/>
      <c r="Z47" s="458"/>
      <c r="AA47" s="458"/>
      <c r="AB47" s="458"/>
      <c r="AC47" s="458"/>
      <c r="AD47" s="458"/>
      <c r="AE47" s="458"/>
      <c r="AF47" s="458"/>
      <c r="AG47" s="458"/>
      <c r="AH47" s="458"/>
      <c r="AI47" s="131"/>
      <c r="AJ47" s="122" t="s">
        <v>4</v>
      </c>
      <c r="AK47" s="2269" t="s">
        <v>620</v>
      </c>
      <c r="AL47" s="2269"/>
      <c r="AM47" s="2298"/>
      <c r="AO47" s="142"/>
    </row>
    <row r="48" spans="2:41" ht="15.95" customHeight="1" thickBot="1">
      <c r="B48" s="457"/>
      <c r="C48" s="111"/>
      <c r="D48" s="459"/>
      <c r="E48" s="459"/>
      <c r="F48" s="460"/>
      <c r="G48" s="461"/>
      <c r="H48" s="116"/>
      <c r="I48" s="137"/>
      <c r="J48" s="130"/>
      <c r="K48" s="133"/>
      <c r="L48" s="2318" t="s">
        <v>768</v>
      </c>
      <c r="M48" s="2319"/>
      <c r="N48" s="2320"/>
      <c r="O48" s="2313"/>
      <c r="P48" s="2314"/>
      <c r="Q48" s="2314"/>
      <c r="R48" s="2314"/>
      <c r="S48" s="462"/>
      <c r="T48" s="130"/>
      <c r="U48" s="130"/>
      <c r="V48" s="130"/>
      <c r="W48" s="130"/>
      <c r="X48" s="133"/>
      <c r="Y48" s="458"/>
      <c r="Z48" s="458"/>
      <c r="AA48" s="458"/>
      <c r="AB48" s="458"/>
      <c r="AC48" s="458"/>
      <c r="AD48" s="458"/>
      <c r="AE48" s="458"/>
      <c r="AF48" s="458"/>
      <c r="AG48" s="458"/>
      <c r="AH48" s="458"/>
      <c r="AI48" s="116"/>
      <c r="AJ48" s="122" t="s">
        <v>4</v>
      </c>
      <c r="AK48" s="2269" t="s">
        <v>391</v>
      </c>
      <c r="AL48" s="2269"/>
      <c r="AM48" s="2298"/>
      <c r="AO48" s="142"/>
    </row>
    <row r="49" spans="2:41" ht="15.95" customHeight="1">
      <c r="B49" s="463" t="s">
        <v>769</v>
      </c>
      <c r="C49" s="464"/>
      <c r="D49" s="329"/>
      <c r="E49" s="329"/>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32"/>
    </row>
    <row r="50" spans="2:41" ht="15.95" customHeight="1" thickBot="1">
      <c r="B50" s="465" t="s">
        <v>770</v>
      </c>
      <c r="C50" s="466"/>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6"/>
    </row>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sheetData>
  <mergeCells count="91">
    <mergeCell ref="L46:N46"/>
    <mergeCell ref="O46:R48"/>
    <mergeCell ref="AK46:AM46"/>
    <mergeCell ref="L47:N47"/>
    <mergeCell ref="AK47:AM47"/>
    <mergeCell ref="L48:N48"/>
    <mergeCell ref="AK48:AM48"/>
    <mergeCell ref="AB39:AH39"/>
    <mergeCell ref="L40:N45"/>
    <mergeCell ref="O40:R40"/>
    <mergeCell ref="AK40:AM40"/>
    <mergeCell ref="O41:R41"/>
    <mergeCell ref="AK41:AM41"/>
    <mergeCell ref="O42:R42"/>
    <mergeCell ref="Y42:AH42"/>
    <mergeCell ref="AK42:AM42"/>
    <mergeCell ref="O43:R43"/>
    <mergeCell ref="L21:N39"/>
    <mergeCell ref="O44:R44"/>
    <mergeCell ref="Y45:AH45"/>
    <mergeCell ref="T37:V37"/>
    <mergeCell ref="Y37:AB37"/>
    <mergeCell ref="AE37:AH37"/>
    <mergeCell ref="AK37:AM37"/>
    <mergeCell ref="T38:V38"/>
    <mergeCell ref="Y38:AB38"/>
    <mergeCell ref="AE38:AH38"/>
    <mergeCell ref="AK35:AM35"/>
    <mergeCell ref="T36:V36"/>
    <mergeCell ref="Y36:AB36"/>
    <mergeCell ref="AE36:AH36"/>
    <mergeCell ref="AK36:AM36"/>
    <mergeCell ref="AK30:AM30"/>
    <mergeCell ref="T31:V31"/>
    <mergeCell ref="Y31:AH31"/>
    <mergeCell ref="AK31:AM31"/>
    <mergeCell ref="T32:V32"/>
    <mergeCell ref="Y32:AH32"/>
    <mergeCell ref="AK32:AM32"/>
    <mergeCell ref="Z25:AH25"/>
    <mergeCell ref="Y26:AH26"/>
    <mergeCell ref="Z29:AH29"/>
    <mergeCell ref="O30:R34"/>
    <mergeCell ref="T30:V30"/>
    <mergeCell ref="O21:R29"/>
    <mergeCell ref="T33:V33"/>
    <mergeCell ref="Y33:AH33"/>
    <mergeCell ref="AB34:AH34"/>
    <mergeCell ref="AK14:AM14"/>
    <mergeCell ref="AK15:AM15"/>
    <mergeCell ref="O16:R20"/>
    <mergeCell ref="X16:AH16"/>
    <mergeCell ref="Z28:AH28"/>
    <mergeCell ref="AK16:AM16"/>
    <mergeCell ref="V17:AH17"/>
    <mergeCell ref="AK17:AM17"/>
    <mergeCell ref="Y18:AH18"/>
    <mergeCell ref="S21:AI21"/>
    <mergeCell ref="AK21:AM21"/>
    <mergeCell ref="V22:AH22"/>
    <mergeCell ref="AK22:AM22"/>
    <mergeCell ref="V23:AH23"/>
    <mergeCell ref="AK23:AM23"/>
    <mergeCell ref="V24:AH24"/>
    <mergeCell ref="AK8:AM8"/>
    <mergeCell ref="E9:F9"/>
    <mergeCell ref="T9:X9"/>
    <mergeCell ref="AK9:AM9"/>
    <mergeCell ref="O11:R13"/>
    <mergeCell ref="T12:X12"/>
    <mergeCell ref="B6:B45"/>
    <mergeCell ref="L6:R7"/>
    <mergeCell ref="C7:F7"/>
    <mergeCell ref="G7:H7"/>
    <mergeCell ref="C8:F8"/>
    <mergeCell ref="L8:N13"/>
    <mergeCell ref="O8:R10"/>
    <mergeCell ref="L14:N20"/>
    <mergeCell ref="O14:R15"/>
    <mergeCell ref="O35:R39"/>
    <mergeCell ref="AN4:AO5"/>
    <mergeCell ref="C5:F5"/>
    <mergeCell ref="L5:N5"/>
    <mergeCell ref="O5:R5"/>
    <mergeCell ref="S5:AI5"/>
    <mergeCell ref="C4:F4"/>
    <mergeCell ref="G4:H5"/>
    <mergeCell ref="I4:K5"/>
    <mergeCell ref="L4:N4"/>
    <mergeCell ref="O4:AM4"/>
    <mergeCell ref="AJ5:AM5"/>
  </mergeCells>
  <phoneticPr fontId="4"/>
  <conditionalFormatting sqref="H40:AI40 C6:L6 L11:AI12 L10:AH10 L13:AH13 L8:AI9 S6:AI7 S21 S27:AI27 V35:X35 AG35:AI35 Z35:AE35 S39:AB39 C14:K39 L14 O14:AI15 C43:AM45 C41:AI42 AJ8:AM42 C47:N48 C46:O46 S46:AM48 O19:AI20 O16:X16 O17:V17 O18:Y18 AI16:AI18 S22:V24 S25:Z25 S26:Y26 AI22:AI26 S30:AI30 S28:Z29 AI28:AI29 S34:AB34 S33:T33 W33:Y33 S31:Y32 AI31:AI34 S35:T38 W36:X38 AC36:AD38 AI36:AI39 C7:F13 I7:K13 G8:H13">
    <cfRule type="expression" dxfId="30" priority="1" stopIfTrue="1">
      <formula>$C$11=TRUE</formula>
    </cfRule>
  </conditionalFormatting>
  <conditionalFormatting sqref="AI13 AI10">
    <cfRule type="expression" dxfId="29" priority="2" stopIfTrue="1">
      <formula>#REF!=TRUE</formula>
    </cfRule>
  </conditionalFormatting>
  <dataValidations count="3">
    <dataValidation type="list" allowBlank="1" showInputMessage="1" showErrorMessage="1" sqref="G7:H7" xr:uid="{B1B7CE70-5F67-454D-BBB9-67D08AA82CA7}">
      <formula1>"７,６,５,４,３,２,１"</formula1>
    </dataValidation>
    <dataValidation type="list" allowBlank="1" showInputMessage="1" showErrorMessage="1" sqref="D9" xr:uid="{B807A031-4424-4845-BE3A-69239B93E496}">
      <formula1>"1,2,3,4,5,6,7,8"</formula1>
    </dataValidation>
    <dataValidation type="list" allowBlank="1" showInputMessage="1" showErrorMessage="1" sqref="S42 AA40:AA41 AD40:AD41 AA43:AA44 AD43:AD44 S45:S47 I7:I10 S6:S8 T10 S11 T13 S14:S15 S19 T20 AA20 X39 X34 AJ8:AJ9 AJ14:AJ17 AJ21:AJ23 AJ40:AJ42 AJ30:AJ32 AJ35:AJ37 AJ46:AJ48" xr:uid="{C19043D0-CE57-4E59-94E9-86700004FACC}">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4D54E-96BC-411B-A486-19A7A59CFBA0}">
  <sheetPr>
    <tabColor rgb="FFFFC000"/>
    <pageSetUpPr fitToPage="1"/>
  </sheetPr>
  <dimension ref="B1:AO229"/>
  <sheetViews>
    <sheetView showGridLines="0" view="pageBreakPreview" zoomScaleNormal="100" zoomScaleSheetLayoutView="100" workbookViewId="0"/>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771</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1996" t="s">
        <v>369</v>
      </c>
      <c r="D4" s="1997"/>
      <c r="E4" s="1997"/>
      <c r="F4" s="1998"/>
      <c r="G4" s="1999" t="s">
        <v>370</v>
      </c>
      <c r="H4" s="2000"/>
      <c r="I4" s="2003" t="s">
        <v>371</v>
      </c>
      <c r="J4" s="2004"/>
      <c r="K4" s="2005"/>
      <c r="L4" s="1996" t="s">
        <v>372</v>
      </c>
      <c r="M4" s="1997"/>
      <c r="N4" s="1998"/>
      <c r="O4" s="2009" t="s">
        <v>373</v>
      </c>
      <c r="P4" s="2010"/>
      <c r="Q4" s="2010"/>
      <c r="R4" s="2010"/>
      <c r="S4" s="2010"/>
      <c r="T4" s="2010"/>
      <c r="U4" s="2010"/>
      <c r="V4" s="2010"/>
      <c r="W4" s="2010"/>
      <c r="X4" s="2010"/>
      <c r="Y4" s="2010"/>
      <c r="Z4" s="2010"/>
      <c r="AA4" s="2010"/>
      <c r="AB4" s="2010"/>
      <c r="AC4" s="2010"/>
      <c r="AD4" s="2010"/>
      <c r="AE4" s="2010"/>
      <c r="AF4" s="2010"/>
      <c r="AG4" s="2010"/>
      <c r="AH4" s="2010"/>
      <c r="AI4" s="2010"/>
      <c r="AJ4" s="2010"/>
      <c r="AK4" s="2010"/>
      <c r="AL4" s="2010"/>
      <c r="AM4" s="2010"/>
      <c r="AN4" s="1983" t="s">
        <v>374</v>
      </c>
      <c r="AO4" s="2236"/>
    </row>
    <row r="5" spans="2:41" ht="15.95" customHeight="1" thickBot="1">
      <c r="B5" s="424"/>
      <c r="C5" s="1987" t="s">
        <v>375</v>
      </c>
      <c r="D5" s="1988"/>
      <c r="E5" s="1988"/>
      <c r="F5" s="1989"/>
      <c r="G5" s="2001"/>
      <c r="H5" s="2002"/>
      <c r="I5" s="2006"/>
      <c r="J5" s="2007"/>
      <c r="K5" s="2008"/>
      <c r="L5" s="2020" t="s">
        <v>376</v>
      </c>
      <c r="M5" s="2021"/>
      <c r="N5" s="2022"/>
      <c r="O5" s="2072" t="s">
        <v>376</v>
      </c>
      <c r="P5" s="2073"/>
      <c r="Q5" s="2073"/>
      <c r="R5" s="2074"/>
      <c r="S5" s="2321" t="s">
        <v>377</v>
      </c>
      <c r="T5" s="2068"/>
      <c r="U5" s="2068"/>
      <c r="V5" s="2068"/>
      <c r="W5" s="2068"/>
      <c r="X5" s="2068"/>
      <c r="Y5" s="2068"/>
      <c r="Z5" s="2068"/>
      <c r="AA5" s="2068"/>
      <c r="AB5" s="2068"/>
      <c r="AC5" s="2068"/>
      <c r="AD5" s="2068"/>
      <c r="AE5" s="2068"/>
      <c r="AF5" s="2068"/>
      <c r="AG5" s="2068"/>
      <c r="AH5" s="2068"/>
      <c r="AI5" s="2322"/>
      <c r="AJ5" s="1993" t="s">
        <v>378</v>
      </c>
      <c r="AK5" s="1994"/>
      <c r="AL5" s="1994"/>
      <c r="AM5" s="1994"/>
      <c r="AN5" s="2237"/>
      <c r="AO5" s="2238"/>
    </row>
    <row r="6" spans="2:41" ht="15.95" customHeight="1">
      <c r="B6" s="2011" t="s">
        <v>772</v>
      </c>
      <c r="C6" s="467" t="s">
        <v>773</v>
      </c>
      <c r="D6" s="137"/>
      <c r="E6" s="137"/>
      <c r="F6" s="140"/>
      <c r="G6" s="137" t="s">
        <v>381</v>
      </c>
      <c r="H6" s="133"/>
      <c r="I6" s="132"/>
      <c r="J6" s="133"/>
      <c r="K6" s="133"/>
      <c r="L6" s="2323" t="s">
        <v>774</v>
      </c>
      <c r="M6" s="2323"/>
      <c r="N6" s="2323"/>
      <c r="O6" s="2324" t="s">
        <v>775</v>
      </c>
      <c r="P6" s="2324"/>
      <c r="Q6" s="2324"/>
      <c r="R6" s="2324"/>
      <c r="S6" s="155" t="s">
        <v>4</v>
      </c>
      <c r="T6" s="468" t="s">
        <v>776</v>
      </c>
      <c r="U6" s="237"/>
      <c r="V6" s="237"/>
      <c r="W6" s="237"/>
      <c r="X6" s="237"/>
      <c r="Y6" s="201"/>
      <c r="Z6" s="375" t="s">
        <v>395</v>
      </c>
      <c r="AA6" s="2325"/>
      <c r="AB6" s="2325"/>
      <c r="AC6" s="2325"/>
      <c r="AD6" s="2325"/>
      <c r="AE6" s="2325"/>
      <c r="AF6" s="237" t="s">
        <v>777</v>
      </c>
      <c r="AG6" s="237"/>
      <c r="AH6" s="237"/>
      <c r="AI6" s="238"/>
      <c r="AJ6" s="125" t="s">
        <v>4</v>
      </c>
      <c r="AK6" s="137" t="s">
        <v>594</v>
      </c>
      <c r="AL6" s="137"/>
      <c r="AM6" s="137"/>
      <c r="AN6" s="141"/>
      <c r="AO6" s="142"/>
    </row>
    <row r="7" spans="2:41" ht="15.95" customHeight="1">
      <c r="B7" s="2012"/>
      <c r="C7" s="2326" t="s">
        <v>778</v>
      </c>
      <c r="D7" s="2327"/>
      <c r="E7" s="2327"/>
      <c r="F7" s="2328"/>
      <c r="G7" s="2023"/>
      <c r="H7" s="2024"/>
      <c r="I7" s="125" t="s">
        <v>125</v>
      </c>
      <c r="J7" s="130" t="s">
        <v>387</v>
      </c>
      <c r="K7" s="133"/>
      <c r="L7" s="2323"/>
      <c r="M7" s="2323"/>
      <c r="N7" s="2323"/>
      <c r="O7" s="2324"/>
      <c r="P7" s="2324"/>
      <c r="Q7" s="2324"/>
      <c r="R7" s="2324"/>
      <c r="S7" s="125" t="s">
        <v>4</v>
      </c>
      <c r="T7" s="469" t="s">
        <v>779</v>
      </c>
      <c r="U7" s="137"/>
      <c r="V7" s="137"/>
      <c r="W7" s="137"/>
      <c r="X7" s="137"/>
      <c r="Z7" s="139" t="s">
        <v>395</v>
      </c>
      <c r="AA7" s="2329"/>
      <c r="AB7" s="2329"/>
      <c r="AC7" s="2329"/>
      <c r="AD7" s="2329"/>
      <c r="AE7" s="2329"/>
      <c r="AF7" s="137" t="s">
        <v>777</v>
      </c>
      <c r="AG7" s="137"/>
      <c r="AH7" s="137"/>
      <c r="AI7" s="140"/>
      <c r="AJ7" s="125" t="s">
        <v>4</v>
      </c>
      <c r="AK7" s="137" t="s">
        <v>780</v>
      </c>
      <c r="AL7" s="137"/>
      <c r="AM7" s="137"/>
      <c r="AN7" s="141"/>
      <c r="AO7" s="142"/>
    </row>
    <row r="8" spans="2:41" ht="15.95" customHeight="1">
      <c r="B8" s="2012"/>
      <c r="C8" s="2021" t="s">
        <v>781</v>
      </c>
      <c r="D8" s="2021"/>
      <c r="E8" s="2021"/>
      <c r="F8" s="2022"/>
      <c r="G8" s="175"/>
      <c r="H8" s="131"/>
      <c r="I8" s="125" t="s">
        <v>4</v>
      </c>
      <c r="J8" s="130" t="s">
        <v>393</v>
      </c>
      <c r="K8" s="133"/>
      <c r="L8" s="2323"/>
      <c r="M8" s="2323"/>
      <c r="N8" s="2323"/>
      <c r="O8" s="2324"/>
      <c r="P8" s="2324"/>
      <c r="Q8" s="2324"/>
      <c r="R8" s="2324"/>
      <c r="S8" s="169" t="s">
        <v>4</v>
      </c>
      <c r="T8" s="470" t="s">
        <v>782</v>
      </c>
      <c r="U8" s="149"/>
      <c r="V8" s="149"/>
      <c r="W8" s="149"/>
      <c r="X8" s="149"/>
      <c r="Y8" s="195"/>
      <c r="Z8" s="387" t="s">
        <v>395</v>
      </c>
      <c r="AA8" s="2330"/>
      <c r="AB8" s="2330"/>
      <c r="AC8" s="2330"/>
      <c r="AD8" s="2330"/>
      <c r="AE8" s="2330"/>
      <c r="AF8" s="149" t="s">
        <v>777</v>
      </c>
      <c r="AG8" s="149"/>
      <c r="AH8" s="455"/>
      <c r="AI8" s="154"/>
      <c r="AJ8" s="169" t="s">
        <v>4</v>
      </c>
      <c r="AK8" s="2206"/>
      <c r="AL8" s="2206"/>
      <c r="AM8" s="2345"/>
      <c r="AN8" s="141"/>
      <c r="AO8" s="142"/>
    </row>
    <row r="9" spans="2:41" ht="15.95" customHeight="1">
      <c r="B9" s="2012"/>
      <c r="C9" s="428" t="s">
        <v>395</v>
      </c>
      <c r="D9" s="1417">
        <f>断熱!D9</f>
        <v>0</v>
      </c>
      <c r="E9" s="2026" t="s">
        <v>709</v>
      </c>
      <c r="F9" s="2027"/>
      <c r="G9" s="175"/>
      <c r="H9" s="131"/>
      <c r="I9" s="125" t="s">
        <v>4</v>
      </c>
      <c r="J9" s="130" t="s">
        <v>398</v>
      </c>
      <c r="K9" s="133"/>
      <c r="L9" s="2323"/>
      <c r="M9" s="2323"/>
      <c r="N9" s="2323"/>
      <c r="O9" s="2324" t="s">
        <v>783</v>
      </c>
      <c r="P9" s="2324"/>
      <c r="Q9" s="2324"/>
      <c r="R9" s="2324"/>
      <c r="S9" s="155" t="s">
        <v>4</v>
      </c>
      <c r="T9" s="471" t="s">
        <v>784</v>
      </c>
      <c r="U9" s="237"/>
      <c r="V9" s="237"/>
      <c r="W9" s="237"/>
      <c r="X9" s="237"/>
      <c r="Y9" s="237"/>
      <c r="Z9" s="237"/>
      <c r="AA9" s="237"/>
      <c r="AB9" s="237"/>
      <c r="AC9" s="237"/>
      <c r="AD9" s="237"/>
      <c r="AE9" s="237"/>
      <c r="AF9" s="237"/>
      <c r="AG9" s="237"/>
      <c r="AH9" s="237"/>
      <c r="AI9" s="238"/>
      <c r="AJ9" s="125" t="s">
        <v>4</v>
      </c>
      <c r="AK9" s="2269" t="s">
        <v>785</v>
      </c>
      <c r="AL9" s="2269"/>
      <c r="AM9" s="2269"/>
      <c r="AN9" s="141"/>
      <c r="AO9" s="142"/>
    </row>
    <row r="10" spans="2:41" ht="15.95" customHeight="1">
      <c r="B10" s="2012"/>
      <c r="F10" s="168"/>
      <c r="G10" s="175"/>
      <c r="H10" s="131"/>
      <c r="I10" s="125" t="s">
        <v>4</v>
      </c>
      <c r="J10" s="130" t="s">
        <v>403</v>
      </c>
      <c r="K10" s="133"/>
      <c r="L10" s="2323"/>
      <c r="M10" s="2323"/>
      <c r="N10" s="2323"/>
      <c r="O10" s="2324"/>
      <c r="P10" s="2324"/>
      <c r="Q10" s="2324"/>
      <c r="R10" s="2324"/>
      <c r="S10" s="472"/>
      <c r="T10" s="473" t="s">
        <v>786</v>
      </c>
      <c r="U10" s="137"/>
      <c r="V10" s="137"/>
      <c r="W10" s="137"/>
      <c r="X10" s="137"/>
      <c r="Y10" s="137"/>
      <c r="Z10" s="137"/>
      <c r="AA10" s="137" t="s">
        <v>787</v>
      </c>
      <c r="AB10" s="2274"/>
      <c r="AC10" s="2274"/>
      <c r="AD10" s="2274"/>
      <c r="AE10" s="137" t="s">
        <v>788</v>
      </c>
      <c r="AF10" s="137"/>
      <c r="AG10" s="137"/>
      <c r="AH10" s="137"/>
      <c r="AI10" s="140"/>
      <c r="AJ10" s="474"/>
      <c r="AK10" s="2269"/>
      <c r="AL10" s="2269"/>
      <c r="AM10" s="2269"/>
      <c r="AN10" s="141"/>
      <c r="AO10" s="142"/>
    </row>
    <row r="11" spans="2:41" ht="15.95" customHeight="1">
      <c r="B11" s="2012"/>
      <c r="F11" s="168"/>
      <c r="G11" s="175"/>
      <c r="H11" s="131"/>
      <c r="I11" s="175"/>
      <c r="J11" s="130"/>
      <c r="K11" s="133"/>
      <c r="L11" s="2323"/>
      <c r="M11" s="2323"/>
      <c r="N11" s="2323"/>
      <c r="O11" s="2324"/>
      <c r="P11" s="2324"/>
      <c r="Q11" s="2324"/>
      <c r="R11" s="2324"/>
      <c r="S11" s="472"/>
      <c r="T11" s="473" t="s">
        <v>789</v>
      </c>
      <c r="U11" s="137"/>
      <c r="V11" s="137"/>
      <c r="W11" s="137"/>
      <c r="X11" s="137"/>
      <c r="Y11" s="137"/>
      <c r="Z11" s="137"/>
      <c r="AA11" s="137" t="s">
        <v>787</v>
      </c>
      <c r="AB11" s="2274"/>
      <c r="AC11" s="2274"/>
      <c r="AD11" s="2274"/>
      <c r="AE11" s="137" t="s">
        <v>790</v>
      </c>
      <c r="AF11" s="137"/>
      <c r="AG11" s="137"/>
      <c r="AH11" s="137"/>
      <c r="AI11" s="140"/>
      <c r="AJ11" s="474"/>
      <c r="AK11" s="160"/>
      <c r="AL11" s="160"/>
      <c r="AM11" s="160"/>
      <c r="AN11" s="141"/>
      <c r="AO11" s="142"/>
    </row>
    <row r="12" spans="2:41" ht="15.95" customHeight="1">
      <c r="B12" s="2012"/>
      <c r="F12" s="168"/>
      <c r="G12" s="175"/>
      <c r="H12" s="131"/>
      <c r="I12" s="175"/>
      <c r="J12" s="130"/>
      <c r="K12" s="133"/>
      <c r="L12" s="2323"/>
      <c r="M12" s="2323"/>
      <c r="N12" s="2323"/>
      <c r="O12" s="2324"/>
      <c r="P12" s="2324"/>
      <c r="Q12" s="2324"/>
      <c r="R12" s="2324"/>
      <c r="S12" s="125" t="s">
        <v>4</v>
      </c>
      <c r="T12" s="473" t="s">
        <v>791</v>
      </c>
      <c r="U12" s="137"/>
      <c r="V12" s="137"/>
      <c r="W12" s="137"/>
      <c r="X12" s="137"/>
      <c r="Y12" s="137"/>
      <c r="Z12" s="137"/>
      <c r="AA12" s="137"/>
      <c r="AB12" s="137"/>
      <c r="AC12" s="137"/>
      <c r="AD12" s="137"/>
      <c r="AE12" s="137"/>
      <c r="AF12" s="137"/>
      <c r="AG12" s="137"/>
      <c r="AH12" s="137"/>
      <c r="AI12" s="140"/>
      <c r="AJ12" s="474"/>
      <c r="AK12" s="160"/>
      <c r="AL12" s="160"/>
      <c r="AM12" s="160"/>
      <c r="AN12" s="141"/>
      <c r="AO12" s="142"/>
    </row>
    <row r="13" spans="2:41" ht="15.95" customHeight="1">
      <c r="B13" s="2012"/>
      <c r="F13" s="168"/>
      <c r="G13" s="175"/>
      <c r="H13" s="131"/>
      <c r="I13" s="175"/>
      <c r="J13" s="130"/>
      <c r="K13" s="133"/>
      <c r="L13" s="2323"/>
      <c r="M13" s="2323"/>
      <c r="N13" s="2323"/>
      <c r="O13" s="2324"/>
      <c r="P13" s="2324"/>
      <c r="Q13" s="2324"/>
      <c r="R13" s="2324"/>
      <c r="S13" s="475"/>
      <c r="T13" s="149"/>
      <c r="U13" s="149"/>
      <c r="V13" s="149"/>
      <c r="W13" s="149"/>
      <c r="X13" s="149"/>
      <c r="Y13" s="149"/>
      <c r="Z13" s="149"/>
      <c r="AA13" s="149" t="s">
        <v>787</v>
      </c>
      <c r="AB13" s="2275"/>
      <c r="AC13" s="2275"/>
      <c r="AD13" s="2275"/>
      <c r="AE13" s="149" t="s">
        <v>790</v>
      </c>
      <c r="AF13" s="149"/>
      <c r="AG13" s="149"/>
      <c r="AH13" s="149"/>
      <c r="AI13" s="154"/>
      <c r="AJ13" s="476"/>
      <c r="AK13" s="373"/>
      <c r="AL13" s="373"/>
      <c r="AM13" s="373"/>
      <c r="AN13" s="172"/>
      <c r="AO13" s="197"/>
    </row>
    <row r="14" spans="2:41" ht="15.95" customHeight="1">
      <c r="B14" s="2012"/>
      <c r="F14" s="168"/>
      <c r="G14" s="175"/>
      <c r="H14" s="131"/>
      <c r="I14" s="175"/>
      <c r="J14" s="130"/>
      <c r="K14" s="133"/>
      <c r="L14" s="2331" t="s">
        <v>792</v>
      </c>
      <c r="M14" s="2331"/>
      <c r="N14" s="2331"/>
      <c r="O14" s="2324" t="s">
        <v>793</v>
      </c>
      <c r="P14" s="2324"/>
      <c r="Q14" s="2324"/>
      <c r="R14" s="2324"/>
      <c r="S14" s="477" t="s">
        <v>794</v>
      </c>
      <c r="T14" s="478"/>
      <c r="U14" s="479"/>
      <c r="V14" s="479"/>
      <c r="W14" s="479"/>
      <c r="X14" s="479"/>
      <c r="Y14" s="480" t="s">
        <v>395</v>
      </c>
      <c r="Z14" s="2332"/>
      <c r="AA14" s="2332"/>
      <c r="AB14" s="2332"/>
      <c r="AC14" s="2332"/>
      <c r="AD14" s="2332"/>
      <c r="AE14" s="481" t="s">
        <v>795</v>
      </c>
      <c r="AF14" s="479"/>
      <c r="AG14" s="479"/>
      <c r="AH14" s="443"/>
      <c r="AI14" s="372"/>
      <c r="AJ14" s="125" t="s">
        <v>4</v>
      </c>
      <c r="AK14" s="137" t="s">
        <v>796</v>
      </c>
      <c r="AL14" s="137"/>
      <c r="AM14" s="137"/>
      <c r="AN14" s="141"/>
      <c r="AO14" s="142"/>
    </row>
    <row r="15" spans="2:41" ht="15.95" customHeight="1">
      <c r="B15" s="2012"/>
      <c r="F15" s="168"/>
      <c r="G15" s="175"/>
      <c r="H15" s="131"/>
      <c r="I15" s="175"/>
      <c r="J15" s="130"/>
      <c r="K15" s="133"/>
      <c r="L15" s="2331"/>
      <c r="M15" s="2331"/>
      <c r="N15" s="2331"/>
      <c r="O15" s="2324" t="s">
        <v>797</v>
      </c>
      <c r="P15" s="2324"/>
      <c r="Q15" s="2324"/>
      <c r="R15" s="2324"/>
      <c r="S15" s="125" t="s">
        <v>4</v>
      </c>
      <c r="T15" s="130" t="s">
        <v>798</v>
      </c>
      <c r="U15" s="133"/>
      <c r="V15" s="130"/>
      <c r="W15" s="130"/>
      <c r="X15" s="130"/>
      <c r="Y15" s="130"/>
      <c r="Z15" s="130"/>
      <c r="AA15" s="130"/>
      <c r="AB15" s="133"/>
      <c r="AC15" s="130"/>
      <c r="AD15" s="130"/>
      <c r="AE15" s="133"/>
      <c r="AF15" s="130"/>
      <c r="AG15" s="130"/>
      <c r="AH15" s="130"/>
      <c r="AI15" s="131"/>
      <c r="AJ15" s="125" t="s">
        <v>4</v>
      </c>
      <c r="AK15" s="137" t="s">
        <v>391</v>
      </c>
      <c r="AL15" s="137"/>
      <c r="AM15" s="137"/>
      <c r="AN15" s="141"/>
      <c r="AO15" s="142"/>
    </row>
    <row r="16" spans="2:41" ht="15.95" customHeight="1">
      <c r="B16" s="2012"/>
      <c r="F16" s="168"/>
      <c r="G16" s="175"/>
      <c r="H16" s="131"/>
      <c r="I16" s="175"/>
      <c r="J16" s="130"/>
      <c r="K16" s="133"/>
      <c r="L16" s="2331"/>
      <c r="M16" s="2331"/>
      <c r="N16" s="2331"/>
      <c r="O16" s="2324"/>
      <c r="P16" s="2324"/>
      <c r="Q16" s="2324"/>
      <c r="R16" s="2324"/>
      <c r="S16" s="172"/>
      <c r="T16" s="480" t="s">
        <v>395</v>
      </c>
      <c r="U16" s="2346"/>
      <c r="V16" s="2346"/>
      <c r="W16" s="2346"/>
      <c r="X16" s="2346"/>
      <c r="Y16" s="2346"/>
      <c r="Z16" s="2346"/>
      <c r="AA16" s="481" t="s">
        <v>396</v>
      </c>
      <c r="AB16" s="480"/>
      <c r="AC16" s="192"/>
      <c r="AD16" s="192"/>
      <c r="AE16" s="150"/>
      <c r="AF16" s="192"/>
      <c r="AG16" s="192"/>
      <c r="AH16" s="192"/>
      <c r="AI16" s="151"/>
      <c r="AJ16" s="436"/>
      <c r="AK16" s="2269"/>
      <c r="AL16" s="2269"/>
      <c r="AM16" s="2269"/>
      <c r="AN16" s="141"/>
      <c r="AO16" s="142"/>
    </row>
    <row r="17" spans="2:41" ht="15.95" customHeight="1">
      <c r="B17" s="2012"/>
      <c r="F17" s="168"/>
      <c r="G17" s="175"/>
      <c r="H17" s="131"/>
      <c r="I17" s="175"/>
      <c r="J17" s="130"/>
      <c r="K17" s="133"/>
      <c r="L17" s="2331"/>
      <c r="M17" s="2331"/>
      <c r="N17" s="2331"/>
      <c r="O17" s="2324" t="s">
        <v>799</v>
      </c>
      <c r="P17" s="2324"/>
      <c r="Q17" s="2324"/>
      <c r="R17" s="2324"/>
      <c r="S17" s="155" t="s">
        <v>4</v>
      </c>
      <c r="T17" s="157" t="s">
        <v>800</v>
      </c>
      <c r="U17" s="219"/>
      <c r="V17" s="157"/>
      <c r="W17" s="157"/>
      <c r="X17" s="157"/>
      <c r="Y17" s="157"/>
      <c r="Z17" s="157"/>
      <c r="AA17" s="157"/>
      <c r="AB17" s="219"/>
      <c r="AC17" s="157"/>
      <c r="AD17" s="157"/>
      <c r="AE17" s="219"/>
      <c r="AF17" s="157"/>
      <c r="AG17" s="157"/>
      <c r="AH17" s="157"/>
      <c r="AI17" s="173"/>
      <c r="AJ17" s="474"/>
      <c r="AK17" s="160"/>
      <c r="AL17" s="160"/>
      <c r="AM17" s="160"/>
      <c r="AN17" s="141"/>
      <c r="AO17" s="142"/>
    </row>
    <row r="18" spans="2:41" ht="15.95" customHeight="1">
      <c r="B18" s="2012"/>
      <c r="F18" s="168"/>
      <c r="G18" s="175"/>
      <c r="H18" s="131"/>
      <c r="I18" s="175"/>
      <c r="J18" s="130"/>
      <c r="K18" s="133"/>
      <c r="L18" s="2331"/>
      <c r="M18" s="2331"/>
      <c r="N18" s="2331"/>
      <c r="O18" s="2324"/>
      <c r="P18" s="2324"/>
      <c r="Q18" s="2324"/>
      <c r="R18" s="2324"/>
      <c r="S18" s="192"/>
      <c r="T18" s="389" t="s">
        <v>4</v>
      </c>
      <c r="U18" s="192" t="s">
        <v>801</v>
      </c>
      <c r="V18" s="192"/>
      <c r="W18" s="192"/>
      <c r="X18" s="192"/>
      <c r="Y18" s="192"/>
      <c r="Z18" s="389" t="s">
        <v>4</v>
      </c>
      <c r="AA18" s="192" t="s">
        <v>802</v>
      </c>
      <c r="AB18" s="150"/>
      <c r="AC18" s="192"/>
      <c r="AD18" s="192"/>
      <c r="AE18" s="150"/>
      <c r="AF18" s="192"/>
      <c r="AG18" s="192"/>
      <c r="AH18" s="192"/>
      <c r="AI18" s="151"/>
      <c r="AJ18" s="474"/>
      <c r="AK18" s="160"/>
      <c r="AL18" s="160"/>
      <c r="AM18" s="160"/>
      <c r="AN18" s="141"/>
      <c r="AO18" s="142"/>
    </row>
    <row r="19" spans="2:41" ht="15.95" customHeight="1">
      <c r="B19" s="2012"/>
      <c r="F19" s="168"/>
      <c r="G19" s="175"/>
      <c r="H19" s="131"/>
      <c r="I19" s="175"/>
      <c r="J19" s="130"/>
      <c r="K19" s="133"/>
      <c r="L19" s="2331"/>
      <c r="M19" s="2331"/>
      <c r="N19" s="2331"/>
      <c r="O19" s="2324" t="s">
        <v>803</v>
      </c>
      <c r="P19" s="2324"/>
      <c r="Q19" s="2324"/>
      <c r="R19" s="2324"/>
      <c r="S19" s="482" t="s">
        <v>4</v>
      </c>
      <c r="T19" s="157" t="s">
        <v>804</v>
      </c>
      <c r="U19" s="219"/>
      <c r="V19" s="157"/>
      <c r="W19" s="157"/>
      <c r="X19" s="157"/>
      <c r="Y19" s="157"/>
      <c r="Z19" s="157"/>
      <c r="AA19" s="157"/>
      <c r="AB19" s="219"/>
      <c r="AC19" s="157"/>
      <c r="AD19" s="157"/>
      <c r="AE19" s="219"/>
      <c r="AF19" s="157"/>
      <c r="AG19" s="157"/>
      <c r="AH19" s="157"/>
      <c r="AI19" s="173"/>
      <c r="AJ19" s="474"/>
      <c r="AK19" s="160"/>
      <c r="AL19" s="160"/>
      <c r="AM19" s="160"/>
      <c r="AN19" s="141"/>
      <c r="AO19" s="142"/>
    </row>
    <row r="20" spans="2:41" ht="15.95" customHeight="1">
      <c r="B20" s="2012"/>
      <c r="F20" s="168"/>
      <c r="G20" s="175"/>
      <c r="H20" s="131"/>
      <c r="I20" s="175"/>
      <c r="J20" s="130"/>
      <c r="K20" s="133"/>
      <c r="L20" s="2331"/>
      <c r="M20" s="2331"/>
      <c r="N20" s="2331"/>
      <c r="O20" s="2324"/>
      <c r="P20" s="2324"/>
      <c r="Q20" s="2324"/>
      <c r="R20" s="2324"/>
      <c r="S20" s="192"/>
      <c r="T20" s="192" t="s">
        <v>805</v>
      </c>
      <c r="U20" s="150"/>
      <c r="V20" s="192"/>
      <c r="W20" s="192"/>
      <c r="X20" s="192"/>
      <c r="Y20" s="192"/>
      <c r="Z20" s="192" t="s">
        <v>787</v>
      </c>
      <c r="AA20" s="2275"/>
      <c r="AB20" s="2275"/>
      <c r="AC20" s="2275"/>
      <c r="AD20" s="2275"/>
      <c r="AE20" s="2275"/>
      <c r="AF20" s="192" t="s">
        <v>806</v>
      </c>
      <c r="AG20" s="192"/>
      <c r="AH20" s="192"/>
      <c r="AI20" s="151"/>
      <c r="AJ20" s="474"/>
      <c r="AK20" s="160"/>
      <c r="AL20" s="160"/>
      <c r="AM20" s="160"/>
      <c r="AN20" s="141"/>
      <c r="AO20" s="142"/>
    </row>
    <row r="21" spans="2:41" ht="15.95" customHeight="1">
      <c r="B21" s="2012"/>
      <c r="F21" s="168"/>
      <c r="G21" s="175"/>
      <c r="H21" s="131"/>
      <c r="I21" s="175"/>
      <c r="J21" s="130"/>
      <c r="K21" s="133"/>
      <c r="L21" s="2331"/>
      <c r="M21" s="2331"/>
      <c r="N21" s="2331"/>
      <c r="O21" s="2324" t="s">
        <v>807</v>
      </c>
      <c r="P21" s="2324"/>
      <c r="Q21" s="2324"/>
      <c r="R21" s="2324"/>
      <c r="S21" s="482" t="s">
        <v>4</v>
      </c>
      <c r="T21" s="157" t="s">
        <v>808</v>
      </c>
      <c r="U21" s="219"/>
      <c r="V21" s="157"/>
      <c r="W21" s="157"/>
      <c r="X21" s="157"/>
      <c r="Y21" s="157"/>
      <c r="Z21" s="157"/>
      <c r="AA21" s="157"/>
      <c r="AB21" s="219"/>
      <c r="AC21" s="157"/>
      <c r="AD21" s="157"/>
      <c r="AE21" s="219"/>
      <c r="AF21" s="157"/>
      <c r="AG21" s="157"/>
      <c r="AH21" s="157"/>
      <c r="AI21" s="173"/>
      <c r="AJ21" s="474"/>
      <c r="AK21" s="160"/>
      <c r="AL21" s="160"/>
      <c r="AM21" s="160"/>
      <c r="AN21" s="141"/>
      <c r="AO21" s="142"/>
    </row>
    <row r="22" spans="2:41" ht="15.95" customHeight="1">
      <c r="B22" s="2012"/>
      <c r="F22" s="168"/>
      <c r="G22" s="175"/>
      <c r="H22" s="131"/>
      <c r="I22" s="175"/>
      <c r="J22" s="130"/>
      <c r="K22" s="133"/>
      <c r="L22" s="2331"/>
      <c r="M22" s="2331"/>
      <c r="N22" s="2331"/>
      <c r="O22" s="2324"/>
      <c r="P22" s="2324"/>
      <c r="Q22" s="2324"/>
      <c r="R22" s="2324"/>
      <c r="S22" s="192"/>
      <c r="T22" s="192"/>
      <c r="U22" s="150"/>
      <c r="V22" s="192"/>
      <c r="W22" s="192"/>
      <c r="X22" s="192"/>
      <c r="Y22" s="192"/>
      <c r="Z22" s="192"/>
      <c r="AA22" s="192"/>
      <c r="AB22" s="150"/>
      <c r="AC22" s="192"/>
      <c r="AD22" s="192"/>
      <c r="AE22" s="150"/>
      <c r="AF22" s="192"/>
      <c r="AG22" s="192"/>
      <c r="AH22" s="192"/>
      <c r="AI22" s="151"/>
      <c r="AJ22" s="476"/>
      <c r="AK22" s="373"/>
      <c r="AL22" s="373"/>
      <c r="AM22" s="374"/>
      <c r="AN22" s="172"/>
      <c r="AO22" s="197"/>
    </row>
    <row r="23" spans="2:41" ht="15.95" customHeight="1">
      <c r="B23" s="2012"/>
      <c r="F23" s="168"/>
      <c r="G23" s="175"/>
      <c r="H23" s="131"/>
      <c r="I23" s="175"/>
      <c r="J23" s="130"/>
      <c r="K23" s="133"/>
      <c r="L23" s="2333" t="s">
        <v>809</v>
      </c>
      <c r="M23" s="2334"/>
      <c r="N23" s="2335"/>
      <c r="O23" s="2342" t="s">
        <v>810</v>
      </c>
      <c r="P23" s="2343"/>
      <c r="Q23" s="2343"/>
      <c r="R23" s="2344"/>
      <c r="S23" s="157" t="s">
        <v>801</v>
      </c>
      <c r="T23" s="157"/>
      <c r="U23" s="157"/>
      <c r="V23" s="157" t="s">
        <v>787</v>
      </c>
      <c r="W23" s="2272"/>
      <c r="X23" s="2272"/>
      <c r="Y23" s="2272"/>
      <c r="Z23" s="2272"/>
      <c r="AA23" s="2272"/>
      <c r="AB23" s="2272"/>
      <c r="AC23" s="2272"/>
      <c r="AD23" s="2272"/>
      <c r="AE23" s="2272"/>
      <c r="AF23" s="2272"/>
      <c r="AG23" s="2272"/>
      <c r="AH23" s="2272"/>
      <c r="AI23" s="158" t="s">
        <v>724</v>
      </c>
      <c r="AJ23" s="125" t="s">
        <v>4</v>
      </c>
      <c r="AK23" s="137" t="s">
        <v>620</v>
      </c>
      <c r="AL23" s="137"/>
      <c r="AM23" s="137"/>
      <c r="AN23" s="141"/>
      <c r="AO23" s="142"/>
    </row>
    <row r="24" spans="2:41" ht="15.95" customHeight="1">
      <c r="B24" s="2012"/>
      <c r="F24" s="168"/>
      <c r="G24" s="175"/>
      <c r="H24" s="131"/>
      <c r="I24" s="175"/>
      <c r="J24" s="130"/>
      <c r="K24" s="133"/>
      <c r="L24" s="2336"/>
      <c r="M24" s="2337"/>
      <c r="N24" s="2338"/>
      <c r="O24" s="2242"/>
      <c r="P24" s="2243"/>
      <c r="Q24" s="2243"/>
      <c r="R24" s="2244"/>
      <c r="S24" s="192" t="s">
        <v>811</v>
      </c>
      <c r="T24" s="192"/>
      <c r="U24" s="192"/>
      <c r="V24" s="192" t="s">
        <v>787</v>
      </c>
      <c r="W24" s="2275"/>
      <c r="X24" s="2275"/>
      <c r="Y24" s="2275"/>
      <c r="Z24" s="2275"/>
      <c r="AA24" s="2275"/>
      <c r="AB24" s="2275"/>
      <c r="AC24" s="2275"/>
      <c r="AD24" s="2275"/>
      <c r="AE24" s="2275"/>
      <c r="AF24" s="2275"/>
      <c r="AG24" s="2275"/>
      <c r="AH24" s="2275"/>
      <c r="AI24" s="189" t="s">
        <v>724</v>
      </c>
      <c r="AJ24" s="125" t="s">
        <v>4</v>
      </c>
      <c r="AK24" s="137" t="s">
        <v>812</v>
      </c>
      <c r="AL24" s="137"/>
      <c r="AM24" s="137"/>
      <c r="AN24" s="141"/>
      <c r="AO24" s="142"/>
    </row>
    <row r="25" spans="2:41" ht="15.95" customHeight="1">
      <c r="B25" s="2012"/>
      <c r="F25" s="168"/>
      <c r="G25" s="175"/>
      <c r="H25" s="131"/>
      <c r="I25" s="175"/>
      <c r="J25" s="130"/>
      <c r="K25" s="133"/>
      <c r="L25" s="2336"/>
      <c r="M25" s="2337"/>
      <c r="N25" s="2338"/>
      <c r="O25" s="2342" t="s">
        <v>813</v>
      </c>
      <c r="P25" s="2343"/>
      <c r="Q25" s="2343"/>
      <c r="R25" s="2344"/>
      <c r="S25" s="157" t="s">
        <v>801</v>
      </c>
      <c r="T25" s="157"/>
      <c r="U25" s="157"/>
      <c r="V25" s="157" t="s">
        <v>787</v>
      </c>
      <c r="W25" s="2272"/>
      <c r="X25" s="2272"/>
      <c r="Y25" s="2272"/>
      <c r="Z25" s="2272"/>
      <c r="AA25" s="2272"/>
      <c r="AB25" s="2272"/>
      <c r="AC25" s="2272"/>
      <c r="AD25" s="2272"/>
      <c r="AE25" s="2272"/>
      <c r="AF25" s="2272"/>
      <c r="AG25" s="2272"/>
      <c r="AH25" s="2272"/>
      <c r="AI25" s="158" t="s">
        <v>724</v>
      </c>
      <c r="AJ25" s="125" t="s">
        <v>4</v>
      </c>
      <c r="AK25" s="2269" t="s">
        <v>814</v>
      </c>
      <c r="AL25" s="2269"/>
      <c r="AM25" s="2269"/>
      <c r="AN25" s="141"/>
      <c r="AO25" s="142"/>
    </row>
    <row r="26" spans="2:41" ht="15.95" customHeight="1">
      <c r="B26" s="2012"/>
      <c r="F26" s="168"/>
      <c r="G26" s="175"/>
      <c r="H26" s="131"/>
      <c r="I26" s="175"/>
      <c r="J26" s="130"/>
      <c r="K26" s="133"/>
      <c r="L26" s="2336"/>
      <c r="M26" s="2337"/>
      <c r="N26" s="2338"/>
      <c r="O26" s="2242"/>
      <c r="P26" s="2243"/>
      <c r="Q26" s="2243"/>
      <c r="R26" s="2244"/>
      <c r="S26" s="192" t="s">
        <v>811</v>
      </c>
      <c r="T26" s="192"/>
      <c r="U26" s="192"/>
      <c r="V26" s="192" t="s">
        <v>787</v>
      </c>
      <c r="W26" s="2275"/>
      <c r="X26" s="2275"/>
      <c r="Y26" s="2275"/>
      <c r="Z26" s="2275"/>
      <c r="AA26" s="2275"/>
      <c r="AB26" s="2275"/>
      <c r="AC26" s="2275"/>
      <c r="AD26" s="2275"/>
      <c r="AE26" s="2275"/>
      <c r="AF26" s="2275"/>
      <c r="AG26" s="2275"/>
      <c r="AH26" s="2275"/>
      <c r="AI26" s="189" t="s">
        <v>724</v>
      </c>
      <c r="AJ26" s="474"/>
      <c r="AK26" s="160"/>
      <c r="AL26" s="160"/>
      <c r="AM26" s="160"/>
      <c r="AN26" s="141"/>
      <c r="AO26" s="142"/>
    </row>
    <row r="27" spans="2:41" ht="15.95" customHeight="1">
      <c r="B27" s="2012"/>
      <c r="F27" s="168"/>
      <c r="G27" s="175"/>
      <c r="H27" s="131"/>
      <c r="I27" s="175"/>
      <c r="J27" s="130"/>
      <c r="K27" s="133"/>
      <c r="L27" s="2336"/>
      <c r="M27" s="2337"/>
      <c r="N27" s="2338"/>
      <c r="O27" s="2348" t="s">
        <v>815</v>
      </c>
      <c r="P27" s="2349"/>
      <c r="Q27" s="2349"/>
      <c r="R27" s="2350"/>
      <c r="S27" s="483" t="s">
        <v>787</v>
      </c>
      <c r="T27" s="2351"/>
      <c r="U27" s="2351"/>
      <c r="V27" s="2351"/>
      <c r="W27" s="2351"/>
      <c r="X27" s="2351"/>
      <c r="Y27" s="2351"/>
      <c r="Z27" s="2351"/>
      <c r="AA27" s="2351"/>
      <c r="AB27" s="2351"/>
      <c r="AC27" s="2351"/>
      <c r="AD27" s="2351"/>
      <c r="AE27" s="2351"/>
      <c r="AF27" s="2351"/>
      <c r="AG27" s="2351"/>
      <c r="AH27" s="2351"/>
      <c r="AI27" s="484" t="s">
        <v>724</v>
      </c>
      <c r="AJ27" s="474"/>
      <c r="AK27" s="160"/>
      <c r="AL27" s="160"/>
      <c r="AM27" s="160"/>
      <c r="AN27" s="141"/>
      <c r="AO27" s="142"/>
    </row>
    <row r="28" spans="2:41" ht="15.95" customHeight="1">
      <c r="B28" s="2012"/>
      <c r="C28" s="467"/>
      <c r="D28" s="137"/>
      <c r="E28" s="137"/>
      <c r="F28" s="140"/>
      <c r="G28" s="175"/>
      <c r="H28" s="131"/>
      <c r="I28" s="175"/>
      <c r="J28" s="130"/>
      <c r="K28" s="133"/>
      <c r="L28" s="2336"/>
      <c r="M28" s="2337"/>
      <c r="N28" s="2338"/>
      <c r="O28" s="2251" t="s">
        <v>816</v>
      </c>
      <c r="P28" s="2252"/>
      <c r="Q28" s="2252"/>
      <c r="R28" s="2253"/>
      <c r="S28" s="199" t="s">
        <v>817</v>
      </c>
      <c r="T28" s="219"/>
      <c r="U28" s="219"/>
      <c r="V28" s="221"/>
      <c r="W28" s="219" t="s">
        <v>395</v>
      </c>
      <c r="X28" s="2347"/>
      <c r="Y28" s="2347"/>
      <c r="Z28" s="2347"/>
      <c r="AA28" s="2347"/>
      <c r="AB28" s="2347"/>
      <c r="AC28" s="2347"/>
      <c r="AD28" s="2347"/>
      <c r="AE28" s="2347"/>
      <c r="AF28" s="2347"/>
      <c r="AG28" s="2347"/>
      <c r="AH28" s="2347"/>
      <c r="AI28" s="157" t="s">
        <v>396</v>
      </c>
      <c r="AJ28" s="474"/>
      <c r="AK28" s="2269"/>
      <c r="AL28" s="2269"/>
      <c r="AM28" s="2269"/>
      <c r="AN28" s="141"/>
      <c r="AO28" s="142"/>
    </row>
    <row r="29" spans="2:41" ht="15.95" customHeight="1">
      <c r="B29" s="2012"/>
      <c r="C29" s="467"/>
      <c r="D29" s="137"/>
      <c r="E29" s="137"/>
      <c r="F29" s="137"/>
      <c r="G29" s="174"/>
      <c r="H29" s="131"/>
      <c r="I29" s="175"/>
      <c r="J29" s="130"/>
      <c r="K29" s="133"/>
      <c r="L29" s="2336"/>
      <c r="M29" s="2337"/>
      <c r="N29" s="2338"/>
      <c r="O29" s="2254"/>
      <c r="P29" s="2255"/>
      <c r="Q29" s="2255"/>
      <c r="R29" s="2256"/>
      <c r="S29" s="178" t="s">
        <v>818</v>
      </c>
      <c r="T29" s="133"/>
      <c r="U29" s="133"/>
      <c r="V29" s="204"/>
      <c r="W29" s="485" t="s">
        <v>4</v>
      </c>
      <c r="X29" s="130" t="s">
        <v>819</v>
      </c>
      <c r="Z29" s="130"/>
      <c r="AA29" s="130"/>
      <c r="AB29" s="130"/>
      <c r="AC29" s="133"/>
      <c r="AF29" s="130"/>
      <c r="AG29" s="130"/>
      <c r="AH29" s="133"/>
      <c r="AI29" s="131"/>
      <c r="AJ29" s="442"/>
      <c r="AK29" s="160"/>
      <c r="AL29" s="160"/>
      <c r="AM29" s="160"/>
      <c r="AN29" s="141"/>
      <c r="AO29" s="142"/>
    </row>
    <row r="30" spans="2:41" ht="15.95" customHeight="1">
      <c r="B30" s="2012"/>
      <c r="C30" s="467"/>
      <c r="D30" s="137"/>
      <c r="E30" s="137"/>
      <c r="F30" s="137"/>
      <c r="G30" s="174"/>
      <c r="H30" s="131"/>
      <c r="I30" s="175"/>
      <c r="J30" s="130"/>
      <c r="K30" s="133"/>
      <c r="L30" s="2336"/>
      <c r="M30" s="2337"/>
      <c r="N30" s="2338"/>
      <c r="O30" s="2254"/>
      <c r="P30" s="2255"/>
      <c r="Q30" s="2255"/>
      <c r="R30" s="2256"/>
      <c r="S30" s="178"/>
      <c r="T30" s="133"/>
      <c r="U30" s="133"/>
      <c r="V30" s="204"/>
      <c r="W30" s="485" t="s">
        <v>4</v>
      </c>
      <c r="X30" s="130" t="s">
        <v>820</v>
      </c>
      <c r="Z30" s="130"/>
      <c r="AA30" s="130"/>
      <c r="AB30" s="130"/>
      <c r="AC30" s="133"/>
      <c r="AD30" s="133"/>
      <c r="AE30" s="130"/>
      <c r="AF30" s="130"/>
      <c r="AG30" s="130"/>
      <c r="AH30" s="133"/>
      <c r="AI30" s="131"/>
      <c r="AJ30" s="442"/>
      <c r="AK30" s="160"/>
      <c r="AL30" s="160"/>
      <c r="AM30" s="160"/>
      <c r="AN30" s="141"/>
      <c r="AO30" s="142"/>
    </row>
    <row r="31" spans="2:41" ht="15.95" customHeight="1">
      <c r="B31" s="2012"/>
      <c r="C31" s="467"/>
      <c r="D31" s="137"/>
      <c r="E31" s="137"/>
      <c r="F31" s="137"/>
      <c r="G31" s="174"/>
      <c r="H31" s="131"/>
      <c r="I31" s="175"/>
      <c r="J31" s="130"/>
      <c r="K31" s="133"/>
      <c r="L31" s="2336"/>
      <c r="M31" s="2337"/>
      <c r="N31" s="2338"/>
      <c r="O31" s="2254"/>
      <c r="P31" s="2255"/>
      <c r="Q31" s="2255"/>
      <c r="R31" s="2256"/>
      <c r="S31" s="178"/>
      <c r="T31" s="133"/>
      <c r="U31" s="133"/>
      <c r="V31" s="204"/>
      <c r="W31" s="133" t="s">
        <v>821</v>
      </c>
      <c r="X31" s="133"/>
      <c r="Y31" s="133"/>
      <c r="Z31" s="485" t="s">
        <v>4</v>
      </c>
      <c r="AA31" s="130" t="s">
        <v>822</v>
      </c>
      <c r="AB31" s="133"/>
      <c r="AC31" s="130"/>
      <c r="AE31" s="485" t="s">
        <v>4</v>
      </c>
      <c r="AF31" s="130" t="s">
        <v>823</v>
      </c>
      <c r="AG31" s="133"/>
      <c r="AH31" s="133"/>
      <c r="AI31" s="131"/>
      <c r="AJ31" s="442"/>
      <c r="AK31" s="160"/>
      <c r="AL31" s="160"/>
      <c r="AM31" s="160"/>
      <c r="AN31" s="141"/>
      <c r="AO31" s="142"/>
    </row>
    <row r="32" spans="2:41" ht="15.95" customHeight="1">
      <c r="B32" s="2012"/>
      <c r="C32" s="467"/>
      <c r="D32" s="137"/>
      <c r="E32" s="137"/>
      <c r="F32" s="137"/>
      <c r="G32" s="174"/>
      <c r="H32" s="131"/>
      <c r="I32" s="175"/>
      <c r="J32" s="130"/>
      <c r="K32" s="133"/>
      <c r="L32" s="2336"/>
      <c r="M32" s="2337"/>
      <c r="N32" s="2338"/>
      <c r="O32" s="2254"/>
      <c r="P32" s="2255"/>
      <c r="Q32" s="2255"/>
      <c r="R32" s="2256"/>
      <c r="S32" s="178" t="s">
        <v>824</v>
      </c>
      <c r="T32" s="133"/>
      <c r="U32" s="133"/>
      <c r="V32" s="204"/>
      <c r="W32" s="485" t="s">
        <v>4</v>
      </c>
      <c r="X32" s="130" t="s">
        <v>825</v>
      </c>
      <c r="Z32" s="130"/>
      <c r="AA32" s="130"/>
      <c r="AB32" s="130"/>
      <c r="AC32" s="133"/>
      <c r="AD32" s="130"/>
      <c r="AE32" s="133"/>
      <c r="AF32" s="130"/>
      <c r="AG32" s="130"/>
      <c r="AH32" s="133"/>
      <c r="AI32" s="131"/>
      <c r="AJ32" s="442"/>
      <c r="AK32" s="160"/>
      <c r="AL32" s="160"/>
      <c r="AM32" s="160"/>
      <c r="AN32" s="141"/>
      <c r="AO32" s="142"/>
    </row>
    <row r="33" spans="2:41" ht="15.95" customHeight="1">
      <c r="B33" s="486"/>
      <c r="C33" s="467"/>
      <c r="D33" s="137"/>
      <c r="E33" s="137"/>
      <c r="F33" s="137"/>
      <c r="G33" s="174"/>
      <c r="H33" s="131"/>
      <c r="I33" s="175"/>
      <c r="J33" s="130"/>
      <c r="K33" s="133"/>
      <c r="L33" s="2336"/>
      <c r="M33" s="2337"/>
      <c r="N33" s="2338"/>
      <c r="O33" s="2254"/>
      <c r="P33" s="2255"/>
      <c r="Q33" s="2255"/>
      <c r="R33" s="2256"/>
      <c r="S33" s="178"/>
      <c r="T33" s="133"/>
      <c r="U33" s="133"/>
      <c r="V33" s="204"/>
      <c r="W33" s="204" t="s">
        <v>787</v>
      </c>
      <c r="X33" s="485" t="s">
        <v>4</v>
      </c>
      <c r="Y33" s="100" t="s">
        <v>826</v>
      </c>
      <c r="Z33" s="130"/>
      <c r="AA33" s="485" t="s">
        <v>4</v>
      </c>
      <c r="AB33" s="130" t="s">
        <v>827</v>
      </c>
      <c r="AC33" s="133"/>
      <c r="AD33" s="130"/>
      <c r="AF33" s="485" t="s">
        <v>4</v>
      </c>
      <c r="AG33" s="130" t="s">
        <v>828</v>
      </c>
      <c r="AH33" s="133"/>
      <c r="AI33" s="131"/>
      <c r="AJ33" s="442"/>
      <c r="AK33" s="160"/>
      <c r="AL33" s="160"/>
      <c r="AM33" s="160"/>
      <c r="AN33" s="141"/>
      <c r="AO33" s="142"/>
    </row>
    <row r="34" spans="2:41" ht="15.95" customHeight="1">
      <c r="B34" s="486"/>
      <c r="C34" s="467"/>
      <c r="D34" s="137"/>
      <c r="E34" s="137"/>
      <c r="F34" s="137"/>
      <c r="G34" s="174"/>
      <c r="H34" s="131"/>
      <c r="I34" s="175"/>
      <c r="J34" s="130"/>
      <c r="K34" s="133"/>
      <c r="L34" s="2336"/>
      <c r="M34" s="2337"/>
      <c r="N34" s="2338"/>
      <c r="O34" s="2254"/>
      <c r="P34" s="2255"/>
      <c r="Q34" s="2255"/>
      <c r="R34" s="2256"/>
      <c r="S34" s="178" t="s">
        <v>829</v>
      </c>
      <c r="T34" s="133"/>
      <c r="U34" s="133"/>
      <c r="V34" s="204"/>
      <c r="W34" s="485" t="s">
        <v>4</v>
      </c>
      <c r="X34" s="130" t="s">
        <v>830</v>
      </c>
      <c r="Z34" s="130"/>
      <c r="AA34" s="130"/>
      <c r="AB34" s="130"/>
      <c r="AC34" s="133"/>
      <c r="AD34" s="130"/>
      <c r="AE34" s="133"/>
      <c r="AF34" s="130"/>
      <c r="AG34" s="130"/>
      <c r="AH34" s="133"/>
      <c r="AI34" s="131"/>
      <c r="AJ34" s="442"/>
      <c r="AK34" s="160"/>
      <c r="AL34" s="160"/>
      <c r="AM34" s="160"/>
      <c r="AN34" s="141"/>
      <c r="AO34" s="142"/>
    </row>
    <row r="35" spans="2:41" ht="15.95" customHeight="1">
      <c r="B35" s="486"/>
      <c r="C35" s="467"/>
      <c r="D35" s="137"/>
      <c r="E35" s="137"/>
      <c r="F35" s="137"/>
      <c r="G35" s="174"/>
      <c r="H35" s="131"/>
      <c r="I35" s="175"/>
      <c r="J35" s="130"/>
      <c r="K35" s="133"/>
      <c r="L35" s="2336"/>
      <c r="M35" s="2337"/>
      <c r="N35" s="2338"/>
      <c r="O35" s="2254"/>
      <c r="P35" s="2255"/>
      <c r="Q35" s="2255"/>
      <c r="R35" s="2256"/>
      <c r="S35" s="178" t="s">
        <v>831</v>
      </c>
      <c r="T35" s="133"/>
      <c r="U35" s="133"/>
      <c r="V35" s="204"/>
      <c r="W35" s="485" t="s">
        <v>4</v>
      </c>
      <c r="X35" s="130" t="s">
        <v>832</v>
      </c>
      <c r="Z35" s="130"/>
      <c r="AA35" s="130"/>
      <c r="AB35" s="130"/>
      <c r="AC35" s="133"/>
      <c r="AD35" s="130"/>
      <c r="AE35" s="133"/>
      <c r="AF35" s="130"/>
      <c r="AG35" s="130"/>
      <c r="AH35" s="133"/>
      <c r="AI35" s="131"/>
      <c r="AJ35" s="442"/>
      <c r="AK35" s="160"/>
      <c r="AL35" s="160"/>
      <c r="AM35" s="160"/>
      <c r="AN35" s="141"/>
      <c r="AO35" s="142"/>
    </row>
    <row r="36" spans="2:41" ht="15.95" customHeight="1">
      <c r="B36" s="486"/>
      <c r="C36" s="467"/>
      <c r="D36" s="137"/>
      <c r="E36" s="137"/>
      <c r="F36" s="137"/>
      <c r="G36" s="174"/>
      <c r="H36" s="131"/>
      <c r="I36" s="175"/>
      <c r="J36" s="130"/>
      <c r="K36" s="133"/>
      <c r="L36" s="2336"/>
      <c r="M36" s="2337"/>
      <c r="N36" s="2338"/>
      <c r="O36" s="2257"/>
      <c r="P36" s="2258"/>
      <c r="Q36" s="2258"/>
      <c r="R36" s="2259"/>
      <c r="S36" s="487"/>
      <c r="T36" s="150"/>
      <c r="U36" s="150"/>
      <c r="V36" s="243"/>
      <c r="W36" s="150"/>
      <c r="X36" s="192" t="s">
        <v>833</v>
      </c>
      <c r="Y36" s="192"/>
      <c r="Z36" s="192"/>
      <c r="AA36" s="192"/>
      <c r="AB36" s="192"/>
      <c r="AC36" s="150" t="s">
        <v>787</v>
      </c>
      <c r="AD36" s="2275"/>
      <c r="AE36" s="2275"/>
      <c r="AF36" s="2275"/>
      <c r="AG36" s="192"/>
      <c r="AH36" s="150" t="s">
        <v>806</v>
      </c>
      <c r="AI36" s="151"/>
      <c r="AJ36" s="442"/>
      <c r="AK36" s="160"/>
      <c r="AL36" s="160"/>
      <c r="AM36" s="160"/>
      <c r="AN36" s="141"/>
      <c r="AO36" s="142"/>
    </row>
    <row r="37" spans="2:41" ht="15.95" customHeight="1">
      <c r="B37" s="486"/>
      <c r="C37" s="467"/>
      <c r="D37" s="137"/>
      <c r="E37" s="137"/>
      <c r="F37" s="137"/>
      <c r="G37" s="174"/>
      <c r="H37" s="131"/>
      <c r="I37" s="175"/>
      <c r="J37" s="130"/>
      <c r="K37" s="133"/>
      <c r="L37" s="2336"/>
      <c r="M37" s="2337"/>
      <c r="N37" s="2338"/>
      <c r="O37" s="2251" t="s">
        <v>834</v>
      </c>
      <c r="P37" s="2252"/>
      <c r="Q37" s="2252"/>
      <c r="R37" s="2253"/>
      <c r="S37" s="178" t="s">
        <v>835</v>
      </c>
      <c r="T37" s="133"/>
      <c r="U37" s="133"/>
      <c r="V37" s="204" t="s">
        <v>395</v>
      </c>
      <c r="W37" s="2347"/>
      <c r="X37" s="2347"/>
      <c r="Y37" s="2347"/>
      <c r="Z37" s="2347"/>
      <c r="AA37" s="2347"/>
      <c r="AB37" s="2347"/>
      <c r="AC37" s="2347"/>
      <c r="AD37" s="2347"/>
      <c r="AE37" s="2347"/>
      <c r="AF37" s="2347"/>
      <c r="AG37" s="2347"/>
      <c r="AH37" s="2347"/>
      <c r="AI37" s="133" t="s">
        <v>396</v>
      </c>
      <c r="AJ37" s="474"/>
      <c r="AK37" s="160"/>
      <c r="AL37" s="160"/>
      <c r="AM37" s="160"/>
      <c r="AN37" s="141"/>
      <c r="AO37" s="142"/>
    </row>
    <row r="38" spans="2:41" ht="15.95" customHeight="1">
      <c r="B38" s="486"/>
      <c r="C38" s="467"/>
      <c r="D38" s="137"/>
      <c r="E38" s="137"/>
      <c r="F38" s="137"/>
      <c r="G38" s="174"/>
      <c r="H38" s="131"/>
      <c r="I38" s="175"/>
      <c r="J38" s="130"/>
      <c r="K38" s="133"/>
      <c r="L38" s="2336"/>
      <c r="M38" s="2337"/>
      <c r="N38" s="2338"/>
      <c r="O38" s="2254"/>
      <c r="P38" s="2255"/>
      <c r="Q38" s="2255"/>
      <c r="R38" s="2256"/>
      <c r="S38" s="178" t="s">
        <v>836</v>
      </c>
      <c r="T38" s="133"/>
      <c r="U38" s="133"/>
      <c r="V38" s="204" t="s">
        <v>395</v>
      </c>
      <c r="W38" s="2058"/>
      <c r="X38" s="2058"/>
      <c r="Y38" s="2058"/>
      <c r="Z38" s="2058"/>
      <c r="AA38" s="2058"/>
      <c r="AB38" s="2058"/>
      <c r="AC38" s="2058"/>
      <c r="AD38" s="2058"/>
      <c r="AE38" s="2058"/>
      <c r="AF38" s="2058"/>
      <c r="AG38" s="2058"/>
      <c r="AH38" s="2058"/>
      <c r="AI38" s="133" t="s">
        <v>396</v>
      </c>
      <c r="AJ38" s="474"/>
      <c r="AK38" s="160"/>
      <c r="AL38" s="160"/>
      <c r="AM38" s="160"/>
      <c r="AN38" s="141"/>
      <c r="AO38" s="142"/>
    </row>
    <row r="39" spans="2:41" ht="15.95" customHeight="1">
      <c r="B39" s="486"/>
      <c r="C39" s="467"/>
      <c r="D39" s="137"/>
      <c r="E39" s="137"/>
      <c r="F39" s="137"/>
      <c r="G39" s="174"/>
      <c r="H39" s="131"/>
      <c r="I39" s="175"/>
      <c r="J39" s="130"/>
      <c r="K39" s="133"/>
      <c r="L39" s="2336"/>
      <c r="M39" s="2337"/>
      <c r="N39" s="2338"/>
      <c r="O39" s="2254"/>
      <c r="P39" s="2255"/>
      <c r="Q39" s="2255"/>
      <c r="R39" s="2256"/>
      <c r="S39" s="487" t="s">
        <v>837</v>
      </c>
      <c r="T39" s="150"/>
      <c r="U39" s="150"/>
      <c r="V39" s="243" t="s">
        <v>395</v>
      </c>
      <c r="W39" s="2054"/>
      <c r="X39" s="2054"/>
      <c r="Y39" s="2054"/>
      <c r="Z39" s="2054"/>
      <c r="AA39" s="2054"/>
      <c r="AB39" s="2054"/>
      <c r="AC39" s="2054"/>
      <c r="AD39" s="2054"/>
      <c r="AE39" s="2054"/>
      <c r="AF39" s="2054"/>
      <c r="AG39" s="2054"/>
      <c r="AH39" s="2054"/>
      <c r="AI39" s="150" t="s">
        <v>396</v>
      </c>
      <c r="AJ39" s="474"/>
      <c r="AK39" s="160"/>
      <c r="AL39" s="160"/>
      <c r="AM39" s="160"/>
      <c r="AN39" s="141"/>
      <c r="AO39" s="142"/>
    </row>
    <row r="40" spans="2:41" ht="15.95" customHeight="1">
      <c r="B40" s="486"/>
      <c r="C40" s="467"/>
      <c r="D40" s="137"/>
      <c r="E40" s="137"/>
      <c r="F40" s="137"/>
      <c r="G40" s="174"/>
      <c r="H40" s="131"/>
      <c r="I40" s="175"/>
      <c r="J40" s="130"/>
      <c r="K40" s="133"/>
      <c r="L40" s="2336"/>
      <c r="M40" s="2337"/>
      <c r="N40" s="2338"/>
      <c r="O40" s="2251" t="s">
        <v>838</v>
      </c>
      <c r="P40" s="2252"/>
      <c r="Q40" s="2252"/>
      <c r="R40" s="2253"/>
      <c r="S40" s="215" t="s">
        <v>839</v>
      </c>
      <c r="T40" s="157"/>
      <c r="U40" s="157"/>
      <c r="V40" s="157"/>
      <c r="W40" s="157"/>
      <c r="X40" s="157"/>
      <c r="Y40" s="157"/>
      <c r="Z40" s="488" t="s">
        <v>4</v>
      </c>
      <c r="AA40" s="157" t="s">
        <v>840</v>
      </c>
      <c r="AB40" s="157"/>
      <c r="AC40" s="488" t="s">
        <v>4</v>
      </c>
      <c r="AD40" s="157" t="s">
        <v>841</v>
      </c>
      <c r="AE40" s="157"/>
      <c r="AF40" s="157"/>
      <c r="AG40" s="157"/>
      <c r="AH40" s="157"/>
      <c r="AI40" s="158"/>
      <c r="AJ40" s="474"/>
      <c r="AK40" s="160"/>
      <c r="AL40" s="160"/>
      <c r="AM40" s="160"/>
      <c r="AN40" s="141"/>
      <c r="AO40" s="142"/>
    </row>
    <row r="41" spans="2:41" ht="15.95" customHeight="1">
      <c r="B41" s="486"/>
      <c r="C41" s="467"/>
      <c r="D41" s="137"/>
      <c r="E41" s="137"/>
      <c r="F41" s="137"/>
      <c r="G41" s="174"/>
      <c r="H41" s="131"/>
      <c r="I41" s="175"/>
      <c r="J41" s="130"/>
      <c r="K41" s="133"/>
      <c r="L41" s="2336"/>
      <c r="M41" s="2337"/>
      <c r="N41" s="2338"/>
      <c r="O41" s="2254"/>
      <c r="P41" s="2255"/>
      <c r="Q41" s="2255"/>
      <c r="R41" s="2256"/>
      <c r="S41" s="438" t="s">
        <v>842</v>
      </c>
      <c r="T41" s="130"/>
      <c r="U41" s="130"/>
      <c r="V41" s="130"/>
      <c r="W41" s="130"/>
      <c r="X41" s="130"/>
      <c r="Y41" s="130"/>
      <c r="Z41" s="130" t="s">
        <v>843</v>
      </c>
      <c r="AA41" s="2274"/>
      <c r="AB41" s="2274"/>
      <c r="AC41" s="2274"/>
      <c r="AD41" s="2274"/>
      <c r="AE41" s="2274"/>
      <c r="AF41" s="2274"/>
      <c r="AG41" s="2274"/>
      <c r="AH41" s="130" t="s">
        <v>735</v>
      </c>
      <c r="AI41" s="355" t="s">
        <v>844</v>
      </c>
      <c r="AJ41" s="474"/>
      <c r="AK41" s="160"/>
      <c r="AL41" s="160"/>
      <c r="AM41" s="160"/>
      <c r="AN41" s="141"/>
      <c r="AO41" s="142"/>
    </row>
    <row r="42" spans="2:41" ht="15.95" customHeight="1">
      <c r="B42" s="486"/>
      <c r="C42" s="467"/>
      <c r="D42" s="137"/>
      <c r="E42" s="137"/>
      <c r="F42" s="137"/>
      <c r="G42" s="174"/>
      <c r="H42" s="131"/>
      <c r="I42" s="133"/>
      <c r="J42" s="133"/>
      <c r="K42" s="133"/>
      <c r="L42" s="2336"/>
      <c r="M42" s="2337"/>
      <c r="N42" s="2338"/>
      <c r="O42" s="2254"/>
      <c r="P42" s="2255"/>
      <c r="Q42" s="2255"/>
      <c r="R42" s="2256"/>
      <c r="S42" s="438" t="s">
        <v>845</v>
      </c>
      <c r="T42" s="130"/>
      <c r="U42" s="130"/>
      <c r="V42" s="130"/>
      <c r="W42" s="130"/>
      <c r="X42" s="130"/>
      <c r="Y42" s="130"/>
      <c r="Z42" s="130" t="s">
        <v>843</v>
      </c>
      <c r="AA42" s="2274"/>
      <c r="AB42" s="2274"/>
      <c r="AC42" s="2274"/>
      <c r="AD42" s="2274"/>
      <c r="AE42" s="2274"/>
      <c r="AF42" s="2274"/>
      <c r="AG42" s="2274"/>
      <c r="AH42" s="2274"/>
      <c r="AI42" s="355" t="s">
        <v>735</v>
      </c>
      <c r="AJ42" s="474"/>
      <c r="AK42" s="137"/>
      <c r="AL42" s="137"/>
      <c r="AM42" s="137"/>
      <c r="AN42" s="141"/>
      <c r="AO42" s="142"/>
    </row>
    <row r="43" spans="2:41" ht="15.95" customHeight="1">
      <c r="B43" s="486"/>
      <c r="C43" s="467"/>
      <c r="D43" s="137"/>
      <c r="E43" s="137"/>
      <c r="F43" s="137"/>
      <c r="G43" s="174"/>
      <c r="H43" s="131"/>
      <c r="I43" s="133"/>
      <c r="J43" s="133"/>
      <c r="K43" s="133"/>
      <c r="L43" s="2336"/>
      <c r="M43" s="2337"/>
      <c r="N43" s="2338"/>
      <c r="O43" s="2254"/>
      <c r="P43" s="2255"/>
      <c r="Q43" s="2255"/>
      <c r="R43" s="2256"/>
      <c r="S43" s="438" t="s">
        <v>846</v>
      </c>
      <c r="T43" s="130"/>
      <c r="U43" s="130"/>
      <c r="V43" s="130"/>
      <c r="W43" s="130"/>
      <c r="X43" s="130"/>
      <c r="Y43" s="130"/>
      <c r="Z43" s="130" t="s">
        <v>843</v>
      </c>
      <c r="AA43" s="2274"/>
      <c r="AB43" s="2274"/>
      <c r="AC43" s="2274"/>
      <c r="AD43" s="2274"/>
      <c r="AE43" s="2274"/>
      <c r="AF43" s="2274"/>
      <c r="AG43" s="2274"/>
      <c r="AH43" s="2274"/>
      <c r="AI43" s="355" t="s">
        <v>735</v>
      </c>
      <c r="AJ43" s="474"/>
      <c r="AK43" s="137"/>
      <c r="AL43" s="137"/>
      <c r="AM43" s="137"/>
      <c r="AN43" s="141"/>
      <c r="AO43" s="142"/>
    </row>
    <row r="44" spans="2:41" ht="15.95" customHeight="1">
      <c r="B44" s="486"/>
      <c r="C44" s="467"/>
      <c r="D44" s="137"/>
      <c r="E44" s="137"/>
      <c r="F44" s="137"/>
      <c r="G44" s="174"/>
      <c r="H44" s="131"/>
      <c r="I44" s="133"/>
      <c r="J44" s="133"/>
      <c r="K44" s="133"/>
      <c r="L44" s="2336"/>
      <c r="M44" s="2337"/>
      <c r="N44" s="2338"/>
      <c r="O44" s="2257"/>
      <c r="P44" s="2258"/>
      <c r="Q44" s="2258"/>
      <c r="R44" s="2259"/>
      <c r="S44" s="188" t="s">
        <v>847</v>
      </c>
      <c r="T44" s="192"/>
      <c r="U44" s="192"/>
      <c r="V44" s="192"/>
      <c r="W44" s="192"/>
      <c r="X44" s="192"/>
      <c r="Y44" s="192"/>
      <c r="Z44" s="192" t="s">
        <v>843</v>
      </c>
      <c r="AA44" s="2275"/>
      <c r="AB44" s="2275"/>
      <c r="AC44" s="2275"/>
      <c r="AD44" s="2275"/>
      <c r="AE44" s="2275"/>
      <c r="AF44" s="2275"/>
      <c r="AG44" s="2275"/>
      <c r="AH44" s="2275"/>
      <c r="AI44" s="189" t="s">
        <v>735</v>
      </c>
      <c r="AJ44" s="474"/>
      <c r="AK44" s="137"/>
      <c r="AL44" s="137"/>
      <c r="AM44" s="137"/>
      <c r="AN44" s="141"/>
      <c r="AO44" s="142"/>
    </row>
    <row r="45" spans="2:41" ht="15.95" customHeight="1">
      <c r="B45" s="486"/>
      <c r="C45" s="467"/>
      <c r="D45" s="137"/>
      <c r="E45" s="137"/>
      <c r="F45" s="137"/>
      <c r="G45" s="174"/>
      <c r="H45" s="131"/>
      <c r="I45" s="133"/>
      <c r="J45" s="133"/>
      <c r="K45" s="133"/>
      <c r="L45" s="2336"/>
      <c r="M45" s="2337"/>
      <c r="N45" s="2338"/>
      <c r="O45" s="2251" t="s">
        <v>848</v>
      </c>
      <c r="P45" s="2252"/>
      <c r="Q45" s="2252"/>
      <c r="R45" s="2253"/>
      <c r="S45" s="438" t="s">
        <v>849</v>
      </c>
      <c r="T45" s="130"/>
      <c r="U45" s="130"/>
      <c r="V45" s="130"/>
      <c r="W45" s="130"/>
      <c r="X45" s="130"/>
      <c r="Y45" s="130"/>
      <c r="Z45" s="130"/>
      <c r="AA45" s="130"/>
      <c r="AB45" s="488" t="s">
        <v>4</v>
      </c>
      <c r="AC45" s="157" t="s">
        <v>840</v>
      </c>
      <c r="AD45" s="157"/>
      <c r="AE45" s="488" t="s">
        <v>4</v>
      </c>
      <c r="AF45" s="157" t="s">
        <v>841</v>
      </c>
      <c r="AG45" s="130"/>
      <c r="AH45" s="130"/>
      <c r="AI45" s="355"/>
      <c r="AJ45" s="474"/>
      <c r="AK45" s="137"/>
      <c r="AL45" s="137"/>
      <c r="AM45" s="137"/>
      <c r="AN45" s="141"/>
      <c r="AO45" s="142"/>
    </row>
    <row r="46" spans="2:41" ht="15.95" customHeight="1">
      <c r="B46" s="486"/>
      <c r="C46" s="467"/>
      <c r="D46" s="137"/>
      <c r="E46" s="137"/>
      <c r="F46" s="137"/>
      <c r="G46" s="174"/>
      <c r="H46" s="131"/>
      <c r="I46" s="133"/>
      <c r="J46" s="133"/>
      <c r="K46" s="133"/>
      <c r="L46" s="2336"/>
      <c r="M46" s="2337"/>
      <c r="N46" s="2338"/>
      <c r="O46" s="2254"/>
      <c r="P46" s="2255"/>
      <c r="Q46" s="2255"/>
      <c r="R46" s="2256"/>
      <c r="S46" s="438" t="s">
        <v>850</v>
      </c>
      <c r="T46" s="130"/>
      <c r="U46" s="130"/>
      <c r="V46" s="130"/>
      <c r="W46" s="130"/>
      <c r="X46" s="130" t="s">
        <v>787</v>
      </c>
      <c r="Y46" s="2274"/>
      <c r="Z46" s="2274"/>
      <c r="AA46" s="2274"/>
      <c r="AB46" s="2274"/>
      <c r="AC46" s="2274"/>
      <c r="AD46" s="2274"/>
      <c r="AE46" s="2274"/>
      <c r="AF46" s="2274"/>
      <c r="AG46" s="2274"/>
      <c r="AH46" s="2274"/>
      <c r="AI46" s="355" t="s">
        <v>724</v>
      </c>
      <c r="AJ46" s="474"/>
      <c r="AK46" s="137"/>
      <c r="AL46" s="137"/>
      <c r="AM46" s="137"/>
      <c r="AN46" s="141"/>
      <c r="AO46" s="142"/>
    </row>
    <row r="47" spans="2:41" ht="15.95" customHeight="1">
      <c r="B47" s="486"/>
      <c r="C47" s="467"/>
      <c r="D47" s="137"/>
      <c r="E47" s="137"/>
      <c r="F47" s="137"/>
      <c r="G47" s="174"/>
      <c r="H47" s="131"/>
      <c r="I47" s="133"/>
      <c r="J47" s="133"/>
      <c r="K47" s="133"/>
      <c r="L47" s="2339"/>
      <c r="M47" s="2340"/>
      <c r="N47" s="2341"/>
      <c r="O47" s="2257"/>
      <c r="P47" s="2258"/>
      <c r="Q47" s="2258"/>
      <c r="R47" s="2259"/>
      <c r="S47" s="438" t="s">
        <v>851</v>
      </c>
      <c r="T47" s="192"/>
      <c r="U47" s="130"/>
      <c r="V47" s="130"/>
      <c r="W47" s="130"/>
      <c r="X47" s="130"/>
      <c r="Y47" s="130"/>
      <c r="Z47" s="130"/>
      <c r="AA47" s="130"/>
      <c r="AB47" s="130" t="s">
        <v>787</v>
      </c>
      <c r="AC47" s="2275"/>
      <c r="AD47" s="2275"/>
      <c r="AE47" s="2275"/>
      <c r="AF47" s="2275"/>
      <c r="AG47" s="2275"/>
      <c r="AH47" s="2275"/>
      <c r="AI47" s="355" t="s">
        <v>724</v>
      </c>
      <c r="AJ47" s="474"/>
      <c r="AK47" s="137"/>
      <c r="AL47" s="137"/>
      <c r="AM47" s="137"/>
      <c r="AN47" s="141"/>
      <c r="AO47" s="142"/>
    </row>
    <row r="48" spans="2:41" ht="15.95" customHeight="1">
      <c r="B48" s="486"/>
      <c r="C48" s="467"/>
      <c r="D48" s="137"/>
      <c r="E48" s="137"/>
      <c r="F48" s="137"/>
      <c r="G48" s="174"/>
      <c r="H48" s="131"/>
      <c r="I48" s="133"/>
      <c r="J48" s="133"/>
      <c r="K48" s="133"/>
      <c r="L48" s="2251" t="s">
        <v>852</v>
      </c>
      <c r="M48" s="2252"/>
      <c r="N48" s="2253"/>
      <c r="O48" s="2251" t="s">
        <v>853</v>
      </c>
      <c r="P48" s="2252"/>
      <c r="Q48" s="2252"/>
      <c r="R48" s="2253"/>
      <c r="S48" s="489" t="s">
        <v>854</v>
      </c>
      <c r="U48" s="157"/>
      <c r="V48" s="157"/>
      <c r="W48" s="157"/>
      <c r="X48" s="157"/>
      <c r="Y48" s="490" t="s">
        <v>395</v>
      </c>
      <c r="Z48" s="2272"/>
      <c r="AA48" s="2272"/>
      <c r="AB48" s="2272"/>
      <c r="AC48" s="2272"/>
      <c r="AD48" s="2272"/>
      <c r="AE48" s="2272"/>
      <c r="AF48" s="2272"/>
      <c r="AG48" s="2272"/>
      <c r="AH48" s="2272"/>
      <c r="AI48" s="491" t="s">
        <v>396</v>
      </c>
      <c r="AJ48" s="439"/>
      <c r="AK48" s="237"/>
      <c r="AL48" s="237"/>
      <c r="AM48" s="237"/>
      <c r="AN48" s="239"/>
      <c r="AO48" s="240"/>
    </row>
    <row r="49" spans="2:41" ht="15.95" customHeight="1">
      <c r="B49" s="486"/>
      <c r="C49" s="467"/>
      <c r="D49" s="137"/>
      <c r="E49" s="137"/>
      <c r="F49" s="137"/>
      <c r="G49" s="174"/>
      <c r="H49" s="131"/>
      <c r="I49" s="133"/>
      <c r="J49" s="133"/>
      <c r="K49" s="133"/>
      <c r="L49" s="2254"/>
      <c r="M49" s="2255"/>
      <c r="N49" s="2256"/>
      <c r="O49" s="2254"/>
      <c r="P49" s="2255"/>
      <c r="Q49" s="2255"/>
      <c r="R49" s="2256"/>
      <c r="S49" s="492" t="s">
        <v>855</v>
      </c>
      <c r="U49" s="130"/>
      <c r="V49" s="130"/>
      <c r="W49" s="130"/>
      <c r="X49" s="130"/>
      <c r="Y49" s="493" t="s">
        <v>395</v>
      </c>
      <c r="Z49" s="2274"/>
      <c r="AA49" s="2274"/>
      <c r="AB49" s="2274"/>
      <c r="AC49" s="2274"/>
      <c r="AD49" s="2274"/>
      <c r="AE49" s="2274"/>
      <c r="AF49" s="2274"/>
      <c r="AG49" s="2274"/>
      <c r="AH49" s="2274"/>
      <c r="AI49" s="494" t="s">
        <v>396</v>
      </c>
      <c r="AJ49" s="474"/>
      <c r="AK49" s="137"/>
      <c r="AL49" s="137"/>
      <c r="AM49" s="137"/>
      <c r="AN49" s="141"/>
      <c r="AO49" s="142"/>
    </row>
    <row r="50" spans="2:41" ht="15.95" customHeight="1">
      <c r="B50" s="486"/>
      <c r="C50" s="467"/>
      <c r="D50" s="137"/>
      <c r="E50" s="137"/>
      <c r="F50" s="137"/>
      <c r="G50" s="174"/>
      <c r="H50" s="131"/>
      <c r="I50" s="133"/>
      <c r="J50" s="133"/>
      <c r="K50" s="133"/>
      <c r="L50" s="2254"/>
      <c r="M50" s="2255"/>
      <c r="N50" s="2256"/>
      <c r="O50" s="2254"/>
      <c r="P50" s="2255"/>
      <c r="Q50" s="2255"/>
      <c r="R50" s="2256"/>
      <c r="S50" s="492" t="s">
        <v>856</v>
      </c>
      <c r="U50" s="130"/>
      <c r="V50" s="130"/>
      <c r="W50" s="130"/>
      <c r="X50" s="130"/>
      <c r="Y50" s="493" t="s">
        <v>395</v>
      </c>
      <c r="Z50" s="2274"/>
      <c r="AA50" s="2274"/>
      <c r="AB50" s="2274"/>
      <c r="AC50" s="2274"/>
      <c r="AD50" s="2274"/>
      <c r="AE50" s="2274"/>
      <c r="AF50" s="2274"/>
      <c r="AG50" s="2274"/>
      <c r="AH50" s="2274"/>
      <c r="AI50" s="494" t="s">
        <v>396</v>
      </c>
      <c r="AJ50" s="474"/>
      <c r="AK50" s="137"/>
      <c r="AL50" s="137"/>
      <c r="AM50" s="137"/>
      <c r="AN50" s="141"/>
      <c r="AO50" s="142"/>
    </row>
    <row r="51" spans="2:41" ht="15.95" customHeight="1">
      <c r="B51" s="486"/>
      <c r="C51" s="467"/>
      <c r="D51" s="137"/>
      <c r="E51" s="137"/>
      <c r="F51" s="137"/>
      <c r="G51" s="174"/>
      <c r="H51" s="131"/>
      <c r="I51" s="133"/>
      <c r="J51" s="133"/>
      <c r="K51" s="133"/>
      <c r="L51" s="2254"/>
      <c r="M51" s="2255"/>
      <c r="N51" s="2256"/>
      <c r="O51" s="2254"/>
      <c r="P51" s="2255"/>
      <c r="Q51" s="2255"/>
      <c r="R51" s="2256"/>
      <c r="S51" s="492" t="s">
        <v>857</v>
      </c>
      <c r="U51" s="130"/>
      <c r="V51" s="130"/>
      <c r="W51" s="130"/>
      <c r="X51" s="130"/>
      <c r="Y51" s="473" t="s">
        <v>395</v>
      </c>
      <c r="Z51" s="2274"/>
      <c r="AA51" s="2274"/>
      <c r="AB51" s="2274"/>
      <c r="AC51" s="2274"/>
      <c r="AD51" s="2274"/>
      <c r="AE51" s="2274"/>
      <c r="AF51" s="2274"/>
      <c r="AG51" s="2274"/>
      <c r="AH51" s="2274"/>
      <c r="AI51" s="494" t="s">
        <v>396</v>
      </c>
      <c r="AJ51" s="474"/>
      <c r="AK51" s="137"/>
      <c r="AL51" s="137"/>
      <c r="AM51" s="137"/>
      <c r="AN51" s="141"/>
      <c r="AO51" s="142"/>
    </row>
    <row r="52" spans="2:41" ht="15.95" customHeight="1">
      <c r="B52" s="486"/>
      <c r="C52" s="467"/>
      <c r="D52" s="137"/>
      <c r="E52" s="137"/>
      <c r="F52" s="137"/>
      <c r="G52" s="174"/>
      <c r="H52" s="131"/>
      <c r="I52" s="133"/>
      <c r="J52" s="133"/>
      <c r="K52" s="133"/>
      <c r="L52" s="2257"/>
      <c r="M52" s="2258"/>
      <c r="N52" s="2259"/>
      <c r="O52" s="2257"/>
      <c r="P52" s="2258"/>
      <c r="Q52" s="2258"/>
      <c r="R52" s="2259"/>
      <c r="S52" s="480" t="s">
        <v>858</v>
      </c>
      <c r="T52" s="195"/>
      <c r="U52" s="192"/>
      <c r="V52" s="192"/>
      <c r="W52" s="192"/>
      <c r="X52" s="192"/>
      <c r="Y52" s="495" t="s">
        <v>395</v>
      </c>
      <c r="Z52" s="2275"/>
      <c r="AA52" s="2275"/>
      <c r="AB52" s="2275"/>
      <c r="AC52" s="2275"/>
      <c r="AD52" s="2275"/>
      <c r="AE52" s="2275"/>
      <c r="AF52" s="2275"/>
      <c r="AG52" s="2275"/>
      <c r="AH52" s="2275"/>
      <c r="AI52" s="496" t="s">
        <v>396</v>
      </c>
      <c r="AJ52" s="476"/>
      <c r="AK52" s="149"/>
      <c r="AL52" s="149"/>
      <c r="AM52" s="149"/>
      <c r="AN52" s="172"/>
      <c r="AO52" s="197"/>
    </row>
    <row r="53" spans="2:41" ht="15.95" customHeight="1">
      <c r="B53" s="486"/>
      <c r="C53" s="467"/>
      <c r="D53" s="137"/>
      <c r="E53" s="137"/>
      <c r="F53" s="137"/>
      <c r="G53" s="174"/>
      <c r="H53" s="131"/>
      <c r="I53" s="133"/>
      <c r="J53" s="133"/>
      <c r="K53" s="133"/>
      <c r="L53" s="2251" t="s">
        <v>859</v>
      </c>
      <c r="M53" s="2252"/>
      <c r="N53" s="2253"/>
      <c r="O53" s="2251" t="s">
        <v>860</v>
      </c>
      <c r="P53" s="2252"/>
      <c r="Q53" s="2252"/>
      <c r="R53" s="2253"/>
      <c r="S53" s="427" t="s">
        <v>4</v>
      </c>
      <c r="T53" s="157" t="s">
        <v>861</v>
      </c>
      <c r="U53" s="157"/>
      <c r="V53" s="157"/>
      <c r="W53" s="157"/>
      <c r="X53" s="157"/>
      <c r="Y53" s="157"/>
      <c r="Z53" s="157"/>
      <c r="AA53" s="157"/>
      <c r="AB53" s="157"/>
      <c r="AC53" s="157"/>
      <c r="AD53" s="157"/>
      <c r="AE53" s="157"/>
      <c r="AF53" s="157"/>
      <c r="AG53" s="157"/>
      <c r="AH53" s="157"/>
      <c r="AI53" s="158"/>
      <c r="AJ53" s="125" t="s">
        <v>4</v>
      </c>
      <c r="AK53" s="137" t="s">
        <v>620</v>
      </c>
      <c r="AL53" s="137"/>
      <c r="AM53" s="137"/>
      <c r="AN53" s="141"/>
      <c r="AO53" s="142"/>
    </row>
    <row r="54" spans="2:41" ht="15.95" customHeight="1">
      <c r="B54" s="486"/>
      <c r="C54" s="467"/>
      <c r="D54" s="137"/>
      <c r="E54" s="137"/>
      <c r="F54" s="137"/>
      <c r="G54" s="174"/>
      <c r="H54" s="131"/>
      <c r="I54" s="133"/>
      <c r="J54" s="133"/>
      <c r="K54" s="133"/>
      <c r="L54" s="2254"/>
      <c r="M54" s="2255"/>
      <c r="N54" s="2256"/>
      <c r="O54" s="2254"/>
      <c r="P54" s="2255"/>
      <c r="Q54" s="2255"/>
      <c r="R54" s="2256"/>
      <c r="S54" s="425" t="s">
        <v>4</v>
      </c>
      <c r="T54" s="130" t="s">
        <v>862</v>
      </c>
      <c r="U54" s="130"/>
      <c r="V54" s="130"/>
      <c r="W54" s="130"/>
      <c r="X54" s="130"/>
      <c r="Y54" s="130"/>
      <c r="Z54" s="130"/>
      <c r="AA54" s="130"/>
      <c r="AB54" s="130"/>
      <c r="AC54" s="130"/>
      <c r="AD54" s="130"/>
      <c r="AE54" s="130"/>
      <c r="AF54" s="130"/>
      <c r="AG54" s="130"/>
      <c r="AH54" s="130"/>
      <c r="AI54" s="355"/>
      <c r="AJ54" s="125" t="s">
        <v>4</v>
      </c>
      <c r="AK54" s="137" t="s">
        <v>812</v>
      </c>
      <c r="AL54" s="137"/>
      <c r="AM54" s="137"/>
      <c r="AN54" s="141"/>
      <c r="AO54" s="142"/>
    </row>
    <row r="55" spans="2:41" ht="15.95" customHeight="1" thickBot="1">
      <c r="B55" s="497"/>
      <c r="C55" s="498"/>
      <c r="D55" s="247"/>
      <c r="E55" s="247"/>
      <c r="F55" s="247"/>
      <c r="G55" s="461"/>
      <c r="H55" s="116"/>
      <c r="I55" s="115"/>
      <c r="J55" s="115"/>
      <c r="K55" s="115"/>
      <c r="L55" s="2352"/>
      <c r="M55" s="2353"/>
      <c r="N55" s="2354"/>
      <c r="O55" s="2352"/>
      <c r="P55" s="2353"/>
      <c r="Q55" s="2353"/>
      <c r="R55" s="2354"/>
      <c r="S55" s="462"/>
      <c r="T55" s="419"/>
      <c r="U55" s="419"/>
      <c r="V55" s="419"/>
      <c r="W55" s="419"/>
      <c r="X55" s="419"/>
      <c r="Y55" s="419"/>
      <c r="Z55" s="419"/>
      <c r="AA55" s="419"/>
      <c r="AB55" s="419"/>
      <c r="AC55" s="419"/>
      <c r="AD55" s="419"/>
      <c r="AE55" s="419"/>
      <c r="AF55" s="419"/>
      <c r="AG55" s="419"/>
      <c r="AH55" s="419"/>
      <c r="AI55" s="499"/>
      <c r="AJ55" s="420" t="s">
        <v>4</v>
      </c>
      <c r="AK55" s="2355" t="s">
        <v>863</v>
      </c>
      <c r="AL55" s="2355"/>
      <c r="AM55" s="2355"/>
      <c r="AN55" s="251"/>
      <c r="AO55" s="256"/>
    </row>
    <row r="56" spans="2:41" ht="15.95" customHeight="1">
      <c r="AI56" s="2356">
        <v>20221107</v>
      </c>
      <c r="AJ56" s="2356"/>
      <c r="AK56" s="2356"/>
      <c r="AL56" s="2356"/>
      <c r="AM56" s="2356"/>
      <c r="AN56" s="2356"/>
      <c r="AO56" s="2356"/>
    </row>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sheetData>
  <mergeCells count="75">
    <mergeCell ref="L53:N55"/>
    <mergeCell ref="O53:R55"/>
    <mergeCell ref="AK55:AM55"/>
    <mergeCell ref="AI56:AO56"/>
    <mergeCell ref="L48:N52"/>
    <mergeCell ref="O48:R52"/>
    <mergeCell ref="Z48:AH48"/>
    <mergeCell ref="Z49:AH49"/>
    <mergeCell ref="Z50:AH50"/>
    <mergeCell ref="Z51:AH51"/>
    <mergeCell ref="Z52:AH52"/>
    <mergeCell ref="O45:R47"/>
    <mergeCell ref="Y46:AH46"/>
    <mergeCell ref="AC47:AH47"/>
    <mergeCell ref="AK25:AM25"/>
    <mergeCell ref="W26:AH26"/>
    <mergeCell ref="O27:R27"/>
    <mergeCell ref="T27:AH27"/>
    <mergeCell ref="O28:R36"/>
    <mergeCell ref="X28:AH28"/>
    <mergeCell ref="AK28:AM28"/>
    <mergeCell ref="AD36:AF36"/>
    <mergeCell ref="O40:R44"/>
    <mergeCell ref="AA41:AG41"/>
    <mergeCell ref="AA42:AH42"/>
    <mergeCell ref="AA43:AH43"/>
    <mergeCell ref="AA44:AH44"/>
    <mergeCell ref="O25:R26"/>
    <mergeCell ref="W25:AH25"/>
    <mergeCell ref="O37:R39"/>
    <mergeCell ref="W37:AH37"/>
    <mergeCell ref="W38:AH38"/>
    <mergeCell ref="W39:AH39"/>
    <mergeCell ref="AK16:AM16"/>
    <mergeCell ref="O17:R18"/>
    <mergeCell ref="O19:R20"/>
    <mergeCell ref="AA20:AE20"/>
    <mergeCell ref="O21:R22"/>
    <mergeCell ref="O15:R16"/>
    <mergeCell ref="U16:Z16"/>
    <mergeCell ref="AK8:AM8"/>
    <mergeCell ref="E9:F9"/>
    <mergeCell ref="O9:R13"/>
    <mergeCell ref="AK9:AM9"/>
    <mergeCell ref="AB10:AD10"/>
    <mergeCell ref="AK10:AM10"/>
    <mergeCell ref="AB11:AD11"/>
    <mergeCell ref="AB13:AD13"/>
    <mergeCell ref="B6:B32"/>
    <mergeCell ref="L6:N13"/>
    <mergeCell ref="O6:R8"/>
    <mergeCell ref="AA6:AE6"/>
    <mergeCell ref="C7:F7"/>
    <mergeCell ref="G7:H7"/>
    <mergeCell ref="AA7:AE7"/>
    <mergeCell ref="C8:F8"/>
    <mergeCell ref="AA8:AE8"/>
    <mergeCell ref="L14:N22"/>
    <mergeCell ref="O14:R14"/>
    <mergeCell ref="Z14:AD14"/>
    <mergeCell ref="L23:N47"/>
    <mergeCell ref="O23:R24"/>
    <mergeCell ref="W23:AH23"/>
    <mergeCell ref="W24:AH24"/>
    <mergeCell ref="AN4:AO5"/>
    <mergeCell ref="C5:F5"/>
    <mergeCell ref="L5:N5"/>
    <mergeCell ref="O5:R5"/>
    <mergeCell ref="S5:AI5"/>
    <mergeCell ref="C4:F4"/>
    <mergeCell ref="G4:H5"/>
    <mergeCell ref="I4:K5"/>
    <mergeCell ref="L4:N4"/>
    <mergeCell ref="O4:AM4"/>
    <mergeCell ref="AJ5:AM5"/>
  </mergeCells>
  <phoneticPr fontId="4"/>
  <conditionalFormatting sqref="AK9:AM13 I7:K10 C7:F7 AJ6:AM8 AI8 O9 AH6:AI7 AF6:AG8 T6:X8 Z6:AA8 S14:AI14 T12:AJ12 S10:AB11 AE10:AJ11 S13:AB13 AE13:AJ13 T17:AJ17 U18:Y18 AA18:AJ18 C6:K6 O6 O14:O15 O17 O19 O21 S19:AJ19 O28 S36:AD36 Z34:AJ35 Z33:AD33 AF33:AJ33 Z29:AC29 AF29:AJ29 S28:X30 S32:X35 Z32:AJ32 Z30:AJ30 S31:AC31 AE31:AJ31 AG36:AJ36 O37 S37:W39 AI37:AJ39 S40:AI40 U48:Z52 T15:AI15 AK17:AM22 AJ14:AM16 AK26:AM41 S27:T27 T9:AJ9 S48:S55 T53:AM55 J24:K27 J23:L23 J11:K22 C11:I27 C28:K55 T16:U16 AA16:AI16 AF20:AJ20 AI23:AM25 S23:W26 AI26:AJ28 S45:AM45 AH41:AI41 AJ40:AJ41 S41:AA44 AI42:AM44 S47:AC47 S46:Y46 AI46:AM52 S21:AJ22 S20:AA20 S18 C8:H10">
    <cfRule type="expression" dxfId="28" priority="7" stopIfTrue="1">
      <formula>$C$28=TRUE</formula>
    </cfRule>
  </conditionalFormatting>
  <conditionalFormatting sqref="S6:S9">
    <cfRule type="expression" dxfId="27" priority="6" stopIfTrue="1">
      <formula>$C$28=TRUE</formula>
    </cfRule>
  </conditionalFormatting>
  <conditionalFormatting sqref="S12">
    <cfRule type="expression" dxfId="26" priority="5" stopIfTrue="1">
      <formula>$C$28=TRUE</formula>
    </cfRule>
  </conditionalFormatting>
  <conditionalFormatting sqref="S15">
    <cfRule type="expression" dxfId="25" priority="4" stopIfTrue="1">
      <formula>$C$28=TRUE</formula>
    </cfRule>
  </conditionalFormatting>
  <conditionalFormatting sqref="S17">
    <cfRule type="expression" dxfId="24" priority="3" stopIfTrue="1">
      <formula>$C$28=TRUE</formula>
    </cfRule>
  </conditionalFormatting>
  <conditionalFormatting sqref="T18">
    <cfRule type="expression" dxfId="23" priority="2" stopIfTrue="1">
      <formula>$C$28=TRUE</formula>
    </cfRule>
  </conditionalFormatting>
  <conditionalFormatting sqref="Z18">
    <cfRule type="expression" dxfId="22" priority="1" stopIfTrue="1">
      <formula>$C$28=TRUE</formula>
    </cfRule>
  </conditionalFormatting>
  <dataValidations count="2">
    <dataValidation type="list" allowBlank="1" showInputMessage="1" showErrorMessage="1" sqref="G7:H7" xr:uid="{7E347B06-3F7E-4A23-BDB5-474D55A65739}">
      <formula1>"６,５,４,３,２,１"</formula1>
    </dataValidation>
    <dataValidation type="list" allowBlank="1" showInputMessage="1" showErrorMessage="1" sqref="T18 S19 AJ6:AJ9 I7:I10 S6:S9 S12 AJ53:AJ55 S14:S15 Z18 W34:W35 X33 AA33 AF33 W32 W29:W30 Z31 AE31 Z40 AC40 AB45 AE45 S53:S54 AJ14:AJ16 AJ23:AJ25 S21 S17" xr:uid="{43F23F92-2521-49FB-8AD9-CAACF2298828}">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93114-15ED-4CF7-97F5-7894BF2DC720}">
  <dimension ref="A1:IF94"/>
  <sheetViews>
    <sheetView showGridLines="0" view="pageBreakPreview" zoomScale="80" zoomScaleNormal="85" zoomScaleSheetLayoutView="80" workbookViewId="0"/>
  </sheetViews>
  <sheetFormatPr defaultColWidth="2.75" defaultRowHeight="13.5"/>
  <cols>
    <col min="1" max="1" width="2.875" style="500" customWidth="1"/>
    <col min="2" max="4" width="2.75" style="500" customWidth="1"/>
    <col min="5" max="8" width="2.75" style="501" customWidth="1"/>
    <col min="9" max="9" width="2.875" style="501" customWidth="1"/>
    <col min="10" max="10" width="2.75" style="501" customWidth="1"/>
    <col min="11" max="134" width="2.75" style="500" customWidth="1"/>
    <col min="135" max="136" width="2.75" style="502" customWidth="1"/>
    <col min="137" max="178" width="2.75" style="503" customWidth="1"/>
    <col min="179" max="180" width="2.75" style="500" customWidth="1"/>
    <col min="181" max="181" width="2.75" style="503" customWidth="1"/>
    <col min="182" max="200" width="2.75" style="503" hidden="1" customWidth="1"/>
    <col min="201" max="204" width="2.75" style="503" customWidth="1"/>
    <col min="205" max="16384" width="2.75" style="500"/>
  </cols>
  <sheetData>
    <row r="1" spans="2:240">
      <c r="FA1" s="503" t="s">
        <v>864</v>
      </c>
    </row>
    <row r="2" spans="2:240" s="504" customFormat="1" ht="18" customHeight="1">
      <c r="B2" s="2371" t="s">
        <v>865</v>
      </c>
      <c r="C2" s="2372"/>
      <c r="D2" s="2372"/>
      <c r="E2" s="2372"/>
      <c r="F2" s="2372"/>
      <c r="G2" s="2372"/>
      <c r="H2" s="2372"/>
      <c r="I2" s="2372"/>
      <c r="J2" s="2372"/>
      <c r="K2" s="2372"/>
      <c r="L2" s="2372"/>
      <c r="M2" s="2372"/>
      <c r="N2" s="2372"/>
      <c r="O2" s="2372"/>
      <c r="P2" s="2372"/>
      <c r="Q2" s="2372"/>
      <c r="R2" s="2372"/>
      <c r="S2" s="2372"/>
      <c r="T2" s="2372"/>
      <c r="U2" s="2372"/>
      <c r="V2" s="2372"/>
      <c r="W2" s="2372"/>
      <c r="X2" s="2372"/>
      <c r="Y2" s="2372"/>
      <c r="Z2" s="2372"/>
      <c r="AA2" s="2372"/>
      <c r="AB2" s="2372"/>
      <c r="AC2" s="2372"/>
      <c r="AD2" s="2372"/>
      <c r="AE2" s="2372"/>
      <c r="AF2" s="2372"/>
      <c r="AG2" s="2373"/>
      <c r="AI2" s="505" t="s">
        <v>866</v>
      </c>
      <c r="AJ2" s="505"/>
      <c r="AK2" s="505"/>
      <c r="AL2" s="505"/>
      <c r="AM2" s="505"/>
      <c r="AN2" s="505"/>
      <c r="AO2" s="505"/>
      <c r="AP2" s="506"/>
      <c r="AQ2" s="506"/>
      <c r="AR2" s="507"/>
      <c r="AS2" s="506"/>
      <c r="AT2" s="506"/>
      <c r="AU2" s="506"/>
      <c r="AV2" s="506"/>
      <c r="AW2" s="506"/>
      <c r="AX2" s="506"/>
      <c r="AY2" s="506"/>
      <c r="AZ2" s="506"/>
      <c r="BA2" s="506"/>
      <c r="BB2" s="506"/>
      <c r="BC2" s="506"/>
      <c r="BD2" s="506"/>
      <c r="BE2" s="506"/>
      <c r="BF2" s="506"/>
      <c r="BG2" s="506"/>
      <c r="BH2" s="506"/>
      <c r="BI2" s="506"/>
      <c r="BJ2" s="506"/>
      <c r="BK2" s="506"/>
      <c r="BL2" s="506"/>
      <c r="BM2" s="506"/>
      <c r="BN2" s="506"/>
      <c r="BO2" s="505"/>
      <c r="BP2" s="505"/>
      <c r="BQ2" s="505"/>
      <c r="CA2" s="505"/>
      <c r="CB2" s="505"/>
      <c r="CC2" s="505"/>
      <c r="CD2" s="505"/>
      <c r="CE2" s="505"/>
      <c r="DP2" s="2392" t="s">
        <v>867</v>
      </c>
      <c r="DQ2" s="2392"/>
      <c r="DR2" s="2392"/>
      <c r="DS2" s="2392"/>
      <c r="DT2" s="2392"/>
      <c r="DU2" s="2392"/>
      <c r="DV2" s="2392"/>
      <c r="DW2" s="2392"/>
      <c r="DX2" s="2392"/>
      <c r="DY2" s="2392"/>
      <c r="DZ2" s="2392"/>
      <c r="EA2" s="2392"/>
      <c r="EB2" s="2392"/>
      <c r="EC2" s="2392"/>
      <c r="ED2" s="2392"/>
      <c r="EE2" s="2392"/>
      <c r="EF2" s="2392"/>
      <c r="EG2" s="2392"/>
      <c r="EH2" s="2392"/>
      <c r="EI2" s="2392"/>
      <c r="EJ2" s="2392"/>
      <c r="FZ2" s="508" t="s">
        <v>868</v>
      </c>
      <c r="GA2" s="508"/>
      <c r="GB2" s="508"/>
      <c r="GC2" s="508"/>
      <c r="GD2" s="508"/>
      <c r="GF2" s="508"/>
      <c r="GG2" s="508"/>
      <c r="GH2" s="508"/>
      <c r="GI2" s="508" t="s">
        <v>869</v>
      </c>
      <c r="GJ2" s="508"/>
      <c r="GK2" s="508"/>
      <c r="GM2" s="508"/>
      <c r="GN2" s="508"/>
      <c r="GO2" s="508"/>
      <c r="GP2" s="508"/>
      <c r="GQ2" s="508"/>
      <c r="GR2" s="508" t="s">
        <v>870</v>
      </c>
    </row>
    <row r="3" spans="2:240" s="504" customFormat="1" ht="18" customHeight="1">
      <c r="B3" s="2374"/>
      <c r="C3" s="2375"/>
      <c r="D3" s="2375"/>
      <c r="E3" s="2375"/>
      <c r="F3" s="2375"/>
      <c r="G3" s="2375"/>
      <c r="H3" s="2375"/>
      <c r="I3" s="2375"/>
      <c r="J3" s="2375"/>
      <c r="K3" s="2375"/>
      <c r="L3" s="2375"/>
      <c r="M3" s="2375"/>
      <c r="N3" s="2375"/>
      <c r="O3" s="2375"/>
      <c r="P3" s="2375"/>
      <c r="Q3" s="2375"/>
      <c r="R3" s="2375"/>
      <c r="S3" s="2375"/>
      <c r="T3" s="2375"/>
      <c r="U3" s="2375"/>
      <c r="V3" s="2375"/>
      <c r="W3" s="2375"/>
      <c r="X3" s="2375"/>
      <c r="Y3" s="2375"/>
      <c r="Z3" s="2375"/>
      <c r="AA3" s="2375"/>
      <c r="AB3" s="2375"/>
      <c r="AC3" s="2375"/>
      <c r="AD3" s="2375"/>
      <c r="AE3" s="2375"/>
      <c r="AF3" s="2375"/>
      <c r="AG3" s="2376"/>
      <c r="AI3" s="2393" t="s">
        <v>871</v>
      </c>
      <c r="AJ3" s="2394"/>
      <c r="AK3" s="2394"/>
      <c r="AL3" s="2394"/>
      <c r="AM3" s="2394"/>
      <c r="AN3" s="2394"/>
      <c r="AO3" s="2394"/>
      <c r="AP3" s="2395" t="str">
        <f>IF(事前シート!C6&lt;&gt;"",事前シート!C6,"")</f>
        <v/>
      </c>
      <c r="AQ3" s="2395"/>
      <c r="AR3" s="2395"/>
      <c r="AS3" s="2395"/>
      <c r="AT3" s="2395"/>
      <c r="AU3" s="2395"/>
      <c r="AV3" s="2395"/>
      <c r="AW3" s="2395"/>
      <c r="AX3" s="2395"/>
      <c r="AY3" s="2395"/>
      <c r="AZ3" s="2395"/>
      <c r="BA3" s="2395"/>
      <c r="BB3" s="2395"/>
      <c r="BC3" s="2395"/>
      <c r="BD3" s="2395"/>
      <c r="BE3" s="2395"/>
      <c r="BF3" s="2395"/>
      <c r="BG3" s="2395"/>
      <c r="BH3" s="2395"/>
      <c r="BI3" s="2395"/>
      <c r="BJ3" s="2395"/>
      <c r="BK3" s="2395"/>
      <c r="BL3" s="2395"/>
      <c r="BM3" s="2395"/>
      <c r="BN3" s="2395"/>
      <c r="BO3" s="2395"/>
      <c r="BP3" s="2395"/>
      <c r="BQ3" s="2396"/>
      <c r="BS3" s="2393" t="s">
        <v>872</v>
      </c>
      <c r="BT3" s="2394"/>
      <c r="BU3" s="2394"/>
      <c r="BV3" s="2394"/>
      <c r="BW3" s="2394"/>
      <c r="BX3" s="2394"/>
      <c r="BY3" s="2397" t="str">
        <f>IF('３面'!R6&lt;&gt;"",'３面'!R6,"")</f>
        <v/>
      </c>
      <c r="BZ3" s="2397"/>
      <c r="CA3" s="2397"/>
      <c r="CB3" s="2397"/>
      <c r="CC3" s="2397"/>
      <c r="CD3" s="2397"/>
      <c r="CE3" s="2397"/>
      <c r="CF3" s="2397"/>
      <c r="CG3" s="2397"/>
      <c r="CH3" s="2397"/>
      <c r="CI3" s="2397"/>
      <c r="CJ3" s="2397"/>
      <c r="CK3" s="2397"/>
      <c r="CL3" s="2397"/>
      <c r="CM3" s="2397"/>
      <c r="CN3" s="2397"/>
      <c r="CO3" s="2397"/>
      <c r="CP3" s="2397"/>
      <c r="CQ3" s="2397"/>
      <c r="CR3" s="2397"/>
      <c r="CS3" s="2397"/>
      <c r="CT3" s="2397"/>
      <c r="CU3" s="2397"/>
      <c r="CV3" s="2397"/>
      <c r="CW3" s="2397"/>
      <c r="CX3" s="2397"/>
      <c r="CY3" s="2397"/>
      <c r="CZ3" s="2397"/>
      <c r="DA3" s="2398"/>
      <c r="DP3" s="2392"/>
      <c r="DQ3" s="2392"/>
      <c r="DR3" s="2392"/>
      <c r="DS3" s="2392"/>
      <c r="DT3" s="2392"/>
      <c r="DU3" s="2392"/>
      <c r="DV3" s="2392"/>
      <c r="DW3" s="2392"/>
      <c r="DX3" s="2392"/>
      <c r="DY3" s="2392"/>
      <c r="DZ3" s="2392"/>
      <c r="EA3" s="2392"/>
      <c r="EB3" s="2392"/>
      <c r="EC3" s="2392"/>
      <c r="ED3" s="2392"/>
      <c r="EE3" s="2392"/>
      <c r="EF3" s="2392"/>
      <c r="EG3" s="2392"/>
      <c r="EH3" s="2392"/>
      <c r="EI3" s="2392"/>
      <c r="EJ3" s="2392"/>
      <c r="FZ3" s="508" t="s">
        <v>874</v>
      </c>
      <c r="GA3" s="508"/>
      <c r="GB3" s="508"/>
      <c r="GC3" s="315"/>
      <c r="GD3" s="508"/>
      <c r="GF3" s="508"/>
      <c r="GG3" s="508"/>
      <c r="GH3" s="508"/>
      <c r="GI3" s="508" t="s">
        <v>875</v>
      </c>
      <c r="GJ3" s="508"/>
      <c r="GK3" s="260"/>
      <c r="GM3" s="508"/>
      <c r="GN3" s="260"/>
      <c r="GO3" s="509"/>
      <c r="GP3" s="508"/>
      <c r="GQ3" s="508"/>
      <c r="GR3" s="508" t="s">
        <v>876</v>
      </c>
      <c r="HK3" s="508"/>
      <c r="HL3" s="508"/>
      <c r="HM3" s="508"/>
      <c r="HN3" s="508"/>
      <c r="HO3" s="508"/>
      <c r="HP3" s="508"/>
      <c r="HQ3" s="508"/>
      <c r="HR3" s="508"/>
      <c r="HS3" s="508"/>
      <c r="HT3" s="508"/>
      <c r="HU3" s="508"/>
      <c r="HV3" s="508"/>
      <c r="HW3" s="508"/>
      <c r="HX3" s="508"/>
      <c r="HY3" s="508"/>
      <c r="HZ3" s="508"/>
      <c r="IB3" s="508"/>
    </row>
    <row r="4" spans="2:240" s="504" customFormat="1" ht="18" customHeight="1" thickBot="1">
      <c r="B4" s="510" t="s">
        <v>125</v>
      </c>
      <c r="C4" s="2357" t="s">
        <v>16</v>
      </c>
      <c r="D4" s="2357"/>
      <c r="E4" s="2357"/>
      <c r="F4" s="2357"/>
      <c r="G4" s="2357"/>
      <c r="H4" s="2357"/>
      <c r="I4" s="2357"/>
      <c r="J4" s="2357"/>
      <c r="K4" s="2357"/>
      <c r="L4" s="511"/>
      <c r="O4" s="508" t="s">
        <v>125</v>
      </c>
      <c r="P4" s="2358" t="s">
        <v>877</v>
      </c>
      <c r="Q4" s="2358"/>
      <c r="R4" s="2358"/>
      <c r="S4" s="2358"/>
      <c r="T4" s="2358"/>
      <c r="U4" s="2358"/>
      <c r="V4" s="2358"/>
      <c r="X4" s="505"/>
      <c r="AI4" s="2359" t="s">
        <v>878</v>
      </c>
      <c r="AJ4" s="2360"/>
      <c r="AK4" s="2360"/>
      <c r="AL4" s="2360"/>
      <c r="AM4" s="2361"/>
      <c r="AN4" s="2365" t="s">
        <v>879</v>
      </c>
      <c r="AO4" s="2366"/>
      <c r="AP4" s="2367">
        <f>'２面'!R9</f>
        <v>0</v>
      </c>
      <c r="AQ4" s="2367"/>
      <c r="AR4" s="2367"/>
      <c r="AS4" s="2367"/>
      <c r="AT4" s="2367"/>
      <c r="AU4" s="2367"/>
      <c r="AV4" s="2367"/>
      <c r="AW4" s="2367"/>
      <c r="AX4" s="2367"/>
      <c r="AY4" s="2367"/>
      <c r="AZ4" s="2367"/>
      <c r="BA4" s="2367"/>
      <c r="BB4" s="2367"/>
      <c r="BC4" s="2367"/>
      <c r="BD4" s="2367"/>
      <c r="BE4" s="2367"/>
      <c r="BF4" s="2367"/>
      <c r="BG4" s="2367"/>
      <c r="BH4" s="2367"/>
      <c r="BI4" s="2368"/>
      <c r="BJ4" s="2369" t="s">
        <v>880</v>
      </c>
      <c r="BK4" s="2370"/>
      <c r="BL4" s="2399">
        <f>IF('２面'!R15&lt;&gt;"",'２面'!R15,"無")</f>
        <v>0</v>
      </c>
      <c r="BM4" s="2399"/>
      <c r="BN4" s="2399"/>
      <c r="BO4" s="2399"/>
      <c r="BP4" s="2399"/>
      <c r="BQ4" s="2400"/>
      <c r="BS4" s="2401" t="s">
        <v>881</v>
      </c>
      <c r="BT4" s="2402"/>
      <c r="BU4" s="2402"/>
      <c r="BV4" s="2402"/>
      <c r="BW4" s="2402"/>
      <c r="BX4" s="2402"/>
      <c r="BY4" s="2403">
        <f>'事前シート別紙（住宅性能評価のみ）'!J9</f>
        <v>0</v>
      </c>
      <c r="BZ4" s="2403"/>
      <c r="CA4" s="2403"/>
      <c r="CB4" s="2403"/>
      <c r="CC4" s="2403"/>
      <c r="CD4" s="2403"/>
      <c r="CE4" s="2403"/>
      <c r="CF4" s="2403"/>
      <c r="CG4" s="2403"/>
      <c r="CH4" s="2403"/>
      <c r="CI4" s="2404"/>
      <c r="CJ4" s="2401" t="s">
        <v>882</v>
      </c>
      <c r="CK4" s="2402"/>
      <c r="CL4" s="2402"/>
      <c r="CM4" s="2402"/>
      <c r="CN4" s="2402"/>
      <c r="CO4" s="2402"/>
      <c r="CP4" s="2405">
        <f>'３面'!R38</f>
        <v>0</v>
      </c>
      <c r="CQ4" s="2405"/>
      <c r="CR4" s="2405"/>
      <c r="CS4" s="2405"/>
      <c r="CT4" s="2405"/>
      <c r="CU4" s="2405"/>
      <c r="CV4" s="2405"/>
      <c r="CW4" s="2405"/>
      <c r="CX4" s="2405"/>
      <c r="CY4" s="2405"/>
      <c r="CZ4" s="2405"/>
      <c r="DA4" s="512" t="s">
        <v>883</v>
      </c>
      <c r="DC4" s="513" t="s">
        <v>884</v>
      </c>
      <c r="FZ4" s="508" t="s">
        <v>885</v>
      </c>
      <c r="GA4" s="508"/>
      <c r="GB4" s="508"/>
      <c r="GC4" s="315"/>
      <c r="GD4" s="508"/>
      <c r="GF4" s="508"/>
      <c r="GG4" s="508"/>
      <c r="GH4" s="508"/>
      <c r="GI4" s="508" t="s">
        <v>886</v>
      </c>
      <c r="GJ4" s="508"/>
      <c r="GK4" s="508"/>
      <c r="GM4" s="508"/>
      <c r="GN4" s="508"/>
      <c r="GO4" s="508"/>
      <c r="GP4" s="508"/>
      <c r="GQ4" s="508"/>
      <c r="GR4" s="508" t="s">
        <v>887</v>
      </c>
      <c r="HK4" s="508"/>
      <c r="HL4" s="508"/>
      <c r="HM4" s="508"/>
      <c r="HN4" s="508"/>
      <c r="HO4" s="508"/>
      <c r="HP4" s="508"/>
      <c r="HQ4" s="508"/>
      <c r="HR4" s="508"/>
      <c r="HS4" s="508"/>
      <c r="HT4" s="508"/>
      <c r="HU4" s="508"/>
      <c r="HV4" s="508"/>
      <c r="HW4" s="508"/>
      <c r="HX4" s="508"/>
      <c r="HY4" s="508"/>
      <c r="HZ4" s="508"/>
      <c r="IA4" s="508"/>
      <c r="IB4" s="508"/>
    </row>
    <row r="5" spans="2:240" s="504" customFormat="1" ht="18" customHeight="1" thickTop="1">
      <c r="C5" s="505"/>
      <c r="D5" s="514"/>
      <c r="E5" s="514"/>
      <c r="F5" s="515"/>
      <c r="G5" s="516"/>
      <c r="H5" s="516"/>
      <c r="I5" s="516"/>
      <c r="J5" s="516"/>
      <c r="K5" s="516"/>
      <c r="L5" s="516"/>
      <c r="M5" s="516"/>
      <c r="N5" s="517"/>
      <c r="X5" s="505"/>
      <c r="Z5" s="2406" t="s">
        <v>888</v>
      </c>
      <c r="AA5" s="2407"/>
      <c r="AB5" s="2407"/>
      <c r="AC5" s="2407"/>
      <c r="AD5" s="2407"/>
      <c r="AE5" s="2407"/>
      <c r="AF5" s="2407"/>
      <c r="AG5" s="2408"/>
      <c r="AI5" s="2362"/>
      <c r="AJ5" s="2363"/>
      <c r="AK5" s="2363"/>
      <c r="AL5" s="2363"/>
      <c r="AM5" s="2364"/>
      <c r="AN5" s="2409" t="s">
        <v>889</v>
      </c>
      <c r="AO5" s="2409"/>
      <c r="AP5" s="518" t="s">
        <v>890</v>
      </c>
      <c r="AQ5" s="2410" t="str">
        <f>'２面'!R11&amp;"　"&amp;'２面'!R13</f>
        <v>　0</v>
      </c>
      <c r="AR5" s="2410"/>
      <c r="AS5" s="2410"/>
      <c r="AT5" s="2410"/>
      <c r="AU5" s="2410"/>
      <c r="AV5" s="2410"/>
      <c r="AW5" s="2410"/>
      <c r="AX5" s="2410"/>
      <c r="AY5" s="2410"/>
      <c r="AZ5" s="2410"/>
      <c r="BA5" s="2410"/>
      <c r="BB5" s="2410"/>
      <c r="BC5" s="2410"/>
      <c r="BD5" s="2410"/>
      <c r="BE5" s="2410"/>
      <c r="BF5" s="2410"/>
      <c r="BG5" s="2410"/>
      <c r="BH5" s="2410"/>
      <c r="BI5" s="2410"/>
      <c r="BJ5" s="2410"/>
      <c r="BK5" s="2410"/>
      <c r="BL5" s="2410"/>
      <c r="BM5" s="2410"/>
      <c r="BN5" s="2410"/>
      <c r="BO5" s="2410"/>
      <c r="BP5" s="2410"/>
      <c r="BQ5" s="2411"/>
      <c r="BS5" s="2379" t="s">
        <v>891</v>
      </c>
      <c r="BT5" s="2380"/>
      <c r="BU5" s="2380"/>
      <c r="BV5" s="2380"/>
      <c r="BW5" s="2380"/>
      <c r="BX5" s="2380"/>
      <c r="BY5" s="2412">
        <f>'事前シート別紙（住宅性能評価のみ）'!AS9</f>
        <v>0</v>
      </c>
      <c r="BZ5" s="2412"/>
      <c r="CA5" s="2412"/>
      <c r="CB5" s="2412"/>
      <c r="CC5" s="2412"/>
      <c r="CD5" s="2412"/>
      <c r="CE5" s="2412"/>
      <c r="CF5" s="2412"/>
      <c r="CG5" s="2412"/>
      <c r="CH5" s="2412"/>
      <c r="CI5" s="2413"/>
      <c r="CJ5" s="2379" t="s">
        <v>892</v>
      </c>
      <c r="CK5" s="2380"/>
      <c r="CL5" s="2380"/>
      <c r="CM5" s="2380"/>
      <c r="CN5" s="2380"/>
      <c r="CO5" s="2380"/>
      <c r="CP5" s="2381">
        <f>'３面'!R39</f>
        <v>0</v>
      </c>
      <c r="CQ5" s="2381"/>
      <c r="CR5" s="2381"/>
      <c r="CS5" s="2381"/>
      <c r="CT5" s="2381"/>
      <c r="CU5" s="2381"/>
      <c r="CV5" s="2381"/>
      <c r="CW5" s="2381"/>
      <c r="CX5" s="2381"/>
      <c r="CY5" s="2381"/>
      <c r="CZ5" s="2381"/>
      <c r="DA5" s="519" t="s">
        <v>883</v>
      </c>
      <c r="DC5" s="2382" t="s">
        <v>893</v>
      </c>
      <c r="DD5" s="2383"/>
      <c r="DE5" s="2383"/>
      <c r="DF5" s="2384"/>
      <c r="DG5" s="2365" t="s">
        <v>879</v>
      </c>
      <c r="DH5" s="2366"/>
      <c r="DI5" s="2377"/>
      <c r="DJ5" s="2377"/>
      <c r="DK5" s="2377"/>
      <c r="DL5" s="2377"/>
      <c r="DM5" s="2377"/>
      <c r="DN5" s="2377"/>
      <c r="DO5" s="2377"/>
      <c r="DP5" s="2377"/>
      <c r="DQ5" s="2377"/>
      <c r="DR5" s="2377"/>
      <c r="DS5" s="2377"/>
      <c r="DT5" s="2377"/>
      <c r="DU5" s="2377"/>
      <c r="DV5" s="2377"/>
      <c r="DW5" s="2377"/>
      <c r="DX5" s="2377"/>
      <c r="DY5" s="2377"/>
      <c r="DZ5" s="2377"/>
      <c r="EA5" s="2377"/>
      <c r="EB5" s="2388"/>
      <c r="EC5" s="2369" t="s">
        <v>880</v>
      </c>
      <c r="ED5" s="2370"/>
      <c r="EE5" s="2377"/>
      <c r="EF5" s="2377"/>
      <c r="EG5" s="2377"/>
      <c r="EH5" s="2377"/>
      <c r="EI5" s="2377"/>
      <c r="EJ5" s="2378"/>
      <c r="FZ5" s="508" t="s">
        <v>894</v>
      </c>
      <c r="GA5" s="508"/>
      <c r="GB5" s="508"/>
      <c r="GC5" s="315"/>
      <c r="GD5" s="520"/>
      <c r="GF5" s="520"/>
      <c r="GG5" s="520"/>
      <c r="GH5" s="520"/>
      <c r="GI5" s="508" t="s">
        <v>895</v>
      </c>
      <c r="GJ5" s="508"/>
      <c r="GK5" s="508"/>
      <c r="GM5" s="508"/>
      <c r="GN5" s="315"/>
      <c r="GO5" s="521"/>
      <c r="GP5" s="521"/>
      <c r="GQ5" s="521"/>
      <c r="GR5" s="508" t="s">
        <v>219</v>
      </c>
      <c r="HK5" s="508"/>
      <c r="HL5" s="508"/>
      <c r="HM5" s="508"/>
      <c r="HN5" s="508"/>
      <c r="HO5" s="508"/>
      <c r="HP5" s="508"/>
      <c r="HQ5" s="508"/>
      <c r="HR5" s="508"/>
      <c r="HS5" s="508"/>
      <c r="HT5" s="508"/>
      <c r="HU5" s="508"/>
      <c r="HV5" s="508"/>
      <c r="HW5" s="508"/>
      <c r="HX5" s="508"/>
      <c r="HY5" s="508"/>
      <c r="HZ5" s="508"/>
      <c r="IA5" s="508"/>
      <c r="IB5" s="508"/>
    </row>
    <row r="6" spans="2:240" s="504" customFormat="1" ht="18" customHeight="1">
      <c r="B6" s="2425"/>
      <c r="C6" s="2425"/>
      <c r="D6" s="2425"/>
      <c r="E6" s="2425"/>
      <c r="F6" s="522"/>
      <c r="G6" s="2426"/>
      <c r="H6" s="2426"/>
      <c r="I6" s="2426"/>
      <c r="J6" s="2426"/>
      <c r="K6" s="2426"/>
      <c r="L6" s="2426"/>
      <c r="M6" s="2426"/>
      <c r="N6" s="2426"/>
      <c r="O6" s="2426"/>
      <c r="P6" s="2426"/>
      <c r="Q6" s="2426"/>
      <c r="R6" s="2426"/>
      <c r="S6" s="2427"/>
      <c r="T6" s="2427"/>
      <c r="U6" s="2428"/>
      <c r="V6" s="2428"/>
      <c r="W6" s="2428"/>
      <c r="X6" s="2428"/>
      <c r="Z6" s="523"/>
      <c r="AA6" s="524" t="s">
        <v>125</v>
      </c>
      <c r="AB6" s="525" t="s">
        <v>896</v>
      </c>
      <c r="AF6" s="526"/>
      <c r="AG6" s="527"/>
      <c r="AI6" s="2359" t="s">
        <v>897</v>
      </c>
      <c r="AJ6" s="2360"/>
      <c r="AK6" s="2360"/>
      <c r="AL6" s="2360"/>
      <c r="AM6" s="2361"/>
      <c r="AN6" s="2429" t="s">
        <v>879</v>
      </c>
      <c r="AO6" s="2429"/>
      <c r="AP6" s="2367" t="str">
        <f>IF('２面'!R21&lt;&gt;"",'２面'!R21,"")</f>
        <v/>
      </c>
      <c r="AQ6" s="2367"/>
      <c r="AR6" s="2367"/>
      <c r="AS6" s="2367"/>
      <c r="AT6" s="2367"/>
      <c r="AU6" s="2367"/>
      <c r="AV6" s="2367"/>
      <c r="AW6" s="2367"/>
      <c r="AX6" s="2367"/>
      <c r="AY6" s="2367"/>
      <c r="AZ6" s="2367"/>
      <c r="BA6" s="2367"/>
      <c r="BB6" s="2367"/>
      <c r="BC6" s="2367"/>
      <c r="BD6" s="2367"/>
      <c r="BE6" s="2367"/>
      <c r="BF6" s="2367"/>
      <c r="BG6" s="2367"/>
      <c r="BH6" s="2367"/>
      <c r="BI6" s="2368"/>
      <c r="BJ6" s="2369" t="s">
        <v>880</v>
      </c>
      <c r="BK6" s="2370"/>
      <c r="BL6" s="2399">
        <f>IF('２面'!R15&lt;&gt;"",'２面'!R15,"無")</f>
        <v>0</v>
      </c>
      <c r="BM6" s="2399"/>
      <c r="BN6" s="2399"/>
      <c r="BO6" s="2399"/>
      <c r="BP6" s="2399"/>
      <c r="BQ6" s="2400"/>
      <c r="BS6" s="2379" t="s">
        <v>898</v>
      </c>
      <c r="BT6" s="2380"/>
      <c r="BU6" s="2380"/>
      <c r="BV6" s="2380"/>
      <c r="BW6" s="2380"/>
      <c r="BX6" s="2380"/>
      <c r="BY6" s="2419" t="str">
        <f>IF('３面'!S11="■","市街化区域",IF('３面'!AF11="■","市街化調整区域",IF('３面'!S12="■","区域区分未設定",IF('３面'!S14="■","都市計画区域及び準都市計画区域外",""))))</f>
        <v/>
      </c>
      <c r="BZ6" s="2419"/>
      <c r="CA6" s="2419"/>
      <c r="CB6" s="2419"/>
      <c r="CC6" s="2419"/>
      <c r="CD6" s="2419"/>
      <c r="CE6" s="2419"/>
      <c r="CF6" s="2419"/>
      <c r="CG6" s="2419"/>
      <c r="CH6" s="2419"/>
      <c r="CI6" s="2420"/>
      <c r="CJ6" s="2379" t="s">
        <v>899</v>
      </c>
      <c r="CK6" s="2380"/>
      <c r="CL6" s="2380"/>
      <c r="CM6" s="2380"/>
      <c r="CN6" s="2380"/>
      <c r="CO6" s="2380"/>
      <c r="CP6" s="2419" t="str">
        <f>'３面'!R41&amp;IF('３面'!AN41&lt;&gt;"","　一部　"&amp;'３面'!AN41,"")</f>
        <v/>
      </c>
      <c r="CQ6" s="2419"/>
      <c r="CR6" s="2419"/>
      <c r="CS6" s="2419"/>
      <c r="CT6" s="2419"/>
      <c r="CU6" s="2419"/>
      <c r="CV6" s="2419"/>
      <c r="CW6" s="2419"/>
      <c r="CX6" s="2419"/>
      <c r="CY6" s="2419"/>
      <c r="CZ6" s="2419"/>
      <c r="DA6" s="2420"/>
      <c r="DC6" s="2385"/>
      <c r="DD6" s="2386"/>
      <c r="DE6" s="2386"/>
      <c r="DF6" s="2387"/>
      <c r="DG6" s="2421" t="s">
        <v>889</v>
      </c>
      <c r="DH6" s="2409"/>
      <c r="DI6" s="518" t="s">
        <v>890</v>
      </c>
      <c r="DJ6" s="2390"/>
      <c r="DK6" s="2390"/>
      <c r="DL6" s="2422"/>
      <c r="DM6" s="2389"/>
      <c r="DN6" s="2390"/>
      <c r="DO6" s="2390"/>
      <c r="DP6" s="2390"/>
      <c r="DQ6" s="2390"/>
      <c r="DR6" s="2390"/>
      <c r="DS6" s="2390"/>
      <c r="DT6" s="2390"/>
      <c r="DU6" s="2390"/>
      <c r="DV6" s="2390"/>
      <c r="DW6" s="2390"/>
      <c r="DX6" s="2390"/>
      <c r="DY6" s="2390"/>
      <c r="DZ6" s="2390"/>
      <c r="EA6" s="2390"/>
      <c r="EB6" s="2390"/>
      <c r="EC6" s="2390"/>
      <c r="ED6" s="2390"/>
      <c r="EE6" s="2390"/>
      <c r="EF6" s="2390"/>
      <c r="EG6" s="2390"/>
      <c r="EH6" s="2390"/>
      <c r="EI6" s="2390"/>
      <c r="EJ6" s="2391"/>
      <c r="EL6" s="2430" t="s">
        <v>900</v>
      </c>
      <c r="EM6" s="2431"/>
      <c r="EN6" s="2431"/>
      <c r="EO6" s="2431"/>
      <c r="EP6" s="528" t="s">
        <v>901</v>
      </c>
      <c r="EQ6" s="2432" t="s">
        <v>902</v>
      </c>
      <c r="ER6" s="2432"/>
      <c r="ES6" s="2432"/>
      <c r="ET6" s="2432"/>
      <c r="EU6" s="2432"/>
      <c r="EV6" s="2432"/>
      <c r="EW6" s="2432"/>
      <c r="EX6" s="2432"/>
      <c r="EY6" s="2415"/>
      <c r="EZ6" s="2415"/>
      <c r="FA6" s="2415"/>
      <c r="FB6" s="2415"/>
      <c r="FC6" s="2414" t="s">
        <v>903</v>
      </c>
      <c r="FD6" s="2414"/>
      <c r="FE6" s="2415"/>
      <c r="FF6" s="2415"/>
      <c r="FG6" s="2415"/>
      <c r="FH6" s="2416"/>
      <c r="FZ6" s="508" t="s">
        <v>904</v>
      </c>
      <c r="GA6" s="508"/>
      <c r="GB6" s="508"/>
      <c r="GC6" s="315"/>
      <c r="GD6" s="520"/>
      <c r="GF6" s="520"/>
      <c r="GG6" s="520"/>
      <c r="GH6" s="520"/>
      <c r="GI6" s="508" t="s">
        <v>905</v>
      </c>
      <c r="GJ6" s="508"/>
      <c r="GK6" s="508"/>
      <c r="GM6" s="508"/>
      <c r="GN6" s="315"/>
      <c r="GO6" s="508"/>
      <c r="GP6" s="508"/>
      <c r="GQ6" s="508"/>
      <c r="GR6" s="508" t="s">
        <v>220</v>
      </c>
      <c r="HK6" s="508"/>
      <c r="HL6" s="508"/>
      <c r="HM6" s="508"/>
      <c r="HN6" s="508"/>
      <c r="HO6" s="508"/>
      <c r="HP6" s="508"/>
      <c r="HQ6" s="508"/>
      <c r="HR6" s="508"/>
      <c r="HS6" s="508"/>
      <c r="HT6" s="508"/>
      <c r="HU6" s="508"/>
      <c r="HV6" s="508"/>
      <c r="HW6" s="508"/>
      <c r="HX6" s="508"/>
      <c r="HY6" s="508"/>
      <c r="HZ6" s="508"/>
      <c r="IA6" s="508"/>
      <c r="IB6" s="508"/>
    </row>
    <row r="7" spans="2:240" s="504" customFormat="1" ht="18" customHeight="1" thickBot="1">
      <c r="B7" s="2417"/>
      <c r="C7" s="2417"/>
      <c r="D7" s="2417"/>
      <c r="E7" s="2417"/>
      <c r="F7" s="522"/>
      <c r="G7" s="2418"/>
      <c r="H7" s="2418"/>
      <c r="I7" s="2418"/>
      <c r="J7" s="2418"/>
      <c r="K7" s="2418"/>
      <c r="L7" s="2418"/>
      <c r="M7" s="2418"/>
      <c r="N7" s="2418"/>
      <c r="O7" s="2418"/>
      <c r="P7" s="2418"/>
      <c r="Q7" s="2418"/>
      <c r="R7" s="2418"/>
      <c r="S7" s="2418"/>
      <c r="T7" s="2418"/>
      <c r="U7" s="2418"/>
      <c r="V7" s="2418"/>
      <c r="W7" s="2418"/>
      <c r="X7" s="2418"/>
      <c r="Z7" s="523"/>
      <c r="AA7" s="529" t="str">
        <f>IF(AA6="□","■","□")</f>
        <v>□</v>
      </c>
      <c r="AB7" s="525" t="s">
        <v>906</v>
      </c>
      <c r="AC7" s="530"/>
      <c r="AD7" s="530"/>
      <c r="AE7" s="530"/>
      <c r="AF7" s="530"/>
      <c r="AG7" s="531"/>
      <c r="AI7" s="2362"/>
      <c r="AJ7" s="2363"/>
      <c r="AK7" s="2363"/>
      <c r="AL7" s="2363"/>
      <c r="AM7" s="2364"/>
      <c r="AN7" s="2409" t="s">
        <v>889</v>
      </c>
      <c r="AO7" s="2409"/>
      <c r="AP7" s="518" t="s">
        <v>890</v>
      </c>
      <c r="AQ7" s="2410" t="str">
        <f>'２面'!R23&amp;"　"&amp;'２面'!R25</f>
        <v>　</v>
      </c>
      <c r="AR7" s="2410"/>
      <c r="AS7" s="2410"/>
      <c r="AT7" s="2410"/>
      <c r="AU7" s="2410"/>
      <c r="AV7" s="2410"/>
      <c r="AW7" s="2410"/>
      <c r="AX7" s="2410"/>
      <c r="AY7" s="2410"/>
      <c r="AZ7" s="2410"/>
      <c r="BA7" s="2410"/>
      <c r="BB7" s="2410"/>
      <c r="BC7" s="2410"/>
      <c r="BD7" s="2410"/>
      <c r="BE7" s="2410"/>
      <c r="BF7" s="2410"/>
      <c r="BG7" s="2410"/>
      <c r="BH7" s="2410"/>
      <c r="BI7" s="2410"/>
      <c r="BJ7" s="2410"/>
      <c r="BK7" s="2410"/>
      <c r="BL7" s="2410"/>
      <c r="BM7" s="2410"/>
      <c r="BN7" s="2410"/>
      <c r="BO7" s="2410"/>
      <c r="BP7" s="2410"/>
      <c r="BQ7" s="2411"/>
      <c r="BS7" s="2379" t="s">
        <v>869</v>
      </c>
      <c r="BT7" s="2380"/>
      <c r="BU7" s="2380"/>
      <c r="BV7" s="2380"/>
      <c r="BW7" s="2380"/>
      <c r="BX7" s="2380"/>
      <c r="BY7" s="2419" t="str">
        <f>IF('３面'!S17="■","防火地域",IF('３面'!AF17="■","準防火地域",IF('３面'!AS17="■","指定無し","")))</f>
        <v/>
      </c>
      <c r="BZ7" s="2419"/>
      <c r="CA7" s="2419"/>
      <c r="CB7" s="2419"/>
      <c r="CC7" s="2419"/>
      <c r="CD7" s="2419"/>
      <c r="CE7" s="2419"/>
      <c r="CF7" s="2419"/>
      <c r="CG7" s="2419"/>
      <c r="CH7" s="2419"/>
      <c r="CI7" s="2420"/>
      <c r="CJ7" s="2379" t="s">
        <v>907</v>
      </c>
      <c r="CK7" s="2380"/>
      <c r="CL7" s="2380"/>
      <c r="CM7" s="2380"/>
      <c r="CN7" s="2380"/>
      <c r="CO7" s="2380"/>
      <c r="CP7" s="2419" t="str">
        <f>IF('３面'!S23="■","一戸建ての住宅","共同住宅等")</f>
        <v>共同住宅等</v>
      </c>
      <c r="CQ7" s="2419"/>
      <c r="CR7" s="2419"/>
      <c r="CS7" s="2419"/>
      <c r="CT7" s="2419"/>
      <c r="CU7" s="2419"/>
      <c r="CV7" s="2419"/>
      <c r="CW7" s="2419"/>
      <c r="CX7" s="2419"/>
      <c r="CY7" s="2419"/>
      <c r="CZ7" s="2419"/>
      <c r="DA7" s="2420"/>
      <c r="DC7" s="2382" t="s">
        <v>908</v>
      </c>
      <c r="DD7" s="2383"/>
      <c r="DE7" s="2383"/>
      <c r="DF7" s="2384"/>
      <c r="DG7" s="2365" t="s">
        <v>879</v>
      </c>
      <c r="DH7" s="2366"/>
      <c r="DI7" s="2377"/>
      <c r="DJ7" s="2377"/>
      <c r="DK7" s="2377"/>
      <c r="DL7" s="2377"/>
      <c r="DM7" s="2377"/>
      <c r="DN7" s="2377"/>
      <c r="DO7" s="2377"/>
      <c r="DP7" s="2377"/>
      <c r="DQ7" s="2377"/>
      <c r="DR7" s="2377"/>
      <c r="DS7" s="2377"/>
      <c r="DT7" s="2377"/>
      <c r="DU7" s="2377"/>
      <c r="DV7" s="2377"/>
      <c r="DW7" s="2377"/>
      <c r="DX7" s="2377"/>
      <c r="DY7" s="2377"/>
      <c r="DZ7" s="2377"/>
      <c r="EA7" s="2377"/>
      <c r="EB7" s="2388"/>
      <c r="EC7" s="2369" t="s">
        <v>880</v>
      </c>
      <c r="ED7" s="2370"/>
      <c r="EE7" s="2377"/>
      <c r="EF7" s="2377"/>
      <c r="EG7" s="2377"/>
      <c r="EH7" s="2377"/>
      <c r="EI7" s="2377"/>
      <c r="EJ7" s="2378"/>
      <c r="EL7" s="2437" t="s">
        <v>909</v>
      </c>
      <c r="EM7" s="2417"/>
      <c r="EN7" s="2417"/>
      <c r="EO7" s="2417"/>
      <c r="EP7" s="522" t="s">
        <v>901</v>
      </c>
      <c r="EQ7" s="2418"/>
      <c r="ER7" s="2418"/>
      <c r="ES7" s="2418"/>
      <c r="ET7" s="2418"/>
      <c r="EU7" s="2418"/>
      <c r="EV7" s="2418"/>
      <c r="EW7" s="2418"/>
      <c r="EX7" s="2418"/>
      <c r="EY7" s="2418"/>
      <c r="EZ7" s="2418"/>
      <c r="FA7" s="2418"/>
      <c r="FB7" s="2418"/>
      <c r="FC7" s="2418"/>
      <c r="FD7" s="2418"/>
      <c r="FE7" s="2418"/>
      <c r="FF7" s="2418"/>
      <c r="FG7" s="2418"/>
      <c r="FH7" s="2438"/>
      <c r="FZ7" s="508" t="s">
        <v>895</v>
      </c>
      <c r="GA7" s="508"/>
      <c r="GB7" s="508"/>
      <c r="GC7" s="508"/>
      <c r="GD7" s="508"/>
      <c r="GE7" s="530"/>
      <c r="GF7" s="315"/>
      <c r="GG7" s="520"/>
      <c r="GH7" s="520"/>
      <c r="GI7" s="508" t="s">
        <v>910</v>
      </c>
      <c r="GJ7" s="520"/>
      <c r="GK7" s="520"/>
      <c r="GL7" s="530"/>
      <c r="GM7" s="508"/>
      <c r="GN7" s="508"/>
      <c r="GO7" s="508"/>
      <c r="GP7" s="508"/>
      <c r="GQ7" s="508"/>
      <c r="GR7" s="508" t="s">
        <v>911</v>
      </c>
      <c r="GS7" s="530"/>
      <c r="GT7" s="530"/>
      <c r="GU7" s="530"/>
    </row>
    <row r="8" spans="2:240" s="504" customFormat="1" ht="18" customHeight="1" thickTop="1" thickBot="1">
      <c r="B8" s="2433"/>
      <c r="C8" s="2433"/>
      <c r="D8" s="2433"/>
      <c r="E8" s="2433"/>
      <c r="F8" s="315"/>
      <c r="G8" s="532"/>
      <c r="H8" s="2439"/>
      <c r="I8" s="2439"/>
      <c r="J8" s="2439"/>
      <c r="K8" s="2439"/>
      <c r="L8" s="2439"/>
      <c r="M8" s="2439"/>
      <c r="N8" s="533"/>
      <c r="O8" s="508"/>
      <c r="P8" s="2435"/>
      <c r="Q8" s="2435"/>
      <c r="R8" s="2435"/>
      <c r="S8" s="521"/>
      <c r="T8" s="2440"/>
      <c r="U8" s="2440"/>
      <c r="V8" s="2440"/>
      <c r="W8" s="2440"/>
      <c r="X8" s="2440"/>
      <c r="Z8" s="534"/>
      <c r="AA8" s="534"/>
      <c r="AB8" s="534"/>
      <c r="AC8" s="534"/>
      <c r="AD8" s="534"/>
      <c r="AE8" s="534"/>
      <c r="AF8" s="534"/>
      <c r="AG8" s="535"/>
      <c r="AI8" s="2359" t="s">
        <v>912</v>
      </c>
      <c r="AJ8" s="2360"/>
      <c r="AK8" s="2360"/>
      <c r="AL8" s="2360"/>
      <c r="AM8" s="2361"/>
      <c r="AN8" s="2429" t="s">
        <v>879</v>
      </c>
      <c r="AO8" s="2429"/>
      <c r="AP8" s="2367">
        <f>'２面'!R33</f>
        <v>0</v>
      </c>
      <c r="AQ8" s="2367"/>
      <c r="AR8" s="2367"/>
      <c r="AS8" s="2367"/>
      <c r="AT8" s="2367"/>
      <c r="AU8" s="2367"/>
      <c r="AV8" s="2367"/>
      <c r="AW8" s="2367"/>
      <c r="AX8" s="2367"/>
      <c r="AY8" s="2367"/>
      <c r="AZ8" s="2367"/>
      <c r="BA8" s="2367"/>
      <c r="BB8" s="2367"/>
      <c r="BC8" s="2367"/>
      <c r="BD8" s="2367"/>
      <c r="BE8" s="2367"/>
      <c r="BF8" s="2367"/>
      <c r="BG8" s="2367"/>
      <c r="BH8" s="2367"/>
      <c r="BI8" s="2368"/>
      <c r="BJ8" s="2369" t="s">
        <v>913</v>
      </c>
      <c r="BK8" s="2370"/>
      <c r="BL8" s="2399">
        <f>IF('２面'!R15&lt;&gt;"",'２面'!R15,"無")</f>
        <v>0</v>
      </c>
      <c r="BM8" s="2399"/>
      <c r="BN8" s="2399"/>
      <c r="BO8" s="2399"/>
      <c r="BP8" s="2399"/>
      <c r="BQ8" s="2400"/>
      <c r="BS8" s="2379" t="s">
        <v>914</v>
      </c>
      <c r="BT8" s="2380"/>
      <c r="BU8" s="2380"/>
      <c r="BV8" s="2380"/>
      <c r="BW8" s="2380"/>
      <c r="BX8" s="2380"/>
      <c r="BY8" s="2436">
        <f>'３面'!R20</f>
        <v>0</v>
      </c>
      <c r="BZ8" s="2436"/>
      <c r="CA8" s="2436"/>
      <c r="CB8" s="2436"/>
      <c r="CC8" s="2436"/>
      <c r="CD8" s="2436"/>
      <c r="CE8" s="2436"/>
      <c r="CF8" s="2436"/>
      <c r="CG8" s="2436"/>
      <c r="CH8" s="2436"/>
      <c r="CI8" s="536" t="s">
        <v>915</v>
      </c>
      <c r="CJ8" s="2379" t="s">
        <v>916</v>
      </c>
      <c r="CK8" s="2380"/>
      <c r="CL8" s="2380"/>
      <c r="CM8" s="2380"/>
      <c r="CN8" s="2380"/>
      <c r="CO8" s="2380"/>
      <c r="CP8" s="2419">
        <f>'事前シート別紙（住宅性能評価のみ）'!Q7</f>
        <v>0</v>
      </c>
      <c r="CQ8" s="2419"/>
      <c r="CR8" s="2419"/>
      <c r="CS8" s="2419"/>
      <c r="CT8" s="2419"/>
      <c r="CU8" s="2419"/>
      <c r="CV8" s="2419"/>
      <c r="CW8" s="2419"/>
      <c r="CX8" s="2419"/>
      <c r="CY8" s="2419"/>
      <c r="CZ8" s="2419"/>
      <c r="DA8" s="2420"/>
      <c r="DC8" s="2385"/>
      <c r="DD8" s="2386"/>
      <c r="DE8" s="2386"/>
      <c r="DF8" s="2387"/>
      <c r="DG8" s="2421" t="s">
        <v>889</v>
      </c>
      <c r="DH8" s="2409"/>
      <c r="DI8" s="518" t="s">
        <v>890</v>
      </c>
      <c r="DJ8" s="2390"/>
      <c r="DK8" s="2390"/>
      <c r="DL8" s="2422"/>
      <c r="DM8" s="2389"/>
      <c r="DN8" s="2390"/>
      <c r="DO8" s="2390"/>
      <c r="DP8" s="2390"/>
      <c r="DQ8" s="2390"/>
      <c r="DR8" s="2390"/>
      <c r="DS8" s="2390"/>
      <c r="DT8" s="2390"/>
      <c r="DU8" s="2390"/>
      <c r="DV8" s="2390"/>
      <c r="DW8" s="2390"/>
      <c r="DX8" s="2390"/>
      <c r="DY8" s="2390"/>
      <c r="DZ8" s="2390"/>
      <c r="EA8" s="2390"/>
      <c r="EB8" s="2390"/>
      <c r="EC8" s="2390"/>
      <c r="ED8" s="2390"/>
      <c r="EE8" s="2390"/>
      <c r="EF8" s="2390"/>
      <c r="EG8" s="2390"/>
      <c r="EH8" s="2390"/>
      <c r="EI8" s="2390"/>
      <c r="EJ8" s="2391"/>
      <c r="EL8" s="2441" t="s">
        <v>917</v>
      </c>
      <c r="EM8" s="2433"/>
      <c r="EN8" s="2433"/>
      <c r="EO8" s="2433"/>
      <c r="EP8" s="315" t="s">
        <v>901</v>
      </c>
      <c r="EQ8" s="532" t="s">
        <v>918</v>
      </c>
      <c r="ER8" s="2439"/>
      <c r="ES8" s="2439"/>
      <c r="ET8" s="2439"/>
      <c r="EU8" s="2439"/>
      <c r="EV8" s="2439"/>
      <c r="EW8" s="2439"/>
      <c r="EX8" s="533" t="s">
        <v>919</v>
      </c>
      <c r="EY8" s="508"/>
      <c r="EZ8" s="2435" t="s">
        <v>920</v>
      </c>
      <c r="FA8" s="2435"/>
      <c r="FB8" s="2435"/>
      <c r="FC8" s="521" t="s">
        <v>901</v>
      </c>
      <c r="FD8" s="2423"/>
      <c r="FE8" s="2423"/>
      <c r="FF8" s="2423"/>
      <c r="FG8" s="2423"/>
      <c r="FH8" s="2424"/>
      <c r="FZ8" s="530"/>
      <c r="GA8" s="530"/>
      <c r="GB8" s="530"/>
      <c r="GC8" s="530"/>
      <c r="GD8" s="530"/>
      <c r="GE8" s="530"/>
      <c r="GF8" s="530"/>
      <c r="GG8" s="530"/>
      <c r="GH8" s="530"/>
      <c r="GI8" s="508" t="s">
        <v>921</v>
      </c>
      <c r="GJ8" s="520"/>
      <c r="GK8" s="520"/>
      <c r="GL8" s="530"/>
      <c r="GM8" s="520"/>
      <c r="GN8" s="520"/>
      <c r="GO8" s="520"/>
      <c r="GP8" s="520"/>
      <c r="GQ8" s="520"/>
      <c r="GR8" s="508" t="s">
        <v>922</v>
      </c>
      <c r="GS8" s="530"/>
      <c r="GT8" s="530"/>
      <c r="GU8" s="530"/>
    </row>
    <row r="9" spans="2:240" s="504" customFormat="1" ht="18" customHeight="1" thickTop="1">
      <c r="B9" s="2433"/>
      <c r="C9" s="2433"/>
      <c r="D9" s="2433"/>
      <c r="E9" s="2433"/>
      <c r="F9" s="315"/>
      <c r="G9" s="2434"/>
      <c r="H9" s="2434"/>
      <c r="I9" s="2434"/>
      <c r="J9" s="2434"/>
      <c r="K9" s="2434"/>
      <c r="L9" s="2434"/>
      <c r="M9" s="2434"/>
      <c r="N9" s="2434"/>
      <c r="O9" s="508"/>
      <c r="P9" s="2435"/>
      <c r="Q9" s="2435"/>
      <c r="R9" s="2435"/>
      <c r="S9" s="508"/>
      <c r="T9" s="2423"/>
      <c r="U9" s="2423"/>
      <c r="V9" s="2423"/>
      <c r="W9" s="2423"/>
      <c r="X9" s="2423"/>
      <c r="Z9" s="2406" t="s">
        <v>923</v>
      </c>
      <c r="AA9" s="2407"/>
      <c r="AB9" s="2407"/>
      <c r="AC9" s="2407"/>
      <c r="AD9" s="2407"/>
      <c r="AE9" s="2407"/>
      <c r="AF9" s="2407"/>
      <c r="AG9" s="2408"/>
      <c r="AI9" s="2362"/>
      <c r="AJ9" s="2363"/>
      <c r="AK9" s="2363"/>
      <c r="AL9" s="2363"/>
      <c r="AM9" s="2364"/>
      <c r="AN9" s="2409" t="s">
        <v>889</v>
      </c>
      <c r="AO9" s="2409"/>
      <c r="AP9" s="518" t="s">
        <v>890</v>
      </c>
      <c r="AQ9" s="2410" t="str">
        <f>'２面'!R35&amp;"　"&amp;'２面'!R37</f>
        <v>　</v>
      </c>
      <c r="AR9" s="2410"/>
      <c r="AS9" s="2410"/>
      <c r="AT9" s="2410"/>
      <c r="AU9" s="2410"/>
      <c r="AV9" s="2410"/>
      <c r="AW9" s="2410"/>
      <c r="AX9" s="2410"/>
      <c r="AY9" s="2410"/>
      <c r="AZ9" s="2410"/>
      <c r="BA9" s="2410"/>
      <c r="BB9" s="2410"/>
      <c r="BC9" s="2410"/>
      <c r="BD9" s="2410"/>
      <c r="BE9" s="2410"/>
      <c r="BF9" s="2410"/>
      <c r="BG9" s="2410"/>
      <c r="BH9" s="2410"/>
      <c r="BI9" s="2410"/>
      <c r="BJ9" s="2410"/>
      <c r="BK9" s="2410"/>
      <c r="BL9" s="2410"/>
      <c r="BM9" s="2410"/>
      <c r="BN9" s="2410"/>
      <c r="BO9" s="2410"/>
      <c r="BP9" s="2410"/>
      <c r="BQ9" s="2411"/>
      <c r="BS9" s="2379" t="s">
        <v>924</v>
      </c>
      <c r="BT9" s="2380"/>
      <c r="BU9" s="2380"/>
      <c r="BV9" s="2380"/>
      <c r="BW9" s="2380"/>
      <c r="BX9" s="2380"/>
      <c r="BY9" s="2436">
        <f>'３面'!R26</f>
        <v>0</v>
      </c>
      <c r="BZ9" s="2436"/>
      <c r="CA9" s="2436"/>
      <c r="CB9" s="2436"/>
      <c r="CC9" s="2436"/>
      <c r="CD9" s="2436"/>
      <c r="CE9" s="2436"/>
      <c r="CF9" s="2436"/>
      <c r="CG9" s="2436"/>
      <c r="CH9" s="2436"/>
      <c r="CI9" s="536" t="s">
        <v>915</v>
      </c>
      <c r="CJ9" s="2379" t="s">
        <v>925</v>
      </c>
      <c r="CK9" s="2380"/>
      <c r="CL9" s="2380"/>
      <c r="CM9" s="2380"/>
      <c r="CN9" s="2380"/>
      <c r="CO9" s="2380"/>
      <c r="CP9" s="2419" t="str">
        <f>IF('３面'!S44="■","持家",IF('３面'!AB44="■","貸家",IF('３面'!AJ44="■","給与住宅",IF('３面'!AT44="■","分譲住宅",""))))</f>
        <v/>
      </c>
      <c r="CQ9" s="2419"/>
      <c r="CR9" s="2419"/>
      <c r="CS9" s="2419"/>
      <c r="CT9" s="2419"/>
      <c r="CU9" s="2419"/>
      <c r="CV9" s="2419"/>
      <c r="CW9" s="2419"/>
      <c r="CX9" s="2419"/>
      <c r="CY9" s="2419"/>
      <c r="CZ9" s="2419"/>
      <c r="DA9" s="2420"/>
      <c r="DC9" s="2444" t="s">
        <v>926</v>
      </c>
      <c r="DD9" s="2445"/>
      <c r="DE9" s="2445"/>
      <c r="DF9" s="2445"/>
      <c r="DG9" s="2445"/>
      <c r="DH9" s="2445"/>
      <c r="DI9" s="2445"/>
      <c r="DJ9" s="2442"/>
      <c r="DK9" s="2442"/>
      <c r="DL9" s="2442"/>
      <c r="DM9" s="2442"/>
      <c r="DN9" s="2442"/>
      <c r="DO9" s="2442"/>
      <c r="DP9" s="2442"/>
      <c r="DQ9" s="2442"/>
      <c r="DR9" s="2442"/>
      <c r="DS9" s="2443"/>
      <c r="DT9" s="2444" t="s">
        <v>927</v>
      </c>
      <c r="DU9" s="2445"/>
      <c r="DV9" s="2445"/>
      <c r="DW9" s="2445"/>
      <c r="DX9" s="2445"/>
      <c r="DY9" s="2445"/>
      <c r="DZ9" s="2445"/>
      <c r="EA9" s="2442"/>
      <c r="EB9" s="2442"/>
      <c r="EC9" s="2442"/>
      <c r="ED9" s="2442"/>
      <c r="EE9" s="2442"/>
      <c r="EF9" s="2442"/>
      <c r="EG9" s="2442"/>
      <c r="EH9" s="2442"/>
      <c r="EI9" s="2442"/>
      <c r="EJ9" s="2443"/>
      <c r="EL9" s="2441" t="s">
        <v>928</v>
      </c>
      <c r="EM9" s="2433"/>
      <c r="EN9" s="2433"/>
      <c r="EO9" s="2433"/>
      <c r="EP9" s="315" t="s">
        <v>901</v>
      </c>
      <c r="EQ9" s="2434"/>
      <c r="ER9" s="2434"/>
      <c r="ES9" s="2434"/>
      <c r="ET9" s="2434"/>
      <c r="EU9" s="2434"/>
      <c r="EV9" s="2434"/>
      <c r="EW9" s="2434"/>
      <c r="EX9" s="2434"/>
      <c r="EY9" s="508"/>
      <c r="EZ9" s="2435" t="s">
        <v>929</v>
      </c>
      <c r="FA9" s="2435"/>
      <c r="FB9" s="2435"/>
      <c r="FC9" s="508" t="s">
        <v>901</v>
      </c>
      <c r="FD9" s="2423"/>
      <c r="FE9" s="2423"/>
      <c r="FF9" s="2423"/>
      <c r="FG9" s="2423"/>
      <c r="FH9" s="2424"/>
      <c r="FZ9" s="530"/>
      <c r="GA9" s="530"/>
      <c r="GB9" s="530"/>
      <c r="GC9" s="530"/>
      <c r="GD9" s="530"/>
      <c r="GE9" s="530"/>
      <c r="GF9" s="530"/>
      <c r="GG9" s="530"/>
      <c r="GH9" s="530"/>
      <c r="GI9" s="508" t="s">
        <v>930</v>
      </c>
      <c r="GJ9" s="533"/>
      <c r="GK9" s="533"/>
      <c r="GL9" s="530"/>
      <c r="GM9" s="533"/>
      <c r="GN9" s="533"/>
      <c r="GO9" s="533"/>
      <c r="GP9" s="533"/>
      <c r="GQ9" s="533"/>
      <c r="GR9" s="508" t="s">
        <v>931</v>
      </c>
      <c r="GS9" s="530"/>
      <c r="GT9" s="530"/>
      <c r="GU9" s="530"/>
    </row>
    <row r="10" spans="2:240" s="504" customFormat="1" ht="18" customHeight="1">
      <c r="B10" s="2460"/>
      <c r="C10" s="2460"/>
      <c r="D10" s="2460"/>
      <c r="E10" s="2460"/>
      <c r="F10" s="2460"/>
      <c r="G10" s="2460"/>
      <c r="H10" s="2460"/>
      <c r="I10" s="2460"/>
      <c r="J10" s="2460"/>
      <c r="K10" s="2460"/>
      <c r="L10" s="2460"/>
      <c r="M10" s="2460"/>
      <c r="N10" s="2460"/>
      <c r="O10" s="537"/>
      <c r="P10" s="2461"/>
      <c r="Q10" s="2461"/>
      <c r="R10" s="2461"/>
      <c r="S10" s="2461"/>
      <c r="T10" s="2461"/>
      <c r="U10" s="2461"/>
      <c r="V10" s="2461"/>
      <c r="W10" s="2461"/>
      <c r="X10" s="2461"/>
      <c r="Z10" s="538"/>
      <c r="AA10" s="524" t="s">
        <v>4</v>
      </c>
      <c r="AB10" s="539" t="s">
        <v>932</v>
      </c>
      <c r="AC10" s="540"/>
      <c r="AD10" s="540"/>
      <c r="AE10" s="540"/>
      <c r="AF10" s="540"/>
      <c r="AG10" s="541"/>
      <c r="AI10" s="2359" t="s">
        <v>933</v>
      </c>
      <c r="AJ10" s="2360"/>
      <c r="AK10" s="2360"/>
      <c r="AL10" s="2360"/>
      <c r="AM10" s="2361"/>
      <c r="AN10" s="2429" t="s">
        <v>879</v>
      </c>
      <c r="AO10" s="2429"/>
      <c r="AP10" s="2367" t="str">
        <f>'２面'!R48&amp;"　"&amp;'２面'!R45</f>
        <v>　</v>
      </c>
      <c r="AQ10" s="2367"/>
      <c r="AR10" s="2367"/>
      <c r="AS10" s="2367"/>
      <c r="AT10" s="2367"/>
      <c r="AU10" s="2367"/>
      <c r="AV10" s="2367"/>
      <c r="AW10" s="2367"/>
      <c r="AX10" s="2367"/>
      <c r="AY10" s="2367"/>
      <c r="AZ10" s="2367"/>
      <c r="BA10" s="2367"/>
      <c r="BB10" s="2367"/>
      <c r="BC10" s="2367"/>
      <c r="BD10" s="2367"/>
      <c r="BE10" s="2367"/>
      <c r="BF10" s="2367"/>
      <c r="BG10" s="2367"/>
      <c r="BH10" s="2367"/>
      <c r="BI10" s="2368"/>
      <c r="BJ10" s="2369" t="s">
        <v>880</v>
      </c>
      <c r="BK10" s="2370"/>
      <c r="BL10" s="2399">
        <f>IF('２面'!R15&lt;&gt;"",'２面'!R15,"無")</f>
        <v>0</v>
      </c>
      <c r="BM10" s="2399"/>
      <c r="BN10" s="2399"/>
      <c r="BO10" s="2399"/>
      <c r="BP10" s="2399"/>
      <c r="BQ10" s="2400"/>
      <c r="BS10" s="2379" t="s">
        <v>934</v>
      </c>
      <c r="BT10" s="2380"/>
      <c r="BU10" s="2380"/>
      <c r="BV10" s="2380"/>
      <c r="BW10" s="2380"/>
      <c r="BX10" s="2380"/>
      <c r="BY10" s="2436">
        <f>'３面'!R29</f>
        <v>0</v>
      </c>
      <c r="BZ10" s="2436"/>
      <c r="CA10" s="2436"/>
      <c r="CB10" s="2436"/>
      <c r="CC10" s="2436"/>
      <c r="CD10" s="2436"/>
      <c r="CE10" s="2436"/>
      <c r="CF10" s="2436"/>
      <c r="CG10" s="2436"/>
      <c r="CH10" s="2436"/>
      <c r="CI10" s="536" t="s">
        <v>915</v>
      </c>
      <c r="CJ10" s="2464" t="s">
        <v>935</v>
      </c>
      <c r="CK10" s="2465"/>
      <c r="CL10" s="2465"/>
      <c r="CM10" s="2465"/>
      <c r="CN10" s="2465"/>
      <c r="CO10" s="2465"/>
      <c r="CP10" s="542"/>
      <c r="CQ10" s="542"/>
      <c r="CR10" s="2465" t="s">
        <v>936</v>
      </c>
      <c r="CS10" s="2465"/>
      <c r="CT10" s="2465"/>
      <c r="CU10" s="2465"/>
      <c r="CV10" s="2465"/>
      <c r="CW10" s="2466">
        <v>1</v>
      </c>
      <c r="CX10" s="2466"/>
      <c r="CY10" s="2466"/>
      <c r="CZ10" s="2466"/>
      <c r="DA10" s="543" t="s">
        <v>937</v>
      </c>
      <c r="DC10" s="2359" t="s">
        <v>938</v>
      </c>
      <c r="DD10" s="2360"/>
      <c r="DE10" s="2360"/>
      <c r="DF10" s="2361"/>
      <c r="DG10" s="544">
        <v>1</v>
      </c>
      <c r="DH10" s="2456"/>
      <c r="DI10" s="2456"/>
      <c r="DJ10" s="2456"/>
      <c r="DK10" s="2456"/>
      <c r="DL10" s="2456"/>
      <c r="DM10" s="545">
        <v>2</v>
      </c>
      <c r="DN10" s="2456"/>
      <c r="DO10" s="2456"/>
      <c r="DP10" s="2456"/>
      <c r="DQ10" s="2456"/>
      <c r="DR10" s="2456"/>
      <c r="DS10" s="545">
        <v>3</v>
      </c>
      <c r="DT10" s="2456"/>
      <c r="DU10" s="2456"/>
      <c r="DV10" s="2456"/>
      <c r="DW10" s="2456"/>
      <c r="DX10" s="2456"/>
      <c r="DY10" s="545">
        <v>4</v>
      </c>
      <c r="DZ10" s="2456"/>
      <c r="EA10" s="2456"/>
      <c r="EB10" s="2456"/>
      <c r="EC10" s="2456"/>
      <c r="ED10" s="2456"/>
      <c r="EE10" s="545">
        <v>5</v>
      </c>
      <c r="EF10" s="2457"/>
      <c r="EG10" s="2457"/>
      <c r="EH10" s="2457"/>
      <c r="EI10" s="2457"/>
      <c r="EJ10" s="2458"/>
      <c r="EL10" s="2459" t="s">
        <v>939</v>
      </c>
      <c r="EM10" s="2460"/>
      <c r="EN10" s="2460"/>
      <c r="EO10" s="2460"/>
      <c r="EP10" s="2460"/>
      <c r="EQ10" s="2460"/>
      <c r="ER10" s="2460"/>
      <c r="ES10" s="2460"/>
      <c r="ET10" s="2460"/>
      <c r="EU10" s="2460"/>
      <c r="EV10" s="2460"/>
      <c r="EW10" s="2460"/>
      <c r="EX10" s="2460"/>
      <c r="EY10" s="537" t="s">
        <v>901</v>
      </c>
      <c r="EZ10" s="537"/>
      <c r="FA10" s="537"/>
      <c r="FB10" s="537"/>
      <c r="FC10" s="537"/>
      <c r="FD10" s="537"/>
      <c r="FE10" s="537"/>
      <c r="FF10" s="537"/>
      <c r="FG10" s="508"/>
      <c r="FH10" s="546"/>
      <c r="FZ10" s="530"/>
      <c r="GA10" s="530"/>
      <c r="GB10" s="530"/>
      <c r="GC10" s="530"/>
      <c r="GD10" s="530"/>
      <c r="GE10" s="530"/>
      <c r="GF10" s="530"/>
      <c r="GG10" s="530"/>
      <c r="GH10" s="530"/>
      <c r="GI10" s="530"/>
      <c r="GJ10" s="508"/>
      <c r="GK10" s="508"/>
      <c r="GL10" s="508"/>
      <c r="GM10" s="533"/>
      <c r="GN10" s="533"/>
      <c r="GO10" s="533"/>
      <c r="GP10" s="533"/>
      <c r="GQ10" s="508"/>
      <c r="GR10" s="508" t="s">
        <v>224</v>
      </c>
      <c r="GS10" s="530"/>
      <c r="GT10" s="530"/>
      <c r="GU10" s="530"/>
    </row>
    <row r="11" spans="2:240" s="504" customFormat="1" ht="18" customHeight="1" thickBot="1">
      <c r="B11" s="2460"/>
      <c r="C11" s="2460"/>
      <c r="D11" s="2460"/>
      <c r="E11" s="2460"/>
      <c r="F11" s="2460"/>
      <c r="G11" s="2460"/>
      <c r="H11" s="2460"/>
      <c r="I11" s="2460"/>
      <c r="J11" s="2460"/>
      <c r="K11" s="2460"/>
      <c r="L11" s="2460"/>
      <c r="M11" s="2460"/>
      <c r="N11" s="2460"/>
      <c r="O11" s="537"/>
      <c r="P11" s="2461"/>
      <c r="Q11" s="2461"/>
      <c r="R11" s="2461"/>
      <c r="S11" s="2461"/>
      <c r="T11" s="2461"/>
      <c r="U11" s="2461"/>
      <c r="V11" s="2461"/>
      <c r="W11" s="2461"/>
      <c r="X11" s="2461"/>
      <c r="Z11" s="547"/>
      <c r="AA11" s="548" t="str">
        <f>IF(AA10="□","■","□")</f>
        <v>■</v>
      </c>
      <c r="AB11" s="549" t="s">
        <v>940</v>
      </c>
      <c r="AC11" s="550"/>
      <c r="AD11" s="550"/>
      <c r="AE11" s="550"/>
      <c r="AF11" s="550"/>
      <c r="AG11" s="551"/>
      <c r="AI11" s="2362"/>
      <c r="AJ11" s="2363"/>
      <c r="AK11" s="2363"/>
      <c r="AL11" s="2363"/>
      <c r="AM11" s="2364"/>
      <c r="AN11" s="2409" t="s">
        <v>889</v>
      </c>
      <c r="AO11" s="2409"/>
      <c r="AP11" s="518" t="s">
        <v>890</v>
      </c>
      <c r="AQ11" s="2410" t="str">
        <f>'２面'!R49&amp;"　"&amp;'２面'!R51</f>
        <v>　</v>
      </c>
      <c r="AR11" s="2410"/>
      <c r="AS11" s="2410"/>
      <c r="AT11" s="2410"/>
      <c r="AU11" s="2410"/>
      <c r="AV11" s="2410"/>
      <c r="AW11" s="2410"/>
      <c r="AX11" s="2410"/>
      <c r="AY11" s="2410"/>
      <c r="AZ11" s="2410"/>
      <c r="BA11" s="2410"/>
      <c r="BB11" s="2410"/>
      <c r="BC11" s="2410"/>
      <c r="BD11" s="2410"/>
      <c r="BE11" s="2410"/>
      <c r="BF11" s="2410"/>
      <c r="BG11" s="2410"/>
      <c r="BH11" s="2410"/>
      <c r="BI11" s="2410"/>
      <c r="BJ11" s="2410"/>
      <c r="BK11" s="2410"/>
      <c r="BL11" s="2410"/>
      <c r="BM11" s="2410"/>
      <c r="BN11" s="2410"/>
      <c r="BO11" s="2410"/>
      <c r="BP11" s="2410"/>
      <c r="BQ11" s="2411"/>
      <c r="BS11" s="2462" t="s">
        <v>941</v>
      </c>
      <c r="BT11" s="2463"/>
      <c r="BU11" s="2463"/>
      <c r="BV11" s="2463"/>
      <c r="BW11" s="2463"/>
      <c r="BX11" s="2463"/>
      <c r="BY11" s="2454" t="s">
        <v>942</v>
      </c>
      <c r="BZ11" s="2454"/>
      <c r="CA11" s="2453">
        <f>'３面'!U40</f>
        <v>0</v>
      </c>
      <c r="CB11" s="2453"/>
      <c r="CC11" s="552" t="s">
        <v>943</v>
      </c>
      <c r="CD11" s="553"/>
      <c r="CE11" s="2454" t="s">
        <v>944</v>
      </c>
      <c r="CF11" s="2454"/>
      <c r="CG11" s="2453">
        <f>'３面'!AD40</f>
        <v>0</v>
      </c>
      <c r="CH11" s="2453"/>
      <c r="CI11" s="552" t="s">
        <v>943</v>
      </c>
      <c r="CJ11" s="554"/>
      <c r="CK11" s="555"/>
      <c r="CL11" s="555"/>
      <c r="CM11" s="556"/>
      <c r="CN11" s="557"/>
      <c r="CO11" s="556"/>
      <c r="CP11" s="557"/>
      <c r="CQ11" s="556"/>
      <c r="CR11" s="2363" t="s">
        <v>945</v>
      </c>
      <c r="CS11" s="2363"/>
      <c r="CT11" s="2363"/>
      <c r="CU11" s="2363"/>
      <c r="CV11" s="2363"/>
      <c r="CW11" s="2455">
        <v>1</v>
      </c>
      <c r="CX11" s="2455"/>
      <c r="CY11" s="2455"/>
      <c r="CZ11" s="2455"/>
      <c r="DA11" s="558" t="s">
        <v>937</v>
      </c>
      <c r="DC11" s="2362"/>
      <c r="DD11" s="2363"/>
      <c r="DE11" s="2363"/>
      <c r="DF11" s="2364"/>
      <c r="DG11" s="559">
        <v>6</v>
      </c>
      <c r="DH11" s="2446"/>
      <c r="DI11" s="2446"/>
      <c r="DJ11" s="2446"/>
      <c r="DK11" s="2446"/>
      <c r="DL11" s="2446"/>
      <c r="DM11" s="560">
        <v>7</v>
      </c>
      <c r="DN11" s="2446"/>
      <c r="DO11" s="2446"/>
      <c r="DP11" s="2446"/>
      <c r="DQ11" s="2446"/>
      <c r="DR11" s="2446"/>
      <c r="DS11" s="560">
        <v>8</v>
      </c>
      <c r="DT11" s="2446"/>
      <c r="DU11" s="2446"/>
      <c r="DV11" s="2446"/>
      <c r="DW11" s="2446"/>
      <c r="DX11" s="2446"/>
      <c r="DY11" s="560">
        <v>9</v>
      </c>
      <c r="DZ11" s="2446"/>
      <c r="EA11" s="2446"/>
      <c r="EB11" s="2446"/>
      <c r="EC11" s="2446"/>
      <c r="ED11" s="2446"/>
      <c r="EE11" s="560">
        <v>10</v>
      </c>
      <c r="EF11" s="2446"/>
      <c r="EG11" s="2446"/>
      <c r="EH11" s="2446"/>
      <c r="EI11" s="2446"/>
      <c r="EJ11" s="2447"/>
      <c r="EL11" s="2448" t="s">
        <v>946</v>
      </c>
      <c r="EM11" s="2449"/>
      <c r="EN11" s="2449"/>
      <c r="EO11" s="2449"/>
      <c r="EP11" s="2449"/>
      <c r="EQ11" s="2449"/>
      <c r="ER11" s="2449"/>
      <c r="ES11" s="2449"/>
      <c r="ET11" s="2449"/>
      <c r="EU11" s="2449"/>
      <c r="EV11" s="2449"/>
      <c r="EW11" s="2449"/>
      <c r="EX11" s="2449"/>
      <c r="EY11" s="561" t="s">
        <v>901</v>
      </c>
      <c r="EZ11" s="561"/>
      <c r="FA11" s="561"/>
      <c r="FB11" s="561"/>
      <c r="FC11" s="561"/>
      <c r="FD11" s="561"/>
      <c r="FE11" s="561"/>
      <c r="FF11" s="561"/>
      <c r="FG11" s="562"/>
      <c r="FH11" s="563"/>
      <c r="FZ11" s="530"/>
      <c r="GA11" s="530"/>
      <c r="GB11" s="530"/>
      <c r="GC11" s="530"/>
      <c r="GD11" s="530"/>
      <c r="GE11" s="530"/>
      <c r="GF11" s="530"/>
      <c r="GG11" s="530"/>
      <c r="GH11" s="530"/>
      <c r="GI11" s="530"/>
      <c r="GJ11" s="564"/>
      <c r="GK11" s="564"/>
      <c r="GL11" s="564"/>
      <c r="GM11" s="564"/>
      <c r="GN11" s="565"/>
      <c r="GO11" s="565"/>
      <c r="GP11" s="566"/>
      <c r="GQ11" s="566"/>
      <c r="GR11" s="508" t="s">
        <v>895</v>
      </c>
      <c r="GS11" s="508"/>
      <c r="GT11" s="508"/>
      <c r="GU11" s="508"/>
    </row>
    <row r="12" spans="2:240" s="530" customFormat="1" ht="6.75" customHeight="1" thickTop="1" thickBot="1">
      <c r="B12" s="567"/>
      <c r="C12" s="567"/>
      <c r="D12" s="567"/>
      <c r="E12" s="567"/>
      <c r="F12" s="567"/>
      <c r="G12" s="567"/>
      <c r="H12" s="567"/>
      <c r="I12" s="567"/>
      <c r="J12" s="567"/>
      <c r="K12" s="567"/>
      <c r="L12" s="568"/>
      <c r="M12" s="564"/>
      <c r="N12" s="564"/>
      <c r="O12" s="564"/>
      <c r="P12" s="564"/>
      <c r="Q12" s="564"/>
      <c r="R12" s="564"/>
      <c r="S12" s="564"/>
      <c r="T12" s="564"/>
      <c r="U12" s="564"/>
      <c r="V12" s="564"/>
      <c r="W12" s="564"/>
      <c r="X12" s="564"/>
      <c r="Y12" s="564"/>
      <c r="Z12" s="564"/>
      <c r="AA12" s="564"/>
      <c r="AB12" s="564"/>
      <c r="AC12" s="564"/>
      <c r="AD12" s="569"/>
      <c r="AG12" s="564"/>
      <c r="AH12" s="564"/>
      <c r="AI12" s="564"/>
      <c r="AJ12" s="564"/>
      <c r="AK12" s="564"/>
      <c r="AL12" s="564"/>
      <c r="AM12" s="564"/>
      <c r="AN12" s="564"/>
      <c r="AO12" s="564"/>
      <c r="AP12" s="564"/>
      <c r="AQ12" s="564"/>
      <c r="AR12" s="564"/>
      <c r="AS12" s="564"/>
      <c r="AT12" s="570"/>
      <c r="AU12" s="571"/>
      <c r="AV12" s="570"/>
      <c r="AW12" s="570"/>
      <c r="AX12" s="572"/>
      <c r="BC12" s="573"/>
      <c r="BD12" s="573"/>
      <c r="BE12" s="573"/>
      <c r="BF12" s="573"/>
      <c r="BG12" s="573"/>
      <c r="BH12" s="573"/>
      <c r="BI12" s="573"/>
      <c r="BJ12" s="573"/>
      <c r="BK12" s="573"/>
      <c r="BL12" s="573"/>
      <c r="BM12" s="573"/>
      <c r="BN12" s="573"/>
      <c r="BO12" s="573"/>
      <c r="BP12" s="573"/>
      <c r="BQ12" s="573"/>
      <c r="BR12" s="573"/>
      <c r="BS12" s="573"/>
      <c r="BT12" s="573"/>
      <c r="BU12" s="573"/>
      <c r="BV12" s="573"/>
      <c r="BW12" s="573"/>
      <c r="BX12" s="573"/>
      <c r="BY12" s="573"/>
      <c r="BZ12" s="573"/>
      <c r="CA12" s="573"/>
      <c r="CB12" s="573"/>
      <c r="CC12" s="573"/>
      <c r="CD12" s="573"/>
      <c r="CK12" s="568"/>
      <c r="CL12" s="568"/>
      <c r="CM12" s="568"/>
      <c r="CN12" s="568"/>
      <c r="CO12" s="568"/>
      <c r="CP12" s="568"/>
      <c r="CQ12" s="568"/>
      <c r="CR12" s="568"/>
      <c r="CS12" s="568"/>
      <c r="CT12" s="568"/>
      <c r="CU12" s="568"/>
      <c r="CV12" s="568"/>
      <c r="CW12" s="568"/>
      <c r="CX12" s="568"/>
      <c r="CY12" s="568"/>
      <c r="CZ12" s="568"/>
      <c r="DA12" s="568"/>
      <c r="DB12" s="568"/>
      <c r="DI12" s="574"/>
      <c r="DJ12" s="508"/>
      <c r="DK12" s="508"/>
      <c r="DL12" s="508"/>
      <c r="DM12" s="508"/>
      <c r="DN12" s="508"/>
      <c r="DO12" s="575"/>
      <c r="DP12" s="575"/>
      <c r="GA12" s="576"/>
      <c r="GB12" s="577"/>
      <c r="GC12" s="578"/>
      <c r="GD12" s="578"/>
      <c r="GE12" s="578"/>
      <c r="GF12" s="578"/>
      <c r="GG12" s="578"/>
      <c r="GH12" s="578"/>
      <c r="GI12" s="508"/>
      <c r="GJ12" s="508"/>
      <c r="GK12" s="508"/>
      <c r="GL12" s="508"/>
      <c r="GM12" s="508"/>
      <c r="GN12" s="508"/>
      <c r="GO12" s="533"/>
      <c r="GP12" s="533"/>
      <c r="GQ12" s="533"/>
      <c r="GR12" s="533"/>
      <c r="GS12" s="533"/>
      <c r="GT12" s="508"/>
      <c r="GU12" s="508"/>
    </row>
    <row r="13" spans="2:240" s="530" customFormat="1" ht="18" customHeight="1" thickTop="1">
      <c r="B13" s="2450" t="s">
        <v>947</v>
      </c>
      <c r="C13" s="2451"/>
      <c r="D13" s="2451"/>
      <c r="E13" s="2451"/>
      <c r="F13" s="2452"/>
      <c r="G13" s="579"/>
      <c r="H13" s="580" t="s">
        <v>948</v>
      </c>
      <c r="I13" s="581"/>
      <c r="J13" s="581"/>
      <c r="K13" s="582"/>
      <c r="L13" s="582"/>
      <c r="M13" s="582"/>
      <c r="N13" s="582"/>
      <c r="O13" s="582"/>
      <c r="P13" s="582"/>
      <c r="Q13" s="582"/>
      <c r="R13" s="582"/>
      <c r="S13" s="582"/>
      <c r="T13" s="582"/>
      <c r="U13" s="582"/>
      <c r="V13" s="582"/>
      <c r="W13" s="582"/>
      <c r="X13" s="582"/>
      <c r="Y13" s="579"/>
      <c r="Z13" s="579"/>
      <c r="AA13" s="579"/>
      <c r="AB13" s="579"/>
      <c r="AC13" s="583"/>
      <c r="AE13" s="2450" t="s">
        <v>949</v>
      </c>
      <c r="AF13" s="2451"/>
      <c r="AG13" s="2451"/>
      <c r="AH13" s="2451"/>
      <c r="AI13" s="2452"/>
      <c r="AJ13" s="579"/>
      <c r="AK13" s="579"/>
      <c r="AL13" s="579"/>
      <c r="AM13" s="581"/>
      <c r="AN13" s="584"/>
      <c r="AO13" s="581" t="s">
        <v>950</v>
      </c>
      <c r="AP13" s="581"/>
      <c r="AQ13" s="585"/>
      <c r="AR13" s="581" t="s">
        <v>951</v>
      </c>
      <c r="AS13" s="581"/>
      <c r="AT13" s="581"/>
      <c r="AU13" s="581"/>
      <c r="AV13" s="581"/>
      <c r="AW13" s="581"/>
      <c r="AX13" s="581"/>
      <c r="AY13" s="581"/>
      <c r="AZ13" s="581"/>
      <c r="BA13" s="581"/>
      <c r="BB13" s="586"/>
      <c r="BC13" s="581"/>
      <c r="BD13" s="587"/>
      <c r="BE13" s="587"/>
      <c r="BF13" s="587"/>
      <c r="BG13" s="579"/>
      <c r="BH13" s="579"/>
      <c r="BI13" s="579"/>
      <c r="BJ13" s="579"/>
      <c r="BK13" s="579"/>
      <c r="BL13" s="579"/>
      <c r="BM13" s="587"/>
      <c r="BN13" s="587"/>
      <c r="BO13" s="587"/>
      <c r="BP13" s="587"/>
      <c r="BQ13" s="587"/>
      <c r="BR13" s="587"/>
      <c r="BS13" s="581"/>
      <c r="BT13" s="581"/>
      <c r="BU13" s="581"/>
      <c r="BV13" s="586"/>
      <c r="BW13" s="581"/>
      <c r="BX13" s="588"/>
      <c r="BY13" s="588"/>
      <c r="BZ13" s="581"/>
      <c r="CA13" s="581"/>
      <c r="CB13" s="581"/>
      <c r="CC13" s="581"/>
      <c r="CD13" s="581"/>
      <c r="CE13" s="589"/>
      <c r="CF13" s="589"/>
      <c r="CG13" s="589"/>
      <c r="CH13" s="589"/>
      <c r="CI13" s="590"/>
      <c r="CJ13" s="591"/>
      <c r="CK13" s="590"/>
      <c r="CL13" s="592"/>
      <c r="CM13" s="586"/>
      <c r="CN13" s="586"/>
      <c r="CO13" s="586"/>
      <c r="CP13" s="586"/>
      <c r="CQ13" s="586"/>
      <c r="CR13" s="581"/>
      <c r="CS13" s="586"/>
      <c r="CT13" s="586"/>
      <c r="CU13" s="586"/>
      <c r="CV13" s="586"/>
      <c r="CW13" s="586"/>
      <c r="CX13" s="586"/>
      <c r="CY13" s="586"/>
      <c r="CZ13" s="586"/>
      <c r="DA13" s="586"/>
      <c r="DB13" s="586"/>
      <c r="DC13" s="579"/>
      <c r="DD13" s="579"/>
      <c r="DE13" s="579"/>
      <c r="DF13" s="579"/>
      <c r="DG13" s="579"/>
      <c r="DH13" s="579"/>
      <c r="DI13" s="579"/>
      <c r="DJ13" s="579"/>
      <c r="DK13" s="579"/>
      <c r="DL13" s="579"/>
      <c r="DM13" s="579"/>
      <c r="DN13" s="579"/>
      <c r="DO13" s="579"/>
      <c r="DP13" s="579"/>
      <c r="DQ13" s="579"/>
      <c r="DR13" s="579"/>
      <c r="DS13" s="579"/>
      <c r="DT13" s="579"/>
      <c r="DU13" s="579"/>
      <c r="DV13" s="579"/>
      <c r="DW13" s="579"/>
      <c r="DX13" s="579"/>
      <c r="DY13" s="579"/>
      <c r="DZ13" s="579"/>
      <c r="EA13" s="579"/>
      <c r="EB13" s="579"/>
      <c r="EC13" s="579"/>
      <c r="ED13" s="579"/>
      <c r="EE13" s="579"/>
      <c r="EF13" s="579"/>
      <c r="EG13" s="579"/>
      <c r="EH13" s="579"/>
      <c r="EI13" s="579"/>
      <c r="EJ13" s="593"/>
    </row>
    <row r="14" spans="2:240" s="530" customFormat="1" ht="18" customHeight="1">
      <c r="B14" s="594" t="s">
        <v>125</v>
      </c>
      <c r="C14" s="595" t="s">
        <v>952</v>
      </c>
      <c r="D14" s="596"/>
      <c r="E14" s="597"/>
      <c r="F14" s="597"/>
      <c r="G14" s="597"/>
      <c r="H14" s="598"/>
      <c r="I14" s="598"/>
      <c r="J14" s="599"/>
      <c r="K14" s="599"/>
      <c r="M14" s="600"/>
      <c r="N14" s="600"/>
      <c r="O14" s="600"/>
      <c r="P14" s="600"/>
      <c r="Q14" s="600"/>
      <c r="R14" s="600"/>
      <c r="S14" s="600"/>
      <c r="T14" s="600"/>
      <c r="U14" s="600"/>
      <c r="V14" s="600"/>
      <c r="W14" s="600"/>
      <c r="X14" s="600"/>
      <c r="AC14" s="601"/>
      <c r="AE14" s="538"/>
      <c r="AF14" s="602" t="s">
        <v>953</v>
      </c>
      <c r="AG14" s="603"/>
      <c r="AI14" s="595"/>
      <c r="AJ14" s="604"/>
      <c r="AK14" s="604"/>
      <c r="AM14" s="598"/>
      <c r="AN14" s="598"/>
      <c r="AO14" s="598"/>
      <c r="AP14" s="598"/>
      <c r="AQ14" s="598"/>
      <c r="AR14" s="598"/>
      <c r="AS14" s="598"/>
      <c r="AT14" s="598"/>
      <c r="AU14" s="598"/>
      <c r="AV14" s="598"/>
      <c r="AW14" s="597"/>
      <c r="AX14" s="597"/>
      <c r="AY14" s="597"/>
      <c r="BC14" s="526"/>
      <c r="BD14" s="605"/>
      <c r="BG14" s="525" t="s">
        <v>954</v>
      </c>
      <c r="BH14" s="605"/>
      <c r="BI14" s="605"/>
      <c r="BP14" s="605"/>
      <c r="BQ14" s="605"/>
      <c r="BR14" s="605"/>
      <c r="BS14" s="605"/>
      <c r="BT14" s="606"/>
      <c r="BZ14" s="525" t="s">
        <v>955</v>
      </c>
      <c r="CB14" s="607"/>
      <c r="CD14" s="598"/>
      <c r="CE14" s="598"/>
      <c r="CK14" s="598"/>
      <c r="CP14" s="608" t="s">
        <v>956</v>
      </c>
      <c r="DA14" s="598"/>
      <c r="DB14" s="598"/>
      <c r="DP14" s="609" t="s">
        <v>957</v>
      </c>
      <c r="DR14" s="605"/>
      <c r="EJ14" s="531"/>
    </row>
    <row r="15" spans="2:240" s="530" customFormat="1" ht="18" customHeight="1">
      <c r="B15" s="610"/>
      <c r="AC15" s="531"/>
      <c r="AE15" s="611"/>
      <c r="AF15" s="612"/>
      <c r="AG15" s="525" t="s">
        <v>958</v>
      </c>
      <c r="AI15" s="595"/>
      <c r="AJ15" s="505"/>
      <c r="AK15" s="505"/>
      <c r="AM15" s="598"/>
      <c r="AN15" s="598"/>
      <c r="AO15" s="598"/>
      <c r="AP15" s="598"/>
      <c r="AQ15" s="598"/>
      <c r="AR15" s="598"/>
      <c r="AS15" s="598"/>
      <c r="AT15" s="598"/>
      <c r="BA15" s="613" t="s">
        <v>959</v>
      </c>
      <c r="BB15" s="614" t="s">
        <v>960</v>
      </c>
      <c r="BC15" s="2482" t="str">
        <f>IF('構造（W）'!G7&lt;&gt;"",'構造（W）'!G7,IF('構造(RC・S)'!G6&lt;&gt;"",'構造(RC・S)'!G6,""))</f>
        <v/>
      </c>
      <c r="BD15" s="2483"/>
      <c r="BE15" s="2484"/>
      <c r="BH15" s="529" t="str">
        <f t="shared" ref="BH15:BH20" si="0">IF(BR15&lt;&gt;"","■","□")</f>
        <v>□</v>
      </c>
      <c r="BI15" s="505" t="s">
        <v>961</v>
      </c>
      <c r="BR15" s="2485" t="str">
        <f>IF('構造（W）'!AD21&lt;&gt;"",'構造（W）'!AD21,IF('構造(RC・S)'!Z62&lt;&gt;"",'構造(RC・S)'!Z62,""))</f>
        <v/>
      </c>
      <c r="BS15" s="2471"/>
      <c r="BT15" s="2471"/>
      <c r="BU15" s="2471"/>
      <c r="BV15" s="2471"/>
      <c r="BW15" s="2472"/>
      <c r="BX15" s="615" t="s">
        <v>962</v>
      </c>
      <c r="CA15" s="529" t="str">
        <f>IF(CH15&lt;&gt;"","■","□")</f>
        <v>□</v>
      </c>
      <c r="CB15" s="595" t="s">
        <v>963</v>
      </c>
      <c r="CE15" s="595" t="s">
        <v>964</v>
      </c>
      <c r="CH15" s="2473" t="str">
        <f>IF('構造（W）'!AA32&lt;&gt;"",'構造（W）'!AA32,IF('構造(RC・S)'!Z62&lt;&gt;"",'構造(RC・S)'!Z62,""))</f>
        <v/>
      </c>
      <c r="CI15" s="2474"/>
      <c r="CJ15" s="2474"/>
      <c r="CK15" s="2474"/>
      <c r="CL15" s="2474"/>
      <c r="CM15" s="2474"/>
      <c r="CN15" s="2475"/>
      <c r="CP15" s="616"/>
      <c r="CQ15" s="525" t="s">
        <v>965</v>
      </c>
      <c r="DJ15" s="613" t="s">
        <v>966</v>
      </c>
      <c r="DK15" s="614" t="s">
        <v>960</v>
      </c>
      <c r="DL15" s="2486"/>
      <c r="DM15" s="2487"/>
      <c r="DN15" s="2488"/>
      <c r="DP15" s="617"/>
      <c r="DQ15" s="525" t="s">
        <v>967</v>
      </c>
      <c r="DR15" s="605"/>
      <c r="EE15" s="618"/>
      <c r="EF15" s="614" t="s">
        <v>960</v>
      </c>
      <c r="EG15" s="2489"/>
      <c r="EH15" s="2490"/>
      <c r="EI15" s="2491"/>
      <c r="EJ15" s="531"/>
    </row>
    <row r="16" spans="2:240" s="530" customFormat="1" ht="18" customHeight="1">
      <c r="B16" s="594" t="s">
        <v>4</v>
      </c>
      <c r="C16" s="595" t="s">
        <v>968</v>
      </c>
      <c r="D16" s="619"/>
      <c r="E16" s="600"/>
      <c r="F16" s="600"/>
      <c r="G16" s="600"/>
      <c r="H16" s="600"/>
      <c r="I16" s="600"/>
      <c r="J16" s="600"/>
      <c r="K16" s="620" t="s">
        <v>969</v>
      </c>
      <c r="L16" s="2479"/>
      <c r="M16" s="2479"/>
      <c r="N16" s="2479"/>
      <c r="O16" s="2479"/>
      <c r="P16" s="2479"/>
      <c r="Q16" s="2479"/>
      <c r="R16" s="2479"/>
      <c r="S16" s="2479"/>
      <c r="T16" s="2479"/>
      <c r="U16" s="2479"/>
      <c r="V16" s="2479"/>
      <c r="W16" s="2479"/>
      <c r="X16" s="2479"/>
      <c r="Y16" s="2479"/>
      <c r="Z16" s="2479"/>
      <c r="AA16" s="2479"/>
      <c r="AB16" s="2479"/>
      <c r="AC16" s="621" t="s">
        <v>970</v>
      </c>
      <c r="AE16" s="611"/>
      <c r="AF16" s="616"/>
      <c r="AG16" s="525" t="s">
        <v>971</v>
      </c>
      <c r="AI16" s="595"/>
      <c r="AJ16" s="505"/>
      <c r="AK16" s="505"/>
      <c r="AM16" s="598"/>
      <c r="AN16" s="598"/>
      <c r="AO16" s="598"/>
      <c r="AP16" s="598"/>
      <c r="AQ16" s="598"/>
      <c r="AR16" s="598"/>
      <c r="AS16" s="598"/>
      <c r="AT16" s="598"/>
      <c r="BA16" s="613" t="s">
        <v>959</v>
      </c>
      <c r="BB16" s="614" t="s">
        <v>960</v>
      </c>
      <c r="BC16" s="2467"/>
      <c r="BD16" s="2468"/>
      <c r="BE16" s="2469"/>
      <c r="BH16" s="529" t="str">
        <f t="shared" si="0"/>
        <v>□</v>
      </c>
      <c r="BI16" s="595" t="s">
        <v>972</v>
      </c>
      <c r="BR16" s="2485" t="str">
        <f>IF('構造（W）'!AD22&lt;&gt;"",'構造（W）'!AD22,IF('構造(RC・S)'!AA51&lt;&gt;"",'構造(RC・S)'!AA51,""))</f>
        <v/>
      </c>
      <c r="BS16" s="2471"/>
      <c r="BT16" s="2471"/>
      <c r="BU16" s="2471"/>
      <c r="BV16" s="2471"/>
      <c r="BW16" s="2472"/>
      <c r="BX16" s="615" t="s">
        <v>973</v>
      </c>
      <c r="CA16" s="315"/>
      <c r="CB16" s="622"/>
      <c r="CE16" s="595" t="s">
        <v>974</v>
      </c>
      <c r="CH16" s="2473" t="str">
        <f>IF('構造（W）'!AA33&lt;&gt;"",'構造（W）'!AA33,IF('構造(RC・S)'!Z63&lt;&gt;"",'構造(RC・S)'!Z63,""))</f>
        <v/>
      </c>
      <c r="CI16" s="2474"/>
      <c r="CJ16" s="2474"/>
      <c r="CK16" s="2474"/>
      <c r="CL16" s="2474"/>
      <c r="CM16" s="2474"/>
      <c r="CN16" s="2475"/>
      <c r="CP16" s="616"/>
      <c r="CQ16" s="525" t="s">
        <v>975</v>
      </c>
      <c r="DJ16" s="613" t="s">
        <v>966</v>
      </c>
      <c r="DK16" s="623" t="s">
        <v>976</v>
      </c>
      <c r="DL16" s="2486"/>
      <c r="DM16" s="2487"/>
      <c r="DN16" s="2488"/>
      <c r="DP16" s="607"/>
      <c r="DQ16" s="525" t="s">
        <v>977</v>
      </c>
      <c r="DR16" s="597"/>
      <c r="EE16" s="613" t="s">
        <v>966</v>
      </c>
      <c r="EF16" s="614" t="s">
        <v>960</v>
      </c>
      <c r="EG16" s="2476"/>
      <c r="EH16" s="2477"/>
      <c r="EI16" s="2478"/>
      <c r="EJ16" s="531"/>
      <c r="GW16" s="599"/>
      <c r="GX16" s="599"/>
      <c r="GY16" s="599"/>
      <c r="IF16" s="533"/>
    </row>
    <row r="17" spans="1:240" s="530" customFormat="1" ht="18" customHeight="1">
      <c r="B17" s="610"/>
      <c r="AC17" s="531"/>
      <c r="AE17" s="624"/>
      <c r="AF17" s="612"/>
      <c r="AG17" s="525" t="s">
        <v>978</v>
      </c>
      <c r="AI17" s="595"/>
      <c r="AM17" s="526"/>
      <c r="AN17" s="526"/>
      <c r="AO17" s="526"/>
      <c r="AP17" s="526"/>
      <c r="AQ17" s="526"/>
      <c r="AR17" s="526"/>
      <c r="AS17" s="526"/>
      <c r="AT17" s="526"/>
      <c r="BA17" s="526"/>
      <c r="BB17" s="597"/>
      <c r="BC17" s="2482" t="str">
        <f>IF('構造（W）'!G15="■","免震建築物","その他")</f>
        <v>その他</v>
      </c>
      <c r="BD17" s="2483"/>
      <c r="BE17" s="2484"/>
      <c r="BH17" s="529" t="str">
        <f t="shared" si="0"/>
        <v>□</v>
      </c>
      <c r="BI17" s="525" t="s">
        <v>979</v>
      </c>
      <c r="BR17" s="2485" t="str">
        <f>IF('構造（W）'!AD23&lt;&gt;"",'構造（W）'!AD23,IF('構造(RC・S)'!AD53&lt;&gt;"",'構造(RC・S)'!AD53,""))</f>
        <v/>
      </c>
      <c r="BS17" s="2471"/>
      <c r="BT17" s="2471"/>
      <c r="BU17" s="2471"/>
      <c r="BV17" s="2471"/>
      <c r="BW17" s="2472"/>
      <c r="BX17" s="615" t="s">
        <v>962</v>
      </c>
      <c r="CA17" s="529" t="str">
        <f>IF(CH17&lt;&gt;"","■","□")</f>
        <v>□</v>
      </c>
      <c r="CB17" s="525" t="s">
        <v>980</v>
      </c>
      <c r="CE17" s="525" t="s">
        <v>981</v>
      </c>
      <c r="CH17" s="2473" t="str">
        <f>IF('構造（W）'!X34&lt;&gt;"",'構造（W）'!X34,IF('構造(RC・S)'!V66&lt;&gt;"",'構造(RC・S)'!V66,""))</f>
        <v/>
      </c>
      <c r="CI17" s="2474"/>
      <c r="CJ17" s="2474"/>
      <c r="CK17" s="2474"/>
      <c r="CL17" s="2474"/>
      <c r="CM17" s="2474"/>
      <c r="CN17" s="2475"/>
      <c r="EJ17" s="531"/>
      <c r="GR17" s="508"/>
      <c r="GS17" s="599"/>
      <c r="GT17" s="599"/>
      <c r="GU17" s="599"/>
      <c r="GV17" s="599"/>
      <c r="GW17" s="599"/>
      <c r="GX17" s="599"/>
      <c r="GY17" s="599"/>
      <c r="IF17" s="508"/>
    </row>
    <row r="18" spans="1:240" s="530" customFormat="1" ht="18" customHeight="1">
      <c r="B18" s="594" t="s">
        <v>4</v>
      </c>
      <c r="C18" s="595" t="s">
        <v>982</v>
      </c>
      <c r="D18" s="625"/>
      <c r="E18" s="626"/>
      <c r="F18" s="627"/>
      <c r="G18" s="627"/>
      <c r="H18" s="627"/>
      <c r="I18" s="627"/>
      <c r="J18" s="627"/>
      <c r="K18" s="620" t="s">
        <v>969</v>
      </c>
      <c r="L18" s="2479"/>
      <c r="M18" s="2479"/>
      <c r="N18" s="2479"/>
      <c r="O18" s="2479"/>
      <c r="P18" s="2479"/>
      <c r="Q18" s="2479"/>
      <c r="R18" s="2479"/>
      <c r="S18" s="2479"/>
      <c r="T18" s="2479"/>
      <c r="U18" s="2479"/>
      <c r="V18" s="2479"/>
      <c r="W18" s="2479"/>
      <c r="X18" s="2479"/>
      <c r="Y18" s="2479"/>
      <c r="Z18" s="2479"/>
      <c r="AA18" s="2479"/>
      <c r="AB18" s="2479"/>
      <c r="AC18" s="628" t="s">
        <v>970</v>
      </c>
      <c r="AE18" s="624"/>
      <c r="AF18" s="616"/>
      <c r="AG18" s="525" t="s">
        <v>983</v>
      </c>
      <c r="AI18" s="595"/>
      <c r="AM18" s="598"/>
      <c r="AN18" s="598"/>
      <c r="AO18" s="598"/>
      <c r="AP18" s="598"/>
      <c r="AQ18" s="598"/>
      <c r="AR18" s="598"/>
      <c r="AS18" s="598"/>
      <c r="AT18" s="598"/>
      <c r="BA18" s="598"/>
      <c r="BB18" s="614" t="s">
        <v>984</v>
      </c>
      <c r="BC18" s="2467"/>
      <c r="BD18" s="2468"/>
      <c r="BE18" s="2469"/>
      <c r="BH18" s="529" t="str">
        <f t="shared" si="0"/>
        <v>□</v>
      </c>
      <c r="BI18" s="525" t="s">
        <v>985</v>
      </c>
      <c r="BR18" s="2470" t="str">
        <f>IF('構造（W）'!AD24&lt;&gt;"",'構造（W）'!AD24,IF('構造(RC・S)'!AD54&lt;&gt;"",'構造(RC・S)'!AD54,""))</f>
        <v/>
      </c>
      <c r="BS18" s="2480"/>
      <c r="BT18" s="2480"/>
      <c r="BU18" s="2480"/>
      <c r="BV18" s="2480"/>
      <c r="BW18" s="2481"/>
      <c r="BX18" s="615" t="s">
        <v>973</v>
      </c>
      <c r="CB18" s="605"/>
      <c r="CC18" s="597"/>
      <c r="CD18" s="629"/>
      <c r="CE18" s="595" t="s">
        <v>986</v>
      </c>
      <c r="CH18" s="2473" t="str">
        <f>IF('構造（W）'!W35&lt;&gt;"",'構造（W）'!W35,IF('構造(RC・S)'!AB68&lt;&gt;"",MIN('構造(RC・S)'!AB68,'構造(RC・S)'!AB70)&amp;IF('構造(RC・S)'!AG68&lt;&gt;"","～"&amp;MAX('構造(RC・S)'!AG68,'構造(RC・S)'!AG70),""),""))</f>
        <v/>
      </c>
      <c r="CI18" s="2474"/>
      <c r="CJ18" s="2474"/>
      <c r="CK18" s="2474"/>
      <c r="CL18" s="2474"/>
      <c r="CM18" s="2474"/>
      <c r="CN18" s="2474"/>
      <c r="CO18" s="2474"/>
      <c r="CP18" s="2474"/>
      <c r="CQ18" s="2474"/>
      <c r="CR18" s="2474"/>
      <c r="CS18" s="2475"/>
      <c r="CT18" s="630" t="s">
        <v>987</v>
      </c>
      <c r="DC18" s="609" t="s">
        <v>988</v>
      </c>
      <c r="DF18" s="631"/>
      <c r="DJ18" s="605"/>
      <c r="DK18" s="605"/>
      <c r="DL18" s="578"/>
      <c r="DM18" s="578"/>
      <c r="DN18" s="578"/>
      <c r="DQ18" s="525" t="s">
        <v>989</v>
      </c>
      <c r="EB18" s="524" t="s">
        <v>4</v>
      </c>
      <c r="EC18" s="595" t="s">
        <v>990</v>
      </c>
      <c r="EJ18" s="531"/>
    </row>
    <row r="19" spans="1:240" s="530" customFormat="1" ht="18" customHeight="1">
      <c r="B19" s="610"/>
      <c r="AC19" s="531"/>
      <c r="AE19" s="632"/>
      <c r="AF19" s="616"/>
      <c r="AG19" s="525" t="s">
        <v>991</v>
      </c>
      <c r="AI19" s="595"/>
      <c r="AN19" s="598"/>
      <c r="AO19" s="598"/>
      <c r="AP19" s="598"/>
      <c r="AQ19" s="598"/>
      <c r="AR19" s="598"/>
      <c r="AS19" s="598"/>
      <c r="AT19" s="598"/>
      <c r="BA19" s="613" t="s">
        <v>992</v>
      </c>
      <c r="BB19" s="614" t="s">
        <v>984</v>
      </c>
      <c r="BC19" s="2467"/>
      <c r="BD19" s="2468"/>
      <c r="BE19" s="2469"/>
      <c r="BH19" s="529" t="str">
        <f t="shared" si="0"/>
        <v>□</v>
      </c>
      <c r="BI19" s="633" t="s">
        <v>993</v>
      </c>
      <c r="BR19" s="2470" t="str">
        <f>IF('構造（W）'!V27&lt;&gt;"",'構造（W）'!V27,IF('構造(RC・S)'!U57&lt;&gt;"",'構造(RC・S)'!U57,""))</f>
        <v/>
      </c>
      <c r="BS19" s="2471"/>
      <c r="BT19" s="2471"/>
      <c r="BU19" s="2471"/>
      <c r="BV19" s="2471"/>
      <c r="BW19" s="2471"/>
      <c r="BX19" s="2471"/>
      <c r="BY19" s="2471"/>
      <c r="BZ19" s="2471"/>
      <c r="CA19" s="2471"/>
      <c r="CB19" s="2471"/>
      <c r="CC19" s="2472"/>
      <c r="CD19" s="629"/>
      <c r="CE19" s="595" t="s">
        <v>994</v>
      </c>
      <c r="CH19" s="2473" t="str">
        <f>IF('構造（W）'!W36&lt;&gt;"",'構造（W）'!W36,IF('構造(RC・S)'!AA72&lt;&gt;"",'構造(RC・S)'!AA72&amp;IF('構造(RC・S)'!AF72&lt;&gt;"","～"&amp;'構造(RC・S)'!AF72,""),""))</f>
        <v/>
      </c>
      <c r="CI19" s="2474"/>
      <c r="CJ19" s="2474"/>
      <c r="CK19" s="2474"/>
      <c r="CL19" s="2474"/>
      <c r="CM19" s="2474"/>
      <c r="CN19" s="2474"/>
      <c r="CO19" s="2474"/>
      <c r="CP19" s="2474"/>
      <c r="CQ19" s="2474"/>
      <c r="CR19" s="2474"/>
      <c r="CS19" s="2475"/>
      <c r="CT19" s="630" t="s">
        <v>883</v>
      </c>
      <c r="DC19" s="612"/>
      <c r="DD19" s="525" t="s">
        <v>995</v>
      </c>
      <c r="DF19" s="607"/>
      <c r="DJ19" s="597"/>
      <c r="DK19" s="614" t="s">
        <v>960</v>
      </c>
      <c r="DL19" s="2476">
        <f>劣化・維持!G7</f>
        <v>0</v>
      </c>
      <c r="DM19" s="2477"/>
      <c r="DN19" s="2478"/>
      <c r="DU19" s="524" t="s">
        <v>4</v>
      </c>
      <c r="DV19" s="595" t="s">
        <v>996</v>
      </c>
      <c r="EF19" s="524" t="s">
        <v>4</v>
      </c>
      <c r="EG19" s="595" t="s">
        <v>997</v>
      </c>
      <c r="EJ19" s="531"/>
    </row>
    <row r="20" spans="1:240" s="530" customFormat="1" ht="18" customHeight="1">
      <c r="B20" s="594" t="s">
        <v>4</v>
      </c>
      <c r="C20" s="595" t="s">
        <v>998</v>
      </c>
      <c r="D20" s="625"/>
      <c r="E20" s="600"/>
      <c r="F20" s="600"/>
      <c r="G20" s="600"/>
      <c r="H20" s="600"/>
      <c r="I20" s="600"/>
      <c r="J20" s="600"/>
      <c r="K20" s="620" t="s">
        <v>969</v>
      </c>
      <c r="L20" s="2479"/>
      <c r="M20" s="2479"/>
      <c r="N20" s="2479"/>
      <c r="O20" s="2479"/>
      <c r="P20" s="2479"/>
      <c r="Q20" s="2479"/>
      <c r="R20" s="2479"/>
      <c r="S20" s="2479"/>
      <c r="T20" s="2479"/>
      <c r="U20" s="2479"/>
      <c r="V20" s="2479"/>
      <c r="W20" s="2479"/>
      <c r="X20" s="2479"/>
      <c r="Y20" s="2479"/>
      <c r="Z20" s="2479"/>
      <c r="AA20" s="2479"/>
      <c r="AB20" s="2479"/>
      <c r="AC20" s="621" t="s">
        <v>970</v>
      </c>
      <c r="AE20" s="634"/>
      <c r="AF20" s="635"/>
      <c r="AG20" s="636"/>
      <c r="AH20" s="526"/>
      <c r="AI20" s="599"/>
      <c r="AM20" s="607"/>
      <c r="AN20" s="607"/>
      <c r="AO20" s="607"/>
      <c r="AP20" s="607"/>
      <c r="AQ20" s="607"/>
      <c r="AR20" s="607"/>
      <c r="AS20" s="607"/>
      <c r="AT20" s="607"/>
      <c r="AU20" s="607"/>
      <c r="AV20" s="607"/>
      <c r="AW20" s="607"/>
      <c r="AX20" s="607"/>
      <c r="AY20" s="607"/>
      <c r="BA20" s="607"/>
      <c r="BD20" s="607"/>
      <c r="BE20" s="607"/>
      <c r="BH20" s="529" t="str">
        <f t="shared" si="0"/>
        <v>□</v>
      </c>
      <c r="BI20" s="633" t="s">
        <v>999</v>
      </c>
      <c r="BR20" s="2470" t="str">
        <f>IF('構造（W）'!V30&lt;&gt;"",'構造（W）'!V30,IF('構造(RC・S)'!U60&lt;&gt;"",'構造(RC・S)'!U60,""))</f>
        <v/>
      </c>
      <c r="BS20" s="2480"/>
      <c r="BT20" s="2480"/>
      <c r="BU20" s="2480"/>
      <c r="BV20" s="2480"/>
      <c r="BW20" s="2480"/>
      <c r="BX20" s="2480"/>
      <c r="BY20" s="2480"/>
      <c r="BZ20" s="2480"/>
      <c r="CA20" s="2480"/>
      <c r="CB20" s="2480"/>
      <c r="CC20" s="2481"/>
      <c r="CD20" s="631"/>
      <c r="CE20" s="631"/>
      <c r="CF20" s="631"/>
      <c r="CG20" s="631"/>
      <c r="CH20" s="631"/>
      <c r="CI20" s="631"/>
      <c r="CJ20" s="631"/>
      <c r="CK20" s="631"/>
      <c r="CL20" s="631"/>
      <c r="CM20" s="607"/>
      <c r="DU20" s="524" t="s">
        <v>4</v>
      </c>
      <c r="DV20" s="595" t="s">
        <v>1000</v>
      </c>
      <c r="DX20" s="576"/>
      <c r="EB20" s="524" t="s">
        <v>4</v>
      </c>
      <c r="EC20" s="595" t="s">
        <v>895</v>
      </c>
      <c r="EJ20" s="531"/>
    </row>
    <row r="21" spans="1:240" ht="6" customHeight="1" thickBot="1">
      <c r="B21" s="547"/>
      <c r="C21" s="550"/>
      <c r="D21" s="550"/>
      <c r="E21" s="637"/>
      <c r="F21" s="637"/>
      <c r="G21" s="637"/>
      <c r="H21" s="637"/>
      <c r="I21" s="637"/>
      <c r="J21" s="637"/>
      <c r="K21" s="550"/>
      <c r="L21" s="550"/>
      <c r="M21" s="550"/>
      <c r="N21" s="550"/>
      <c r="O21" s="550"/>
      <c r="P21" s="550"/>
      <c r="Q21" s="550"/>
      <c r="R21" s="550"/>
      <c r="S21" s="550"/>
      <c r="T21" s="550"/>
      <c r="U21" s="550"/>
      <c r="V21" s="550"/>
      <c r="W21" s="550"/>
      <c r="X21" s="550"/>
      <c r="Y21" s="550"/>
      <c r="Z21" s="550"/>
      <c r="AA21" s="550"/>
      <c r="AB21" s="550"/>
      <c r="AC21" s="551"/>
      <c r="AE21" s="638"/>
      <c r="AF21" s="639"/>
      <c r="AG21" s="640"/>
      <c r="AH21" s="641"/>
      <c r="AI21" s="639"/>
      <c r="AJ21" s="550"/>
      <c r="AK21" s="550"/>
      <c r="AL21" s="550"/>
      <c r="AM21" s="642"/>
      <c r="AN21" s="642"/>
      <c r="AO21" s="642"/>
      <c r="AP21" s="642"/>
      <c r="AQ21" s="642"/>
      <c r="AR21" s="642"/>
      <c r="AS21" s="642"/>
      <c r="AT21" s="640"/>
      <c r="AU21" s="640"/>
      <c r="AV21" s="640"/>
      <c r="AW21" s="640"/>
      <c r="AX21" s="640"/>
      <c r="AY21" s="640"/>
      <c r="AZ21" s="640"/>
      <c r="BA21" s="640"/>
      <c r="BB21" s="640"/>
      <c r="BC21" s="640"/>
      <c r="BD21" s="640"/>
      <c r="BE21" s="640"/>
      <c r="BF21" s="640"/>
      <c r="BG21" s="640"/>
      <c r="BH21" s="640"/>
      <c r="BI21" s="640"/>
      <c r="BJ21" s="550"/>
      <c r="BK21" s="550"/>
      <c r="BL21" s="550"/>
      <c r="BM21" s="550"/>
      <c r="BN21" s="550"/>
      <c r="BO21" s="550"/>
      <c r="BP21" s="550"/>
      <c r="BQ21" s="643"/>
      <c r="BR21" s="643"/>
      <c r="BS21" s="643"/>
      <c r="BT21" s="643"/>
      <c r="BU21" s="643"/>
      <c r="BV21" s="644"/>
      <c r="BW21" s="644"/>
      <c r="BX21" s="550"/>
      <c r="BY21" s="550"/>
      <c r="BZ21" s="550"/>
      <c r="CA21" s="550"/>
      <c r="CB21" s="550"/>
      <c r="CC21" s="550"/>
      <c r="CD21" s="644"/>
      <c r="CE21" s="644"/>
      <c r="CF21" s="644"/>
      <c r="CG21" s="644"/>
      <c r="CH21" s="644"/>
      <c r="CI21" s="644"/>
      <c r="CJ21" s="644"/>
      <c r="CK21" s="640"/>
      <c r="CL21" s="640"/>
      <c r="CM21" s="644"/>
      <c r="CN21" s="644"/>
      <c r="CO21" s="643"/>
      <c r="CP21" s="645"/>
      <c r="CQ21" s="645"/>
      <c r="CR21" s="645"/>
      <c r="CS21" s="645"/>
      <c r="CT21" s="646"/>
      <c r="CU21" s="647"/>
      <c r="CV21" s="647"/>
      <c r="CW21" s="643"/>
      <c r="CX21" s="645"/>
      <c r="CY21" s="640"/>
      <c r="CZ21" s="640"/>
      <c r="DA21" s="640"/>
      <c r="DB21" s="640"/>
      <c r="DC21" s="550"/>
      <c r="DD21" s="550"/>
      <c r="DE21" s="550"/>
      <c r="DF21" s="550"/>
      <c r="DG21" s="550"/>
      <c r="DH21" s="550"/>
      <c r="DI21" s="550"/>
      <c r="DJ21" s="550"/>
      <c r="DK21" s="550"/>
      <c r="DL21" s="550"/>
      <c r="DM21" s="550"/>
      <c r="DN21" s="550"/>
      <c r="DO21" s="550"/>
      <c r="DP21" s="550"/>
      <c r="DQ21" s="550"/>
      <c r="DR21" s="640"/>
      <c r="DS21" s="640"/>
      <c r="DT21" s="640"/>
      <c r="DU21" s="640"/>
      <c r="DV21" s="640"/>
      <c r="DW21" s="640"/>
      <c r="DX21" s="648"/>
      <c r="DY21" s="649"/>
      <c r="DZ21" s="649"/>
      <c r="EA21" s="640"/>
      <c r="EB21" s="640"/>
      <c r="EC21" s="645"/>
      <c r="ED21" s="645"/>
      <c r="EE21" s="645"/>
      <c r="EF21" s="645"/>
      <c r="EG21" s="643"/>
      <c r="EH21" s="650"/>
      <c r="EI21" s="650"/>
      <c r="EJ21" s="651"/>
    </row>
    <row r="22" spans="1:240" ht="18" customHeight="1" thickTop="1">
      <c r="B22" s="652"/>
      <c r="C22" s="570"/>
      <c r="D22" s="570"/>
      <c r="E22" s="570"/>
      <c r="I22" s="653" t="s">
        <v>1001</v>
      </c>
      <c r="J22" s="570"/>
      <c r="L22" s="654"/>
      <c r="M22" s="654"/>
      <c r="N22" s="654"/>
      <c r="O22" s="654"/>
      <c r="P22" s="654"/>
      <c r="Q22" s="654"/>
      <c r="R22" s="654"/>
      <c r="S22" s="654"/>
      <c r="T22" s="654"/>
      <c r="U22" s="654"/>
      <c r="V22" s="654"/>
      <c r="W22" s="654"/>
      <c r="X22" s="654"/>
      <c r="Y22" s="654"/>
      <c r="Z22" s="654"/>
      <c r="AA22" s="654"/>
      <c r="AB22" s="654"/>
      <c r="AC22" s="654"/>
      <c r="AD22" s="654"/>
      <c r="AE22" s="653" t="s">
        <v>1002</v>
      </c>
      <c r="AJ22" s="652"/>
      <c r="AL22" s="655"/>
      <c r="AM22" s="655"/>
      <c r="AN22" s="655"/>
      <c r="AO22" s="655"/>
      <c r="AP22" s="655"/>
      <c r="AQ22" s="656"/>
      <c r="AR22" s="655"/>
      <c r="AS22" s="657"/>
      <c r="AT22" s="657"/>
      <c r="AW22" s="657"/>
      <c r="AX22" s="657"/>
      <c r="AY22" s="657"/>
      <c r="AZ22" s="657"/>
      <c r="BA22" s="657"/>
      <c r="BB22" s="653" t="s">
        <v>1003</v>
      </c>
      <c r="CO22" s="653" t="s">
        <v>1004</v>
      </c>
      <c r="CQ22" s="658"/>
      <c r="DZ22" s="502"/>
      <c r="EA22" s="502"/>
      <c r="EB22" s="503"/>
      <c r="EC22" s="503"/>
      <c r="ED22" s="503"/>
      <c r="EE22" s="503"/>
      <c r="EF22" s="503"/>
      <c r="EG22" s="500"/>
      <c r="EH22" s="500"/>
      <c r="FP22" s="500"/>
      <c r="FQ22" s="500"/>
      <c r="FR22" s="500"/>
      <c r="FS22" s="500"/>
      <c r="FT22" s="500"/>
      <c r="FU22" s="500"/>
      <c r="FV22" s="500"/>
      <c r="FY22" s="500"/>
      <c r="FZ22" s="500"/>
      <c r="GA22" s="500"/>
      <c r="GB22" s="500"/>
      <c r="GC22" s="500"/>
      <c r="GD22" s="500"/>
      <c r="GE22" s="500"/>
      <c r="GF22" s="500"/>
      <c r="GG22" s="500"/>
      <c r="GH22" s="500"/>
      <c r="GI22" s="500"/>
      <c r="GJ22" s="500"/>
      <c r="GK22" s="500"/>
      <c r="GL22" s="500"/>
      <c r="GM22" s="500"/>
      <c r="GN22" s="500"/>
      <c r="GO22" s="500"/>
      <c r="GP22" s="500"/>
      <c r="GQ22" s="500"/>
      <c r="GR22" s="500"/>
      <c r="GS22" s="500"/>
      <c r="GT22" s="500"/>
      <c r="GU22" s="500"/>
      <c r="GV22" s="500"/>
    </row>
    <row r="23" spans="1:240" ht="18" customHeight="1" thickBot="1">
      <c r="A23" s="530"/>
      <c r="B23" s="652"/>
      <c r="C23" s="570"/>
      <c r="D23" s="570"/>
      <c r="E23" s="570"/>
      <c r="J23" s="570"/>
      <c r="K23" s="653" t="s">
        <v>1005</v>
      </c>
      <c r="L23" s="654"/>
      <c r="M23" s="654"/>
      <c r="N23" s="654"/>
      <c r="O23" s="654"/>
      <c r="P23" s="654"/>
      <c r="Q23" s="654"/>
      <c r="R23" s="654"/>
      <c r="S23" s="654"/>
      <c r="T23" s="654"/>
      <c r="U23" s="654"/>
      <c r="V23" s="654"/>
      <c r="W23" s="654"/>
      <c r="X23" s="654"/>
      <c r="Y23" s="654"/>
      <c r="Z23" s="654"/>
      <c r="AA23" s="654"/>
      <c r="AB23" s="654"/>
      <c r="AC23" s="654"/>
      <c r="AD23" s="654"/>
      <c r="AF23" s="653" t="s">
        <v>1006</v>
      </c>
      <c r="AJ23" s="652"/>
      <c r="AL23" s="655"/>
      <c r="AM23" s="655"/>
      <c r="AN23" s="655"/>
      <c r="AO23" s="655"/>
      <c r="AP23" s="655"/>
      <c r="AQ23" s="656"/>
      <c r="AR23" s="658" t="s">
        <v>1007</v>
      </c>
      <c r="AS23" s="657"/>
      <c r="AT23" s="657"/>
      <c r="AV23" s="656"/>
      <c r="AW23" s="657"/>
      <c r="AX23" s="657"/>
      <c r="AY23" s="657"/>
      <c r="AZ23" s="657"/>
      <c r="BA23" s="657"/>
      <c r="BH23" s="530"/>
      <c r="BI23" s="530"/>
      <c r="BJ23" s="530"/>
      <c r="BK23" s="530"/>
      <c r="BL23" s="530"/>
      <c r="BM23" s="530"/>
      <c r="BN23" s="530"/>
      <c r="BO23" s="530"/>
      <c r="BP23" s="530"/>
      <c r="BQ23" s="530"/>
      <c r="BR23" s="530"/>
      <c r="BS23" s="530"/>
      <c r="BT23" s="530"/>
      <c r="BU23" s="530"/>
      <c r="BV23" s="530"/>
      <c r="BW23" s="530"/>
      <c r="BX23" s="530"/>
      <c r="BY23" s="530"/>
      <c r="CD23" s="653" t="s">
        <v>1008</v>
      </c>
      <c r="CG23" s="530"/>
      <c r="CH23" s="530"/>
      <c r="CI23" s="530"/>
      <c r="CJ23" s="530"/>
      <c r="CK23" s="564"/>
      <c r="CL23" s="530"/>
      <c r="CM23" s="530"/>
      <c r="CO23" s="653"/>
      <c r="CP23" s="656"/>
      <c r="CR23" s="564"/>
      <c r="CS23" s="564"/>
      <c r="CT23" s="564"/>
      <c r="CW23" s="564"/>
      <c r="CX23" s="564"/>
      <c r="CY23" s="564"/>
      <c r="CZ23" s="653" t="s">
        <v>1009</v>
      </c>
      <c r="DA23" s="570"/>
      <c r="DB23" s="564"/>
      <c r="DC23" s="659"/>
      <c r="DD23" s="660"/>
      <c r="EB23" s="661"/>
      <c r="EE23" s="500"/>
      <c r="EF23" s="500"/>
      <c r="EG23" s="500"/>
      <c r="EH23" s="500"/>
      <c r="EI23" s="500"/>
      <c r="EJ23" s="662" t="s">
        <v>1010</v>
      </c>
      <c r="FP23" s="500"/>
      <c r="FQ23" s="500"/>
      <c r="FR23" s="500"/>
      <c r="FS23" s="500"/>
      <c r="FT23" s="500"/>
      <c r="FU23" s="500"/>
      <c r="FV23" s="500"/>
      <c r="FY23" s="500"/>
      <c r="FZ23" s="500"/>
      <c r="GA23" s="500"/>
      <c r="GB23" s="500"/>
      <c r="GC23" s="500"/>
      <c r="GD23" s="500"/>
      <c r="GE23" s="500"/>
      <c r="GF23" s="500"/>
      <c r="GG23" s="500"/>
      <c r="GH23" s="500"/>
      <c r="GI23" s="500"/>
      <c r="GJ23" s="500"/>
      <c r="GK23" s="500"/>
      <c r="GL23" s="500"/>
      <c r="GM23" s="500"/>
      <c r="GN23" s="500"/>
      <c r="GO23" s="500"/>
      <c r="GP23" s="500"/>
      <c r="GQ23" s="500"/>
      <c r="GR23" s="500"/>
      <c r="GS23" s="500"/>
      <c r="GT23" s="500"/>
      <c r="GU23" s="500"/>
      <c r="GV23" s="500"/>
    </row>
    <row r="24" spans="1:240" s="530" customFormat="1" ht="18" customHeight="1">
      <c r="B24" s="2527" t="s">
        <v>1011</v>
      </c>
      <c r="C24" s="2528"/>
      <c r="D24" s="2528"/>
      <c r="E24" s="2528"/>
      <c r="F24" s="2528"/>
      <c r="G24" s="2528"/>
      <c r="H24" s="2528"/>
      <c r="I24" s="2529"/>
      <c r="J24" s="2533" t="s">
        <v>1012</v>
      </c>
      <c r="K24" s="2511"/>
      <c r="L24" s="2511"/>
      <c r="M24" s="2511"/>
      <c r="N24" s="2511"/>
      <c r="O24" s="2511"/>
      <c r="P24" s="2511"/>
      <c r="Q24" s="2511"/>
      <c r="R24" s="2511"/>
      <c r="S24" s="2511"/>
      <c r="T24" s="2511"/>
      <c r="U24" s="2511"/>
      <c r="V24" s="2511"/>
      <c r="W24" s="2511"/>
      <c r="X24" s="2511"/>
      <c r="Y24" s="2511"/>
      <c r="Z24" s="2511"/>
      <c r="AA24" s="2511"/>
      <c r="AB24" s="2511"/>
      <c r="AC24" s="2511"/>
      <c r="AD24" s="2511"/>
      <c r="AE24" s="2512"/>
      <c r="AF24" s="2535" t="s">
        <v>1013</v>
      </c>
      <c r="AG24" s="2536"/>
      <c r="AH24" s="2536"/>
      <c r="AI24" s="2536"/>
      <c r="AJ24" s="2536"/>
      <c r="AK24" s="2536"/>
      <c r="AL24" s="2536"/>
      <c r="AM24" s="2536"/>
      <c r="AN24" s="2536"/>
      <c r="AO24" s="2536"/>
      <c r="AP24" s="2536"/>
      <c r="AQ24" s="2507"/>
      <c r="AR24" s="2506" t="s">
        <v>1014</v>
      </c>
      <c r="AS24" s="2536"/>
      <c r="AT24" s="2536"/>
      <c r="AU24" s="2536"/>
      <c r="AV24" s="2536"/>
      <c r="AW24" s="2536"/>
      <c r="AX24" s="2536"/>
      <c r="AY24" s="2536"/>
      <c r="AZ24" s="2536"/>
      <c r="BA24" s="2536"/>
      <c r="BB24" s="2536"/>
      <c r="BC24" s="2536"/>
      <c r="BD24" s="2536"/>
      <c r="BE24" s="2536"/>
      <c r="BF24" s="2536"/>
      <c r="BG24" s="2536"/>
      <c r="BH24" s="2535" t="s">
        <v>1015</v>
      </c>
      <c r="BI24" s="2536"/>
      <c r="BJ24" s="2536"/>
      <c r="BK24" s="2536"/>
      <c r="BL24" s="2536"/>
      <c r="BM24" s="2536"/>
      <c r="BN24" s="2536"/>
      <c r="BO24" s="2536"/>
      <c r="BP24" s="2536"/>
      <c r="BQ24" s="2536"/>
      <c r="BR24" s="2536"/>
      <c r="BS24" s="2536"/>
      <c r="BT24" s="2536"/>
      <c r="BU24" s="2536"/>
      <c r="BV24" s="2536"/>
      <c r="BW24" s="2536"/>
      <c r="BX24" s="2536"/>
      <c r="BY24" s="2536"/>
      <c r="BZ24" s="2536"/>
      <c r="CA24" s="2507"/>
      <c r="CB24" s="2510" t="s">
        <v>1016</v>
      </c>
      <c r="CC24" s="2511"/>
      <c r="CD24" s="2511"/>
      <c r="CE24" s="2511"/>
      <c r="CF24" s="2511"/>
      <c r="CG24" s="2511"/>
      <c r="CH24" s="2511"/>
      <c r="CI24" s="2511"/>
      <c r="CJ24" s="2511"/>
      <c r="CK24" s="2511"/>
      <c r="CL24" s="2511"/>
      <c r="CM24" s="2512"/>
      <c r="CN24" s="2506" t="s">
        <v>1017</v>
      </c>
      <c r="CO24" s="2507"/>
      <c r="CP24" s="2510" t="s">
        <v>1018</v>
      </c>
      <c r="CQ24" s="2511"/>
      <c r="CR24" s="2511"/>
      <c r="CS24" s="2511"/>
      <c r="CT24" s="2511"/>
      <c r="CU24" s="2511"/>
      <c r="CV24" s="2511"/>
      <c r="CW24" s="2511"/>
      <c r="CX24" s="2511"/>
      <c r="CY24" s="2511"/>
      <c r="CZ24" s="2511"/>
      <c r="DA24" s="2511"/>
      <c r="DB24" s="2511"/>
      <c r="DC24" s="2511"/>
      <c r="DD24" s="2511"/>
      <c r="DE24" s="2511"/>
      <c r="DF24" s="2511"/>
      <c r="DG24" s="2512"/>
      <c r="DH24" s="2510" t="s">
        <v>1019</v>
      </c>
      <c r="DI24" s="2511"/>
      <c r="DJ24" s="2511"/>
      <c r="DK24" s="2511"/>
      <c r="DL24" s="2511"/>
      <c r="DM24" s="2511"/>
      <c r="DN24" s="2511"/>
      <c r="DO24" s="2511"/>
      <c r="DP24" s="2511"/>
      <c r="DQ24" s="2511"/>
      <c r="DR24" s="2511"/>
      <c r="DS24" s="2511"/>
      <c r="DT24" s="2511"/>
      <c r="DU24" s="2511"/>
      <c r="DV24" s="2511"/>
      <c r="DW24" s="2511"/>
      <c r="DX24" s="2511"/>
      <c r="DY24" s="2511"/>
      <c r="DZ24" s="2511"/>
      <c r="EA24" s="2511"/>
      <c r="EB24" s="2511"/>
      <c r="EC24" s="2511"/>
      <c r="ED24" s="2511"/>
      <c r="EE24" s="2511"/>
      <c r="EF24" s="2511"/>
      <c r="EG24" s="2511"/>
      <c r="EH24" s="2511"/>
      <c r="EI24" s="2511"/>
      <c r="EJ24" s="2516"/>
    </row>
    <row r="25" spans="1:240" s="530" customFormat="1" ht="18" customHeight="1" thickBot="1">
      <c r="B25" s="2530"/>
      <c r="C25" s="2531"/>
      <c r="D25" s="2531"/>
      <c r="E25" s="2531"/>
      <c r="F25" s="2531"/>
      <c r="G25" s="2531"/>
      <c r="H25" s="2531"/>
      <c r="I25" s="2532"/>
      <c r="J25" s="2534"/>
      <c r="K25" s="2514"/>
      <c r="L25" s="2514"/>
      <c r="M25" s="2514"/>
      <c r="N25" s="2514"/>
      <c r="O25" s="2514"/>
      <c r="P25" s="2514"/>
      <c r="Q25" s="2514"/>
      <c r="R25" s="2514"/>
      <c r="S25" s="2514"/>
      <c r="T25" s="2514"/>
      <c r="U25" s="2514"/>
      <c r="V25" s="2514"/>
      <c r="W25" s="2514"/>
      <c r="X25" s="2514"/>
      <c r="Y25" s="2514"/>
      <c r="Z25" s="2514"/>
      <c r="AA25" s="2514"/>
      <c r="AB25" s="2514"/>
      <c r="AC25" s="2514"/>
      <c r="AD25" s="2514"/>
      <c r="AE25" s="2515"/>
      <c r="AF25" s="2508"/>
      <c r="AG25" s="2537"/>
      <c r="AH25" s="2537"/>
      <c r="AI25" s="2537"/>
      <c r="AJ25" s="2537"/>
      <c r="AK25" s="2537"/>
      <c r="AL25" s="2537"/>
      <c r="AM25" s="2537"/>
      <c r="AN25" s="2537"/>
      <c r="AO25" s="2537"/>
      <c r="AP25" s="2537"/>
      <c r="AQ25" s="2509"/>
      <c r="AR25" s="2538"/>
      <c r="AS25" s="2539"/>
      <c r="AT25" s="2539"/>
      <c r="AU25" s="2539"/>
      <c r="AV25" s="2539"/>
      <c r="AW25" s="2539"/>
      <c r="AX25" s="2539"/>
      <c r="AY25" s="2539"/>
      <c r="AZ25" s="2539"/>
      <c r="BA25" s="2539"/>
      <c r="BB25" s="2539"/>
      <c r="BC25" s="2539"/>
      <c r="BD25" s="2539"/>
      <c r="BE25" s="2539"/>
      <c r="BF25" s="2539"/>
      <c r="BG25" s="2539"/>
      <c r="BH25" s="2508"/>
      <c r="BI25" s="2537"/>
      <c r="BJ25" s="2537"/>
      <c r="BK25" s="2537"/>
      <c r="BL25" s="2537"/>
      <c r="BM25" s="2537"/>
      <c r="BN25" s="2537"/>
      <c r="BO25" s="2537"/>
      <c r="BP25" s="2537"/>
      <c r="BQ25" s="2537"/>
      <c r="BR25" s="2537"/>
      <c r="BS25" s="2537"/>
      <c r="BT25" s="2537"/>
      <c r="BU25" s="2537"/>
      <c r="BV25" s="2537"/>
      <c r="BW25" s="2537"/>
      <c r="BX25" s="2537"/>
      <c r="BY25" s="2537"/>
      <c r="BZ25" s="2537"/>
      <c r="CA25" s="2509"/>
      <c r="CB25" s="2513"/>
      <c r="CC25" s="2514"/>
      <c r="CD25" s="2514"/>
      <c r="CE25" s="2514"/>
      <c r="CF25" s="2514"/>
      <c r="CG25" s="2514"/>
      <c r="CH25" s="2514"/>
      <c r="CI25" s="2514"/>
      <c r="CJ25" s="2514"/>
      <c r="CK25" s="2514"/>
      <c r="CL25" s="2514"/>
      <c r="CM25" s="2515"/>
      <c r="CN25" s="2508"/>
      <c r="CO25" s="2509"/>
      <c r="CP25" s="2513"/>
      <c r="CQ25" s="2514"/>
      <c r="CR25" s="2514"/>
      <c r="CS25" s="2514"/>
      <c r="CT25" s="2514"/>
      <c r="CU25" s="2514"/>
      <c r="CV25" s="2514"/>
      <c r="CW25" s="2514"/>
      <c r="CX25" s="2514"/>
      <c r="CY25" s="2514"/>
      <c r="CZ25" s="2514"/>
      <c r="DA25" s="2514"/>
      <c r="DB25" s="2514"/>
      <c r="DC25" s="2514"/>
      <c r="DD25" s="2514"/>
      <c r="DE25" s="2514"/>
      <c r="DF25" s="2514"/>
      <c r="DG25" s="2515"/>
      <c r="DH25" s="2513"/>
      <c r="DI25" s="2514"/>
      <c r="DJ25" s="2514"/>
      <c r="DK25" s="2514"/>
      <c r="DL25" s="2514"/>
      <c r="DM25" s="2514"/>
      <c r="DN25" s="2514"/>
      <c r="DO25" s="2514"/>
      <c r="DP25" s="2514"/>
      <c r="DQ25" s="2514"/>
      <c r="DR25" s="2514"/>
      <c r="DS25" s="2514"/>
      <c r="DT25" s="2514"/>
      <c r="DU25" s="2514"/>
      <c r="DV25" s="2514"/>
      <c r="DW25" s="2514"/>
      <c r="DX25" s="2514"/>
      <c r="DY25" s="2514"/>
      <c r="DZ25" s="2514"/>
      <c r="EA25" s="2514"/>
      <c r="EB25" s="2514"/>
      <c r="EC25" s="2514"/>
      <c r="ED25" s="2514"/>
      <c r="EE25" s="2514"/>
      <c r="EF25" s="2514"/>
      <c r="EG25" s="2514"/>
      <c r="EH25" s="2514"/>
      <c r="EI25" s="2514"/>
      <c r="EJ25" s="2517"/>
    </row>
    <row r="26" spans="1:240" s="530" customFormat="1" ht="18" customHeight="1">
      <c r="B26" s="663"/>
      <c r="C26" s="664"/>
      <c r="D26" s="665" t="s">
        <v>950</v>
      </c>
      <c r="E26" s="665"/>
      <c r="F26" s="666"/>
      <c r="G26" s="665" t="s">
        <v>951</v>
      </c>
      <c r="H26" s="665"/>
      <c r="I26" s="667"/>
      <c r="J26" s="668">
        <v>1</v>
      </c>
      <c r="K26" s="669">
        <v>2</v>
      </c>
      <c r="L26" s="2494" t="s">
        <v>1020</v>
      </c>
      <c r="M26" s="2495"/>
      <c r="N26" s="2495"/>
      <c r="O26" s="2495"/>
      <c r="P26" s="2495"/>
      <c r="Q26" s="2495"/>
      <c r="R26" s="2495"/>
      <c r="S26" s="2495"/>
      <c r="T26" s="2495"/>
      <c r="U26" s="2496"/>
      <c r="V26" s="2494" t="s">
        <v>1021</v>
      </c>
      <c r="W26" s="2495"/>
      <c r="X26" s="2495"/>
      <c r="Y26" s="2495"/>
      <c r="Z26" s="2495"/>
      <c r="AA26" s="2495"/>
      <c r="AB26" s="2495"/>
      <c r="AC26" s="2495"/>
      <c r="AD26" s="2496"/>
      <c r="AE26" s="669">
        <v>7</v>
      </c>
      <c r="AF26" s="670">
        <v>1</v>
      </c>
      <c r="AG26" s="2494" t="s">
        <v>1022</v>
      </c>
      <c r="AH26" s="2495"/>
      <c r="AI26" s="2495"/>
      <c r="AJ26" s="2495"/>
      <c r="AK26" s="2495"/>
      <c r="AL26" s="2495"/>
      <c r="AM26" s="2495"/>
      <c r="AN26" s="2495"/>
      <c r="AO26" s="2495"/>
      <c r="AP26" s="2495"/>
      <c r="AQ26" s="2496"/>
      <c r="AR26" s="2518" t="s">
        <v>1023</v>
      </c>
      <c r="AS26" s="2519"/>
      <c r="AT26" s="2519"/>
      <c r="AU26" s="2519"/>
      <c r="AV26" s="2519"/>
      <c r="AW26" s="2519"/>
      <c r="AX26" s="2519"/>
      <c r="AY26" s="2519"/>
      <c r="AZ26" s="2519"/>
      <c r="BA26" s="2520"/>
      <c r="BB26" s="2518" t="s">
        <v>1024</v>
      </c>
      <c r="BC26" s="2519"/>
      <c r="BD26" s="2519"/>
      <c r="BE26" s="2519"/>
      <c r="BF26" s="2519"/>
      <c r="BG26" s="2520"/>
      <c r="BH26" s="2521" t="s">
        <v>1025</v>
      </c>
      <c r="BI26" s="2522"/>
      <c r="BJ26" s="2522"/>
      <c r="BK26" s="2522"/>
      <c r="BL26" s="2522"/>
      <c r="BM26" s="2522"/>
      <c r="BN26" s="2523"/>
      <c r="BO26" s="2524" t="s">
        <v>1026</v>
      </c>
      <c r="BP26" s="2525"/>
      <c r="BQ26" s="2525"/>
      <c r="BR26" s="2525"/>
      <c r="BS26" s="2525"/>
      <c r="BT26" s="2525"/>
      <c r="BU26" s="2525"/>
      <c r="BV26" s="2525"/>
      <c r="BW26" s="2525"/>
      <c r="BX26" s="2525"/>
      <c r="BY26" s="2525"/>
      <c r="BZ26" s="2525"/>
      <c r="CA26" s="2526"/>
      <c r="CB26" s="2492">
        <v>1</v>
      </c>
      <c r="CC26" s="2493"/>
      <c r="CD26" s="2494" t="s">
        <v>1027</v>
      </c>
      <c r="CE26" s="2495"/>
      <c r="CF26" s="2495"/>
      <c r="CG26" s="2495"/>
      <c r="CH26" s="2495"/>
      <c r="CI26" s="2495"/>
      <c r="CJ26" s="2495"/>
      <c r="CK26" s="2495"/>
      <c r="CL26" s="2495"/>
      <c r="CM26" s="2496"/>
      <c r="CN26" s="669">
        <v>1</v>
      </c>
      <c r="CO26" s="674">
        <v>2</v>
      </c>
      <c r="CP26" s="2497" t="s">
        <v>1028</v>
      </c>
      <c r="CQ26" s="2498"/>
      <c r="CR26" s="2498"/>
      <c r="CS26" s="2498"/>
      <c r="CT26" s="2498"/>
      <c r="CU26" s="2498"/>
      <c r="CV26" s="2498"/>
      <c r="CW26" s="2498"/>
      <c r="CX26" s="2498"/>
      <c r="CY26" s="2498"/>
      <c r="CZ26" s="2498"/>
      <c r="DA26" s="2498"/>
      <c r="DB26" s="2498"/>
      <c r="DC26" s="2498"/>
      <c r="DD26" s="2498"/>
      <c r="DE26" s="2498"/>
      <c r="DF26" s="2498"/>
      <c r="DG26" s="2499"/>
      <c r="DH26" s="2500" t="s">
        <v>1029</v>
      </c>
      <c r="DI26" s="2501"/>
      <c r="DJ26" s="2501"/>
      <c r="DK26" s="2501"/>
      <c r="DL26" s="2501"/>
      <c r="DM26" s="2501"/>
      <c r="DN26" s="2501"/>
      <c r="DO26" s="2501"/>
      <c r="DP26" s="2501"/>
      <c r="DQ26" s="2501"/>
      <c r="DR26" s="2501"/>
      <c r="DS26" s="2502"/>
      <c r="DT26" s="2500" t="s">
        <v>1030</v>
      </c>
      <c r="DU26" s="2501"/>
      <c r="DV26" s="2501"/>
      <c r="DW26" s="2501"/>
      <c r="DX26" s="2501"/>
      <c r="DY26" s="2501"/>
      <c r="DZ26" s="2501"/>
      <c r="EA26" s="2501"/>
      <c r="EB26" s="2501"/>
      <c r="EC26" s="2501"/>
      <c r="ED26" s="2501"/>
      <c r="EE26" s="2502"/>
      <c r="EF26" s="675">
        <v>3</v>
      </c>
      <c r="EG26" s="2503" t="s">
        <v>1031</v>
      </c>
      <c r="EH26" s="2504"/>
      <c r="EI26" s="2504"/>
      <c r="EJ26" s="2505"/>
    </row>
    <row r="27" spans="1:240" s="530" customFormat="1" ht="18" customHeight="1">
      <c r="B27" s="676"/>
      <c r="C27" s="677"/>
      <c r="D27" s="677"/>
      <c r="E27" s="677"/>
      <c r="F27" s="677"/>
      <c r="G27" s="677"/>
      <c r="H27" s="677"/>
      <c r="I27" s="667"/>
      <c r="J27" s="678"/>
      <c r="K27" s="679"/>
      <c r="L27" s="680"/>
      <c r="M27" s="2564" t="s">
        <v>1032</v>
      </c>
      <c r="N27" s="2565"/>
      <c r="O27" s="2565"/>
      <c r="P27" s="2565"/>
      <c r="Q27" s="2566"/>
      <c r="R27" s="2497" t="s">
        <v>1033</v>
      </c>
      <c r="S27" s="2498"/>
      <c r="T27" s="2498"/>
      <c r="U27" s="2499"/>
      <c r="V27" s="671"/>
      <c r="W27" s="672"/>
      <c r="X27" s="672"/>
      <c r="Y27" s="672"/>
      <c r="Z27" s="672"/>
      <c r="AA27" s="672"/>
      <c r="AB27" s="672"/>
      <c r="AC27" s="672"/>
      <c r="AD27" s="673"/>
      <c r="AE27" s="681"/>
      <c r="AF27" s="682"/>
      <c r="AG27" s="671"/>
      <c r="AH27" s="672"/>
      <c r="AI27" s="672"/>
      <c r="AJ27" s="672"/>
      <c r="AK27" s="683"/>
      <c r="AL27" s="683"/>
      <c r="AM27" s="683"/>
      <c r="AN27" s="684" t="s">
        <v>4</v>
      </c>
      <c r="AO27" s="685" t="s">
        <v>1034</v>
      </c>
      <c r="AP27" s="686"/>
      <c r="AQ27" s="687"/>
      <c r="AR27" s="2567"/>
      <c r="AS27" s="2568"/>
      <c r="AT27" s="2568"/>
      <c r="AU27" s="2568"/>
      <c r="AV27" s="2568"/>
      <c r="AW27" s="2568"/>
      <c r="AX27" s="2568"/>
      <c r="AY27" s="2568"/>
      <c r="AZ27" s="2568"/>
      <c r="BA27" s="2569"/>
      <c r="BB27" s="2570"/>
      <c r="BC27" s="2571"/>
      <c r="BD27" s="2571"/>
      <c r="BE27" s="2571"/>
      <c r="BF27" s="2571"/>
      <c r="BG27" s="2572"/>
      <c r="BH27" s="2521" t="s">
        <v>1035</v>
      </c>
      <c r="BI27" s="2522"/>
      <c r="BJ27" s="2523"/>
      <c r="BK27" s="2521" t="s">
        <v>1036</v>
      </c>
      <c r="BL27" s="2522"/>
      <c r="BM27" s="2522"/>
      <c r="BN27" s="2523"/>
      <c r="BO27" s="2521" t="s">
        <v>1037</v>
      </c>
      <c r="BP27" s="2522"/>
      <c r="BQ27" s="2522"/>
      <c r="BR27" s="2523"/>
      <c r="BS27" s="688" t="s">
        <v>1038</v>
      </c>
      <c r="BT27" s="689"/>
      <c r="BU27" s="689"/>
      <c r="BV27" s="688" t="s">
        <v>1039</v>
      </c>
      <c r="BW27" s="689"/>
      <c r="BX27" s="689"/>
      <c r="BY27" s="688" t="s">
        <v>1040</v>
      </c>
      <c r="BZ27" s="689"/>
      <c r="CA27" s="690"/>
      <c r="CB27" s="671"/>
      <c r="CC27" s="691"/>
      <c r="CD27" s="692"/>
      <c r="CE27" s="693"/>
      <c r="CF27" s="693"/>
      <c r="CG27" s="693"/>
      <c r="CH27" s="693"/>
      <c r="CI27" s="693"/>
      <c r="CJ27" s="693"/>
      <c r="CK27" s="693"/>
      <c r="CL27" s="693"/>
      <c r="CM27" s="694"/>
      <c r="CN27" s="695"/>
      <c r="CO27" s="696"/>
      <c r="CP27" s="2497" t="s">
        <v>1041</v>
      </c>
      <c r="CQ27" s="2499"/>
      <c r="CR27" s="2559" t="s">
        <v>1042</v>
      </c>
      <c r="CS27" s="2560"/>
      <c r="CT27" s="2560"/>
      <c r="CU27" s="2561"/>
      <c r="CV27" s="2559" t="s">
        <v>1043</v>
      </c>
      <c r="CW27" s="2560"/>
      <c r="CX27" s="2560"/>
      <c r="CY27" s="2561"/>
      <c r="CZ27" s="2521" t="s">
        <v>1044</v>
      </c>
      <c r="DA27" s="2562"/>
      <c r="DB27" s="2562"/>
      <c r="DC27" s="2563"/>
      <c r="DD27" s="2521" t="s">
        <v>1045</v>
      </c>
      <c r="DE27" s="2562"/>
      <c r="DF27" s="2562"/>
      <c r="DG27" s="2562"/>
      <c r="DH27" s="697" t="s">
        <v>4</v>
      </c>
      <c r="DI27" s="2549" t="s">
        <v>1046</v>
      </c>
      <c r="DJ27" s="2549"/>
      <c r="DK27" s="2549"/>
      <c r="DL27" s="2549"/>
      <c r="DM27" s="2550"/>
      <c r="DN27" s="697" t="s">
        <v>4</v>
      </c>
      <c r="DO27" s="2549" t="s">
        <v>1047</v>
      </c>
      <c r="DP27" s="2549"/>
      <c r="DQ27" s="2549"/>
      <c r="DR27" s="2549"/>
      <c r="DS27" s="2550"/>
      <c r="DT27" s="697" t="s">
        <v>4</v>
      </c>
      <c r="DU27" s="2549" t="s">
        <v>1046</v>
      </c>
      <c r="DV27" s="2549"/>
      <c r="DW27" s="2549"/>
      <c r="DX27" s="2549"/>
      <c r="DY27" s="2550"/>
      <c r="DZ27" s="697" t="s">
        <v>4</v>
      </c>
      <c r="EA27" s="2551" t="s">
        <v>1048</v>
      </c>
      <c r="EB27" s="2551"/>
      <c r="EC27" s="2551"/>
      <c r="ED27" s="2551"/>
      <c r="EE27" s="2552"/>
      <c r="EF27" s="698"/>
      <c r="EG27" s="699"/>
      <c r="EH27" s="700"/>
      <c r="EI27" s="700"/>
      <c r="EJ27" s="701"/>
    </row>
    <row r="28" spans="1:240" ht="18" customHeight="1">
      <c r="A28" s="530"/>
      <c r="B28" s="702"/>
      <c r="C28" s="703"/>
      <c r="D28" s="703"/>
      <c r="E28" s="704"/>
      <c r="F28" s="705"/>
      <c r="G28" s="706"/>
      <c r="H28" s="707"/>
      <c r="I28" s="708"/>
      <c r="J28" s="2553" t="s">
        <v>1049</v>
      </c>
      <c r="K28" s="2556" t="s">
        <v>1050</v>
      </c>
      <c r="L28" s="2556" t="s">
        <v>1034</v>
      </c>
      <c r="M28" s="2546" t="s">
        <v>1051</v>
      </c>
      <c r="N28" s="2540" t="s">
        <v>1052</v>
      </c>
      <c r="O28" s="2540" t="s">
        <v>1053</v>
      </c>
      <c r="P28" s="2540" t="s">
        <v>1054</v>
      </c>
      <c r="Q28" s="2543" t="s">
        <v>895</v>
      </c>
      <c r="R28" s="2546" t="s">
        <v>1055</v>
      </c>
      <c r="S28" s="2540" t="s">
        <v>1056</v>
      </c>
      <c r="T28" s="2540" t="s">
        <v>895</v>
      </c>
      <c r="U28" s="2543" t="s">
        <v>1057</v>
      </c>
      <c r="V28" s="2556" t="s">
        <v>1034</v>
      </c>
      <c r="W28" s="2546" t="s">
        <v>1058</v>
      </c>
      <c r="X28" s="2540" t="s">
        <v>1059</v>
      </c>
      <c r="Y28" s="2605" t="s">
        <v>1060</v>
      </c>
      <c r="Z28" s="2606"/>
      <c r="AA28" s="2607"/>
      <c r="AB28" s="2614" t="s">
        <v>1061</v>
      </c>
      <c r="AC28" s="2615"/>
      <c r="AD28" s="2616"/>
      <c r="AE28" s="2556" t="s">
        <v>1062</v>
      </c>
      <c r="AF28" s="2589" t="s">
        <v>1063</v>
      </c>
      <c r="AG28" s="2592" t="s">
        <v>1064</v>
      </c>
      <c r="AH28" s="2593"/>
      <c r="AI28" s="2594"/>
      <c r="AJ28" s="2598" t="s">
        <v>1065</v>
      </c>
      <c r="AK28" s="2599"/>
      <c r="AL28" s="2599"/>
      <c r="AM28" s="2599"/>
      <c r="AN28" s="2599"/>
      <c r="AO28" s="2600"/>
      <c r="AP28" s="2601" t="s">
        <v>1066</v>
      </c>
      <c r="AQ28" s="2602"/>
      <c r="AR28" s="2580" t="s">
        <v>1067</v>
      </c>
      <c r="AS28" s="2583" t="s">
        <v>1068</v>
      </c>
      <c r="AT28" s="2573" t="s">
        <v>1069</v>
      </c>
      <c r="AU28" s="2573"/>
      <c r="AV28" s="2573"/>
      <c r="AW28" s="2573"/>
      <c r="AX28" s="2574" t="s">
        <v>1070</v>
      </c>
      <c r="AY28" s="2575"/>
      <c r="AZ28" s="2575"/>
      <c r="BA28" s="2576"/>
      <c r="BB28" s="2580" t="s">
        <v>1071</v>
      </c>
      <c r="BC28" s="2583" t="s">
        <v>1068</v>
      </c>
      <c r="BD28" s="2573" t="s">
        <v>1072</v>
      </c>
      <c r="BE28" s="2573"/>
      <c r="BF28" s="2573"/>
      <c r="BG28" s="2586"/>
      <c r="BH28" s="2546" t="s">
        <v>1073</v>
      </c>
      <c r="BI28" s="2540" t="s">
        <v>1074</v>
      </c>
      <c r="BJ28" s="2543" t="s">
        <v>1075</v>
      </c>
      <c r="BK28" s="2629" t="s">
        <v>1076</v>
      </c>
      <c r="BL28" s="2630"/>
      <c r="BM28" s="2629" t="s">
        <v>1077</v>
      </c>
      <c r="BN28" s="2630"/>
      <c r="BO28" s="2546" t="s">
        <v>1078</v>
      </c>
      <c r="BP28" s="2605" t="s">
        <v>1079</v>
      </c>
      <c r="BQ28" s="2606"/>
      <c r="BR28" s="2623"/>
      <c r="BS28" s="2546" t="s">
        <v>1034</v>
      </c>
      <c r="BT28" s="2540" t="s">
        <v>1078</v>
      </c>
      <c r="BU28" s="2543" t="s">
        <v>1080</v>
      </c>
      <c r="BV28" s="2546" t="s">
        <v>1034</v>
      </c>
      <c r="BW28" s="2540" t="s">
        <v>1078</v>
      </c>
      <c r="BX28" s="2543" t="s">
        <v>1080</v>
      </c>
      <c r="BY28" s="2546" t="s">
        <v>1034</v>
      </c>
      <c r="BZ28" s="2540" t="s">
        <v>1078</v>
      </c>
      <c r="CA28" s="2543" t="s">
        <v>1080</v>
      </c>
      <c r="CB28" s="2626" t="s">
        <v>1081</v>
      </c>
      <c r="CC28" s="2623"/>
      <c r="CD28" s="2626" t="s">
        <v>1082</v>
      </c>
      <c r="CE28" s="2607"/>
      <c r="CF28" s="2605" t="s">
        <v>1083</v>
      </c>
      <c r="CG28" s="2607"/>
      <c r="CH28" s="2605" t="s">
        <v>1084</v>
      </c>
      <c r="CI28" s="2607"/>
      <c r="CJ28" s="2605" t="s">
        <v>1085</v>
      </c>
      <c r="CK28" s="2607"/>
      <c r="CL28" s="2605" t="s">
        <v>1086</v>
      </c>
      <c r="CM28" s="2623"/>
      <c r="CN28" s="2556" t="s">
        <v>1087</v>
      </c>
      <c r="CO28" s="2556" t="s">
        <v>1088</v>
      </c>
      <c r="CP28" s="2556" t="s">
        <v>1089</v>
      </c>
      <c r="CQ28" s="2664" t="s">
        <v>943</v>
      </c>
      <c r="CR28" s="2667" t="s">
        <v>1090</v>
      </c>
      <c r="CS28" s="2668"/>
      <c r="CT28" s="2668"/>
      <c r="CU28" s="2669"/>
      <c r="CV28" s="2670" t="s">
        <v>1091</v>
      </c>
      <c r="CW28" s="2668"/>
      <c r="CX28" s="2668"/>
      <c r="CY28" s="2671"/>
      <c r="CZ28" s="2672" t="s">
        <v>1092</v>
      </c>
      <c r="DA28" s="2673"/>
      <c r="DB28" s="2673"/>
      <c r="DC28" s="2674"/>
      <c r="DD28" s="2667" t="s">
        <v>1093</v>
      </c>
      <c r="DE28" s="2668"/>
      <c r="DF28" s="2668"/>
      <c r="DG28" s="2669"/>
      <c r="DH28" s="2656" t="s">
        <v>1094</v>
      </c>
      <c r="DI28" s="2675"/>
      <c r="DJ28" s="2675"/>
      <c r="DK28" s="2656" t="s">
        <v>1095</v>
      </c>
      <c r="DL28" s="2662"/>
      <c r="DM28" s="2663"/>
      <c r="DN28" s="2656" t="s">
        <v>1094</v>
      </c>
      <c r="DO28" s="2657"/>
      <c r="DP28" s="2658"/>
      <c r="DQ28" s="2656" t="s">
        <v>1095</v>
      </c>
      <c r="DR28" s="2657"/>
      <c r="DS28" s="2658"/>
      <c r="DT28" s="2656" t="s">
        <v>1094</v>
      </c>
      <c r="DU28" s="2657"/>
      <c r="DV28" s="2658"/>
      <c r="DW28" s="2656" t="s">
        <v>1095</v>
      </c>
      <c r="DX28" s="2657"/>
      <c r="DY28" s="2658"/>
      <c r="DZ28" s="2656" t="s">
        <v>1094</v>
      </c>
      <c r="EA28" s="2657"/>
      <c r="EB28" s="2658"/>
      <c r="EC28" s="2656" t="s">
        <v>1095</v>
      </c>
      <c r="ED28" s="2657"/>
      <c r="EE28" s="2658"/>
      <c r="EF28" s="2556" t="s">
        <v>1096</v>
      </c>
      <c r="EG28" s="2546" t="s">
        <v>1097</v>
      </c>
      <c r="EH28" s="2540" t="s">
        <v>1098</v>
      </c>
      <c r="EI28" s="2540" t="s">
        <v>1099</v>
      </c>
      <c r="EJ28" s="2659" t="s">
        <v>1100</v>
      </c>
      <c r="EK28" s="500"/>
      <c r="EL28" s="500"/>
      <c r="EM28" s="500"/>
      <c r="EN28" s="500"/>
      <c r="EO28" s="500"/>
      <c r="EP28" s="500"/>
      <c r="EQ28" s="500"/>
      <c r="ER28" s="500"/>
      <c r="ES28" s="500"/>
      <c r="ET28" s="500"/>
      <c r="EU28" s="500"/>
      <c r="EV28" s="500"/>
      <c r="EW28" s="500"/>
      <c r="EX28" s="500"/>
      <c r="EY28" s="500"/>
      <c r="EZ28" s="500"/>
      <c r="FA28" s="500"/>
      <c r="FB28" s="500"/>
      <c r="FC28" s="500"/>
      <c r="FD28" s="500"/>
      <c r="FE28" s="500"/>
      <c r="FF28" s="500"/>
      <c r="FG28" s="500"/>
      <c r="FH28" s="500"/>
      <c r="FI28" s="500"/>
      <c r="FJ28" s="500"/>
      <c r="FK28" s="500"/>
      <c r="FL28" s="500"/>
      <c r="FM28" s="500"/>
      <c r="FN28" s="500"/>
      <c r="FO28" s="500"/>
      <c r="FP28" s="500"/>
      <c r="FQ28" s="500"/>
      <c r="FR28" s="500"/>
      <c r="FS28" s="500"/>
      <c r="FT28" s="500"/>
      <c r="FU28" s="500"/>
      <c r="FV28" s="500"/>
      <c r="FW28" s="503"/>
      <c r="FX28" s="503"/>
      <c r="GU28" s="500"/>
      <c r="GV28" s="500"/>
    </row>
    <row r="29" spans="1:240" ht="18" customHeight="1">
      <c r="A29" s="530"/>
      <c r="B29" s="2631" t="s">
        <v>1101</v>
      </c>
      <c r="C29" s="2632"/>
      <c r="D29" s="2633"/>
      <c r="E29" s="2637" t="s">
        <v>1102</v>
      </c>
      <c r="F29" s="2638"/>
      <c r="G29" s="2637" t="s">
        <v>1103</v>
      </c>
      <c r="H29" s="2638"/>
      <c r="I29" s="2641" t="s">
        <v>943</v>
      </c>
      <c r="J29" s="2554"/>
      <c r="K29" s="2557"/>
      <c r="L29" s="2557"/>
      <c r="M29" s="2547"/>
      <c r="N29" s="2541"/>
      <c r="O29" s="2541"/>
      <c r="P29" s="2541"/>
      <c r="Q29" s="2544"/>
      <c r="R29" s="2547"/>
      <c r="S29" s="2541"/>
      <c r="T29" s="2541"/>
      <c r="U29" s="2544"/>
      <c r="V29" s="2557"/>
      <c r="W29" s="2547"/>
      <c r="X29" s="2541"/>
      <c r="Y29" s="2608"/>
      <c r="Z29" s="2609"/>
      <c r="AA29" s="2610"/>
      <c r="AB29" s="2617"/>
      <c r="AC29" s="2618"/>
      <c r="AD29" s="2619"/>
      <c r="AE29" s="2557"/>
      <c r="AF29" s="2590"/>
      <c r="AG29" s="2595"/>
      <c r="AH29" s="2596"/>
      <c r="AI29" s="2597"/>
      <c r="AJ29" s="2643" t="s">
        <v>1104</v>
      </c>
      <c r="AK29" s="2644"/>
      <c r="AL29" s="2645"/>
      <c r="AM29" s="2647" t="s">
        <v>1105</v>
      </c>
      <c r="AN29" s="2648"/>
      <c r="AO29" s="2649"/>
      <c r="AP29" s="2603" t="s">
        <v>1106</v>
      </c>
      <c r="AQ29" s="2604" t="s">
        <v>1107</v>
      </c>
      <c r="AR29" s="2581"/>
      <c r="AS29" s="2584"/>
      <c r="AT29" s="2573"/>
      <c r="AU29" s="2573"/>
      <c r="AV29" s="2573"/>
      <c r="AW29" s="2573"/>
      <c r="AX29" s="2577"/>
      <c r="AY29" s="2578"/>
      <c r="AZ29" s="2578"/>
      <c r="BA29" s="2579"/>
      <c r="BB29" s="2581"/>
      <c r="BC29" s="2584"/>
      <c r="BD29" s="2573"/>
      <c r="BE29" s="2573"/>
      <c r="BF29" s="2573"/>
      <c r="BG29" s="2586"/>
      <c r="BH29" s="2547"/>
      <c r="BI29" s="2541"/>
      <c r="BJ29" s="2544"/>
      <c r="BK29" s="2603" t="s">
        <v>1034</v>
      </c>
      <c r="BL29" s="2604" t="s">
        <v>1108</v>
      </c>
      <c r="BM29" s="2603" t="s">
        <v>1034</v>
      </c>
      <c r="BN29" s="2604" t="s">
        <v>1108</v>
      </c>
      <c r="BO29" s="2547"/>
      <c r="BP29" s="2608"/>
      <c r="BQ29" s="2609"/>
      <c r="BR29" s="2624"/>
      <c r="BS29" s="2547"/>
      <c r="BT29" s="2541"/>
      <c r="BU29" s="2544"/>
      <c r="BV29" s="2547"/>
      <c r="BW29" s="2541"/>
      <c r="BX29" s="2544"/>
      <c r="BY29" s="2547"/>
      <c r="BZ29" s="2541"/>
      <c r="CA29" s="2544"/>
      <c r="CB29" s="2627"/>
      <c r="CC29" s="2624"/>
      <c r="CD29" s="2627"/>
      <c r="CE29" s="2610"/>
      <c r="CF29" s="2608"/>
      <c r="CG29" s="2610"/>
      <c r="CH29" s="2608"/>
      <c r="CI29" s="2610"/>
      <c r="CJ29" s="2608"/>
      <c r="CK29" s="2610"/>
      <c r="CL29" s="2608"/>
      <c r="CM29" s="2624"/>
      <c r="CN29" s="2557"/>
      <c r="CO29" s="2557"/>
      <c r="CP29" s="2557"/>
      <c r="CQ29" s="2665"/>
      <c r="CR29" s="2603" t="s">
        <v>1109</v>
      </c>
      <c r="CS29" s="2676" t="s">
        <v>1110</v>
      </c>
      <c r="CT29" s="2676" t="s">
        <v>895</v>
      </c>
      <c r="CU29" s="2604" t="s">
        <v>1111</v>
      </c>
      <c r="CV29" s="2603" t="s">
        <v>1109</v>
      </c>
      <c r="CW29" s="2676" t="s">
        <v>1110</v>
      </c>
      <c r="CX29" s="2676" t="s">
        <v>895</v>
      </c>
      <c r="CY29" s="2604" t="s">
        <v>1111</v>
      </c>
      <c r="CZ29" s="2603" t="s">
        <v>1109</v>
      </c>
      <c r="DA29" s="2676" t="s">
        <v>1110</v>
      </c>
      <c r="DB29" s="2676" t="s">
        <v>895</v>
      </c>
      <c r="DC29" s="2604" t="s">
        <v>1111</v>
      </c>
      <c r="DD29" s="2603" t="s">
        <v>1109</v>
      </c>
      <c r="DE29" s="2676" t="s">
        <v>1110</v>
      </c>
      <c r="DF29" s="2676" t="s">
        <v>895</v>
      </c>
      <c r="DG29" s="2647" t="s">
        <v>1111</v>
      </c>
      <c r="DH29" s="2603" t="s">
        <v>1034</v>
      </c>
      <c r="DI29" s="2676" t="s">
        <v>1112</v>
      </c>
      <c r="DJ29" s="2604" t="s">
        <v>1113</v>
      </c>
      <c r="DK29" s="2603" t="s">
        <v>1034</v>
      </c>
      <c r="DL29" s="2676" t="s">
        <v>1112</v>
      </c>
      <c r="DM29" s="2604" t="s">
        <v>1113</v>
      </c>
      <c r="DN29" s="2603" t="s">
        <v>1034</v>
      </c>
      <c r="DO29" s="2676" t="s">
        <v>1112</v>
      </c>
      <c r="DP29" s="2604" t="s">
        <v>1113</v>
      </c>
      <c r="DQ29" s="2603" t="s">
        <v>1034</v>
      </c>
      <c r="DR29" s="2676" t="s">
        <v>1112</v>
      </c>
      <c r="DS29" s="2604" t="s">
        <v>1113</v>
      </c>
      <c r="DT29" s="2603" t="s">
        <v>1034</v>
      </c>
      <c r="DU29" s="2676" t="s">
        <v>1112</v>
      </c>
      <c r="DV29" s="2604" t="s">
        <v>1113</v>
      </c>
      <c r="DW29" s="2603" t="s">
        <v>1034</v>
      </c>
      <c r="DX29" s="2676" t="s">
        <v>1112</v>
      </c>
      <c r="DY29" s="2604" t="s">
        <v>1113</v>
      </c>
      <c r="DZ29" s="2603" t="s">
        <v>1034</v>
      </c>
      <c r="EA29" s="2676" t="s">
        <v>1112</v>
      </c>
      <c r="EB29" s="2604" t="s">
        <v>1113</v>
      </c>
      <c r="EC29" s="2603" t="s">
        <v>1034</v>
      </c>
      <c r="ED29" s="2676" t="s">
        <v>1112</v>
      </c>
      <c r="EE29" s="2604" t="s">
        <v>1113</v>
      </c>
      <c r="EF29" s="2557"/>
      <c r="EG29" s="2547"/>
      <c r="EH29" s="2541"/>
      <c r="EI29" s="2541"/>
      <c r="EJ29" s="2660"/>
      <c r="EK29" s="500"/>
      <c r="EL29" s="500"/>
      <c r="EM29" s="500"/>
      <c r="EN29" s="500"/>
      <c r="EO29" s="500"/>
      <c r="EP29" s="500"/>
      <c r="EQ29" s="500"/>
      <c r="ER29" s="500"/>
      <c r="ES29" s="500"/>
      <c r="ET29" s="500"/>
      <c r="EU29" s="500"/>
      <c r="EV29" s="500"/>
      <c r="EW29" s="500"/>
      <c r="EX29" s="500"/>
      <c r="EY29" s="500"/>
      <c r="EZ29" s="500"/>
      <c r="FA29" s="500"/>
      <c r="FB29" s="500"/>
      <c r="FC29" s="500"/>
      <c r="FD29" s="500"/>
      <c r="FE29" s="500"/>
      <c r="FF29" s="500"/>
      <c r="FG29" s="500"/>
      <c r="FH29" s="500"/>
      <c r="FI29" s="500"/>
      <c r="FJ29" s="500"/>
      <c r="FK29" s="500"/>
      <c r="FL29" s="500"/>
      <c r="FM29" s="500"/>
      <c r="FN29" s="500"/>
      <c r="FO29" s="500"/>
      <c r="FP29" s="500"/>
      <c r="FQ29" s="500"/>
      <c r="FR29" s="500"/>
      <c r="FS29" s="500"/>
      <c r="FT29" s="500"/>
      <c r="FU29" s="500"/>
      <c r="FV29" s="500"/>
      <c r="FW29" s="503"/>
      <c r="FX29" s="503"/>
      <c r="GU29" s="500"/>
      <c r="GV29" s="500"/>
    </row>
    <row r="30" spans="1:240" ht="18" customHeight="1">
      <c r="A30" s="530"/>
      <c r="B30" s="2631"/>
      <c r="C30" s="2632"/>
      <c r="D30" s="2633"/>
      <c r="E30" s="2637"/>
      <c r="F30" s="2638"/>
      <c r="G30" s="2637"/>
      <c r="H30" s="2638"/>
      <c r="I30" s="2641"/>
      <c r="J30" s="2554"/>
      <c r="K30" s="2557"/>
      <c r="L30" s="2557"/>
      <c r="M30" s="2547"/>
      <c r="N30" s="2541"/>
      <c r="O30" s="2541"/>
      <c r="P30" s="2541"/>
      <c r="Q30" s="2544"/>
      <c r="R30" s="2547"/>
      <c r="S30" s="2541"/>
      <c r="T30" s="2541"/>
      <c r="U30" s="2544"/>
      <c r="V30" s="2557"/>
      <c r="W30" s="2547"/>
      <c r="X30" s="2541"/>
      <c r="Y30" s="2608"/>
      <c r="Z30" s="2609"/>
      <c r="AA30" s="2610"/>
      <c r="AB30" s="2617"/>
      <c r="AC30" s="2618"/>
      <c r="AD30" s="2619"/>
      <c r="AE30" s="2557"/>
      <c r="AF30" s="2590"/>
      <c r="AG30" s="2595"/>
      <c r="AH30" s="2596"/>
      <c r="AI30" s="2597"/>
      <c r="AJ30" s="2595"/>
      <c r="AK30" s="2596"/>
      <c r="AL30" s="2646"/>
      <c r="AM30" s="2608"/>
      <c r="AN30" s="2609"/>
      <c r="AO30" s="2624"/>
      <c r="AP30" s="2547"/>
      <c r="AQ30" s="2544"/>
      <c r="AR30" s="2581"/>
      <c r="AS30" s="2584"/>
      <c r="AT30" s="709"/>
      <c r="AU30" s="710"/>
      <c r="AV30" s="710"/>
      <c r="AW30" s="710"/>
      <c r="AX30" s="2577"/>
      <c r="AY30" s="2578"/>
      <c r="AZ30" s="2578"/>
      <c r="BA30" s="2579"/>
      <c r="BB30" s="2581"/>
      <c r="BC30" s="2584"/>
      <c r="BD30" s="2573"/>
      <c r="BE30" s="2573"/>
      <c r="BF30" s="2573"/>
      <c r="BG30" s="2586"/>
      <c r="BH30" s="2547"/>
      <c r="BI30" s="2541"/>
      <c r="BJ30" s="2544"/>
      <c r="BK30" s="2547"/>
      <c r="BL30" s="2544"/>
      <c r="BM30" s="2547"/>
      <c r="BN30" s="2544"/>
      <c r="BO30" s="2547"/>
      <c r="BP30" s="2608"/>
      <c r="BQ30" s="2609"/>
      <c r="BR30" s="2624"/>
      <c r="BS30" s="2547"/>
      <c r="BT30" s="2541"/>
      <c r="BU30" s="2544"/>
      <c r="BV30" s="2547"/>
      <c r="BW30" s="2541"/>
      <c r="BX30" s="2544"/>
      <c r="BY30" s="2547"/>
      <c r="BZ30" s="2541"/>
      <c r="CA30" s="2544"/>
      <c r="CB30" s="2627"/>
      <c r="CC30" s="2624"/>
      <c r="CD30" s="2627"/>
      <c r="CE30" s="2610"/>
      <c r="CF30" s="2608"/>
      <c r="CG30" s="2610"/>
      <c r="CH30" s="2608"/>
      <c r="CI30" s="2610"/>
      <c r="CJ30" s="2608"/>
      <c r="CK30" s="2610"/>
      <c r="CL30" s="2608"/>
      <c r="CM30" s="2624"/>
      <c r="CN30" s="2557"/>
      <c r="CO30" s="2557"/>
      <c r="CP30" s="2557"/>
      <c r="CQ30" s="2665"/>
      <c r="CR30" s="2547"/>
      <c r="CS30" s="2541"/>
      <c r="CT30" s="2541"/>
      <c r="CU30" s="2544"/>
      <c r="CV30" s="2547"/>
      <c r="CW30" s="2541"/>
      <c r="CX30" s="2541"/>
      <c r="CY30" s="2544"/>
      <c r="CZ30" s="2547"/>
      <c r="DA30" s="2541"/>
      <c r="DB30" s="2541"/>
      <c r="DC30" s="2544"/>
      <c r="DD30" s="2547"/>
      <c r="DE30" s="2541"/>
      <c r="DF30" s="2541"/>
      <c r="DG30" s="2608"/>
      <c r="DH30" s="2547"/>
      <c r="DI30" s="2541"/>
      <c r="DJ30" s="2544"/>
      <c r="DK30" s="2547"/>
      <c r="DL30" s="2541"/>
      <c r="DM30" s="2544"/>
      <c r="DN30" s="2547"/>
      <c r="DO30" s="2541"/>
      <c r="DP30" s="2544"/>
      <c r="DQ30" s="2547"/>
      <c r="DR30" s="2541"/>
      <c r="DS30" s="2544"/>
      <c r="DT30" s="2547"/>
      <c r="DU30" s="2541"/>
      <c r="DV30" s="2544"/>
      <c r="DW30" s="2547"/>
      <c r="DX30" s="2541"/>
      <c r="DY30" s="2544"/>
      <c r="DZ30" s="2547"/>
      <c r="EA30" s="2541"/>
      <c r="EB30" s="2544"/>
      <c r="EC30" s="2547"/>
      <c r="ED30" s="2541"/>
      <c r="EE30" s="2544"/>
      <c r="EF30" s="2557"/>
      <c r="EG30" s="2547"/>
      <c r="EH30" s="2541"/>
      <c r="EI30" s="2541"/>
      <c r="EJ30" s="2660"/>
      <c r="EK30" s="500"/>
      <c r="EL30" s="500"/>
      <c r="EM30" s="500"/>
      <c r="EN30" s="500"/>
      <c r="EO30" s="500"/>
      <c r="EP30" s="500"/>
      <c r="EQ30" s="500"/>
      <c r="ER30" s="500"/>
      <c r="ES30" s="500"/>
      <c r="ET30" s="500"/>
      <c r="EU30" s="500"/>
      <c r="EV30" s="500"/>
      <c r="EW30" s="500"/>
      <c r="EX30" s="500"/>
      <c r="EY30" s="500"/>
      <c r="EZ30" s="500"/>
      <c r="FA30" s="500"/>
      <c r="FB30" s="500"/>
      <c r="FC30" s="500"/>
      <c r="FD30" s="500"/>
      <c r="FE30" s="500"/>
      <c r="FF30" s="500"/>
      <c r="FG30" s="500"/>
      <c r="FH30" s="500"/>
      <c r="FI30" s="500"/>
      <c r="FJ30" s="500"/>
      <c r="FK30" s="500"/>
      <c r="FL30" s="500"/>
      <c r="FM30" s="500"/>
      <c r="FN30" s="500"/>
      <c r="FO30" s="500"/>
      <c r="FP30" s="500"/>
      <c r="FQ30" s="500"/>
      <c r="FR30" s="500"/>
      <c r="FS30" s="500"/>
      <c r="FT30" s="500"/>
      <c r="FU30" s="500"/>
      <c r="FV30" s="500"/>
      <c r="FW30" s="503"/>
      <c r="FX30" s="503"/>
      <c r="GU30" s="500"/>
      <c r="GV30" s="500"/>
    </row>
    <row r="31" spans="1:240" ht="18" customHeight="1">
      <c r="A31" s="530"/>
      <c r="B31" s="2631"/>
      <c r="C31" s="2632"/>
      <c r="D31" s="2633"/>
      <c r="E31" s="2637"/>
      <c r="F31" s="2638"/>
      <c r="G31" s="2637"/>
      <c r="H31" s="2638"/>
      <c r="I31" s="2641"/>
      <c r="J31" s="2554"/>
      <c r="K31" s="2557"/>
      <c r="L31" s="2557"/>
      <c r="M31" s="2547"/>
      <c r="N31" s="2541"/>
      <c r="O31" s="2541"/>
      <c r="P31" s="2541"/>
      <c r="Q31" s="2544"/>
      <c r="R31" s="2547"/>
      <c r="S31" s="2541"/>
      <c r="T31" s="2541"/>
      <c r="U31" s="2544"/>
      <c r="V31" s="2557"/>
      <c r="W31" s="2547"/>
      <c r="X31" s="2541"/>
      <c r="Y31" s="2608"/>
      <c r="Z31" s="2609"/>
      <c r="AA31" s="2610"/>
      <c r="AB31" s="2617"/>
      <c r="AC31" s="2618"/>
      <c r="AD31" s="2619"/>
      <c r="AE31" s="2557"/>
      <c r="AF31" s="2590"/>
      <c r="AG31" s="2595"/>
      <c r="AH31" s="2596"/>
      <c r="AI31" s="2597"/>
      <c r="AJ31" s="2595"/>
      <c r="AK31" s="2596"/>
      <c r="AL31" s="2646"/>
      <c r="AM31" s="2608"/>
      <c r="AN31" s="2609"/>
      <c r="AO31" s="2624"/>
      <c r="AP31" s="2547"/>
      <c r="AQ31" s="2544"/>
      <c r="AR31" s="2581"/>
      <c r="AS31" s="2584"/>
      <c r="AT31" s="709"/>
      <c r="AU31" s="710"/>
      <c r="AV31" s="710"/>
      <c r="AW31" s="710"/>
      <c r="AX31" s="711"/>
      <c r="AY31" s="710"/>
      <c r="AZ31" s="710"/>
      <c r="BA31" s="712"/>
      <c r="BB31" s="2581"/>
      <c r="BC31" s="2584"/>
      <c r="BD31" s="709"/>
      <c r="BE31" s="710"/>
      <c r="BF31" s="710"/>
      <c r="BG31" s="713"/>
      <c r="BH31" s="2547"/>
      <c r="BI31" s="2541"/>
      <c r="BJ31" s="2544"/>
      <c r="BK31" s="2547"/>
      <c r="BL31" s="2544"/>
      <c r="BM31" s="2547"/>
      <c r="BN31" s="2544"/>
      <c r="BO31" s="2547"/>
      <c r="BP31" s="2608"/>
      <c r="BQ31" s="2609"/>
      <c r="BR31" s="2624"/>
      <c r="BS31" s="2547"/>
      <c r="BT31" s="2541"/>
      <c r="BU31" s="2544"/>
      <c r="BV31" s="2547"/>
      <c r="BW31" s="2541"/>
      <c r="BX31" s="2544"/>
      <c r="BY31" s="2547"/>
      <c r="BZ31" s="2541"/>
      <c r="CA31" s="2544"/>
      <c r="CB31" s="2627"/>
      <c r="CC31" s="2624"/>
      <c r="CD31" s="2627"/>
      <c r="CE31" s="2610"/>
      <c r="CF31" s="2608"/>
      <c r="CG31" s="2610"/>
      <c r="CH31" s="2608"/>
      <c r="CI31" s="2610"/>
      <c r="CJ31" s="2608"/>
      <c r="CK31" s="2610"/>
      <c r="CL31" s="2608"/>
      <c r="CM31" s="2624"/>
      <c r="CN31" s="2557"/>
      <c r="CO31" s="2557"/>
      <c r="CP31" s="2557"/>
      <c r="CQ31" s="2665"/>
      <c r="CR31" s="2547"/>
      <c r="CS31" s="2541"/>
      <c r="CT31" s="2541"/>
      <c r="CU31" s="2544"/>
      <c r="CV31" s="2547"/>
      <c r="CW31" s="2541"/>
      <c r="CX31" s="2541"/>
      <c r="CY31" s="2544"/>
      <c r="CZ31" s="2547"/>
      <c r="DA31" s="2541"/>
      <c r="DB31" s="2541"/>
      <c r="DC31" s="2544"/>
      <c r="DD31" s="2547"/>
      <c r="DE31" s="2541"/>
      <c r="DF31" s="2541"/>
      <c r="DG31" s="2608"/>
      <c r="DH31" s="2547"/>
      <c r="DI31" s="2541"/>
      <c r="DJ31" s="2544"/>
      <c r="DK31" s="2547"/>
      <c r="DL31" s="2541"/>
      <c r="DM31" s="2544"/>
      <c r="DN31" s="2547"/>
      <c r="DO31" s="2541"/>
      <c r="DP31" s="2544"/>
      <c r="DQ31" s="2547"/>
      <c r="DR31" s="2541"/>
      <c r="DS31" s="2544"/>
      <c r="DT31" s="2547"/>
      <c r="DU31" s="2541"/>
      <c r="DV31" s="2544"/>
      <c r="DW31" s="2547"/>
      <c r="DX31" s="2541"/>
      <c r="DY31" s="2544"/>
      <c r="DZ31" s="2547"/>
      <c r="EA31" s="2541"/>
      <c r="EB31" s="2544"/>
      <c r="EC31" s="2547"/>
      <c r="ED31" s="2541"/>
      <c r="EE31" s="2544"/>
      <c r="EF31" s="2557"/>
      <c r="EG31" s="2547"/>
      <c r="EH31" s="2541"/>
      <c r="EI31" s="2541"/>
      <c r="EJ31" s="2660"/>
      <c r="EK31" s="500"/>
      <c r="EL31" s="500"/>
      <c r="EM31" s="500"/>
      <c r="EN31" s="500"/>
      <c r="EO31" s="500"/>
      <c r="EP31" s="500"/>
      <c r="EQ31" s="500"/>
      <c r="ER31" s="500"/>
      <c r="ES31" s="500"/>
      <c r="ET31" s="500"/>
      <c r="EU31" s="500"/>
      <c r="EV31" s="500"/>
      <c r="EW31" s="500"/>
      <c r="EX31" s="500"/>
      <c r="EY31" s="500"/>
      <c r="EZ31" s="500"/>
      <c r="FA31" s="500"/>
      <c r="FB31" s="500"/>
      <c r="FC31" s="500"/>
      <c r="FD31" s="500"/>
      <c r="FE31" s="500"/>
      <c r="FF31" s="500"/>
      <c r="FG31" s="500"/>
      <c r="FH31" s="500"/>
      <c r="FI31" s="500"/>
      <c r="FJ31" s="500"/>
      <c r="FK31" s="500"/>
      <c r="FL31" s="500"/>
      <c r="FM31" s="500"/>
      <c r="FN31" s="500"/>
      <c r="FO31" s="500"/>
      <c r="FP31" s="500"/>
      <c r="FQ31" s="500"/>
      <c r="FR31" s="500"/>
      <c r="FS31" s="500"/>
      <c r="FT31" s="500"/>
      <c r="FU31" s="500"/>
      <c r="FV31" s="500"/>
      <c r="FW31" s="503"/>
      <c r="FX31" s="503"/>
      <c r="GU31" s="500"/>
      <c r="GV31" s="500"/>
    </row>
    <row r="32" spans="1:240" ht="18" customHeight="1">
      <c r="A32" s="530"/>
      <c r="B32" s="2631"/>
      <c r="C32" s="2632"/>
      <c r="D32" s="2633"/>
      <c r="E32" s="2637"/>
      <c r="F32" s="2638"/>
      <c r="G32" s="2637"/>
      <c r="H32" s="2638"/>
      <c r="I32" s="2641"/>
      <c r="J32" s="2554"/>
      <c r="K32" s="2557"/>
      <c r="L32" s="2557"/>
      <c r="M32" s="2547"/>
      <c r="N32" s="2541"/>
      <c r="O32" s="2541"/>
      <c r="P32" s="2541"/>
      <c r="Q32" s="2544"/>
      <c r="R32" s="2547"/>
      <c r="S32" s="2541"/>
      <c r="T32" s="2541"/>
      <c r="U32" s="2544"/>
      <c r="V32" s="2557"/>
      <c r="W32" s="2547"/>
      <c r="X32" s="2541"/>
      <c r="Y32" s="2608"/>
      <c r="Z32" s="2609"/>
      <c r="AA32" s="2610"/>
      <c r="AB32" s="2617"/>
      <c r="AC32" s="2618"/>
      <c r="AD32" s="2619"/>
      <c r="AE32" s="2557"/>
      <c r="AF32" s="2590"/>
      <c r="AG32" s="2595"/>
      <c r="AH32" s="2596"/>
      <c r="AI32" s="2597"/>
      <c r="AJ32" s="2595"/>
      <c r="AK32" s="2596"/>
      <c r="AL32" s="2646"/>
      <c r="AM32" s="2608"/>
      <c r="AN32" s="2609"/>
      <c r="AO32" s="2624"/>
      <c r="AP32" s="2547"/>
      <c r="AQ32" s="2544"/>
      <c r="AR32" s="2581"/>
      <c r="AS32" s="2584"/>
      <c r="AT32" s="709"/>
      <c r="AU32" s="710"/>
      <c r="AV32" s="710"/>
      <c r="AW32" s="710"/>
      <c r="AX32" s="711"/>
      <c r="AY32" s="710"/>
      <c r="AZ32" s="710"/>
      <c r="BA32" s="712"/>
      <c r="BB32" s="2581"/>
      <c r="BC32" s="2584"/>
      <c r="BD32" s="709"/>
      <c r="BE32" s="710"/>
      <c r="BF32" s="710"/>
      <c r="BG32" s="713"/>
      <c r="BH32" s="2547"/>
      <c r="BI32" s="2541"/>
      <c r="BJ32" s="2544"/>
      <c r="BK32" s="2547"/>
      <c r="BL32" s="2544"/>
      <c r="BM32" s="2547"/>
      <c r="BN32" s="2544"/>
      <c r="BO32" s="2547"/>
      <c r="BP32" s="2608"/>
      <c r="BQ32" s="2609"/>
      <c r="BR32" s="2624"/>
      <c r="BS32" s="2547"/>
      <c r="BT32" s="2541"/>
      <c r="BU32" s="2544"/>
      <c r="BV32" s="2547"/>
      <c r="BW32" s="2541"/>
      <c r="BX32" s="2544"/>
      <c r="BY32" s="2547"/>
      <c r="BZ32" s="2541"/>
      <c r="CA32" s="2544"/>
      <c r="CB32" s="2627"/>
      <c r="CC32" s="2624"/>
      <c r="CD32" s="2627"/>
      <c r="CE32" s="2610"/>
      <c r="CF32" s="2608"/>
      <c r="CG32" s="2610"/>
      <c r="CH32" s="2608"/>
      <c r="CI32" s="2610"/>
      <c r="CJ32" s="2608"/>
      <c r="CK32" s="2610"/>
      <c r="CL32" s="2608"/>
      <c r="CM32" s="2624"/>
      <c r="CN32" s="2557"/>
      <c r="CO32" s="2557"/>
      <c r="CP32" s="2557"/>
      <c r="CQ32" s="2665"/>
      <c r="CR32" s="2547"/>
      <c r="CS32" s="2541"/>
      <c r="CT32" s="2541"/>
      <c r="CU32" s="2544"/>
      <c r="CV32" s="2547"/>
      <c r="CW32" s="2541"/>
      <c r="CX32" s="2541"/>
      <c r="CY32" s="2544"/>
      <c r="CZ32" s="2547"/>
      <c r="DA32" s="2541"/>
      <c r="DB32" s="2541"/>
      <c r="DC32" s="2544"/>
      <c r="DD32" s="2547"/>
      <c r="DE32" s="2541"/>
      <c r="DF32" s="2541"/>
      <c r="DG32" s="2608"/>
      <c r="DH32" s="2547"/>
      <c r="DI32" s="2541"/>
      <c r="DJ32" s="2544"/>
      <c r="DK32" s="2547"/>
      <c r="DL32" s="2541"/>
      <c r="DM32" s="2544"/>
      <c r="DN32" s="2547"/>
      <c r="DO32" s="2541"/>
      <c r="DP32" s="2544"/>
      <c r="DQ32" s="2547"/>
      <c r="DR32" s="2541"/>
      <c r="DS32" s="2544"/>
      <c r="DT32" s="2547"/>
      <c r="DU32" s="2541"/>
      <c r="DV32" s="2544"/>
      <c r="DW32" s="2547"/>
      <c r="DX32" s="2541"/>
      <c r="DY32" s="2544"/>
      <c r="DZ32" s="2547"/>
      <c r="EA32" s="2541"/>
      <c r="EB32" s="2544"/>
      <c r="EC32" s="2547"/>
      <c r="ED32" s="2541"/>
      <c r="EE32" s="2544"/>
      <c r="EF32" s="2557"/>
      <c r="EG32" s="2547"/>
      <c r="EH32" s="2541"/>
      <c r="EI32" s="2541"/>
      <c r="EJ32" s="2660"/>
      <c r="EK32" s="500"/>
      <c r="EL32" s="500"/>
      <c r="EM32" s="500"/>
      <c r="EN32" s="500"/>
      <c r="EO32" s="500"/>
      <c r="EP32" s="500"/>
      <c r="EQ32" s="500"/>
      <c r="ER32" s="500"/>
      <c r="ES32" s="500"/>
      <c r="ET32" s="500"/>
      <c r="EU32" s="500"/>
      <c r="EV32" s="500"/>
      <c r="EW32" s="500"/>
      <c r="EX32" s="500"/>
      <c r="EY32" s="500"/>
      <c r="EZ32" s="500"/>
      <c r="FA32" s="500"/>
      <c r="FB32" s="500"/>
      <c r="FC32" s="500"/>
      <c r="FD32" s="500"/>
      <c r="FE32" s="500"/>
      <c r="FF32" s="500"/>
      <c r="FG32" s="500"/>
      <c r="FH32" s="500"/>
      <c r="FI32" s="500"/>
      <c r="FJ32" s="500"/>
      <c r="FK32" s="500"/>
      <c r="FL32" s="500"/>
      <c r="FM32" s="500"/>
      <c r="FN32" s="500"/>
      <c r="FO32" s="500"/>
      <c r="FP32" s="500"/>
      <c r="FQ32" s="500"/>
      <c r="FR32" s="500"/>
      <c r="FS32" s="500"/>
      <c r="FT32" s="500"/>
      <c r="FU32" s="500"/>
      <c r="FV32" s="500"/>
      <c r="FW32" s="503"/>
      <c r="FX32" s="503"/>
      <c r="GU32" s="500"/>
      <c r="GV32" s="500"/>
    </row>
    <row r="33" spans="1:204" ht="18" customHeight="1">
      <c r="A33" s="530"/>
      <c r="B33" s="2631"/>
      <c r="C33" s="2632"/>
      <c r="D33" s="2633"/>
      <c r="E33" s="2637"/>
      <c r="F33" s="2638"/>
      <c r="G33" s="2637"/>
      <c r="H33" s="2638"/>
      <c r="I33" s="2641"/>
      <c r="J33" s="2554"/>
      <c r="K33" s="2557"/>
      <c r="L33" s="2557"/>
      <c r="M33" s="2547"/>
      <c r="N33" s="2541"/>
      <c r="O33" s="2541"/>
      <c r="P33" s="2541"/>
      <c r="Q33" s="2544"/>
      <c r="R33" s="2547"/>
      <c r="S33" s="2541"/>
      <c r="T33" s="2541"/>
      <c r="U33" s="2544"/>
      <c r="V33" s="2557"/>
      <c r="W33" s="2547"/>
      <c r="X33" s="2541"/>
      <c r="Y33" s="2608"/>
      <c r="Z33" s="2609"/>
      <c r="AA33" s="2610"/>
      <c r="AB33" s="2617"/>
      <c r="AC33" s="2618"/>
      <c r="AD33" s="2619"/>
      <c r="AE33" s="2557"/>
      <c r="AF33" s="2590"/>
      <c r="AG33" s="2595"/>
      <c r="AH33" s="2596"/>
      <c r="AI33" s="2597"/>
      <c r="AJ33" s="2595"/>
      <c r="AK33" s="2596"/>
      <c r="AL33" s="2646"/>
      <c r="AM33" s="2608"/>
      <c r="AN33" s="2609"/>
      <c r="AO33" s="2624"/>
      <c r="AP33" s="2547"/>
      <c r="AQ33" s="2544"/>
      <c r="AR33" s="2581"/>
      <c r="AS33" s="2584"/>
      <c r="AT33" s="709"/>
      <c r="AU33" s="710"/>
      <c r="AV33" s="710"/>
      <c r="AW33" s="710"/>
      <c r="AX33" s="711"/>
      <c r="AY33" s="710"/>
      <c r="AZ33" s="710"/>
      <c r="BA33" s="712"/>
      <c r="BB33" s="2581"/>
      <c r="BC33" s="2584"/>
      <c r="BD33" s="709"/>
      <c r="BE33" s="710"/>
      <c r="BF33" s="710"/>
      <c r="BG33" s="712"/>
      <c r="BH33" s="2547"/>
      <c r="BI33" s="2541"/>
      <c r="BJ33" s="2544"/>
      <c r="BK33" s="2547"/>
      <c r="BL33" s="2544"/>
      <c r="BM33" s="2547"/>
      <c r="BN33" s="2544"/>
      <c r="BO33" s="2547"/>
      <c r="BP33" s="2608"/>
      <c r="BQ33" s="2609"/>
      <c r="BR33" s="2624"/>
      <c r="BS33" s="2547"/>
      <c r="BT33" s="2541"/>
      <c r="BU33" s="2544"/>
      <c r="BV33" s="2547"/>
      <c r="BW33" s="2541"/>
      <c r="BX33" s="2544"/>
      <c r="BY33" s="2547"/>
      <c r="BZ33" s="2541"/>
      <c r="CA33" s="2544"/>
      <c r="CB33" s="2627"/>
      <c r="CC33" s="2624"/>
      <c r="CD33" s="2627"/>
      <c r="CE33" s="2610"/>
      <c r="CF33" s="2608"/>
      <c r="CG33" s="2610"/>
      <c r="CH33" s="2608"/>
      <c r="CI33" s="2610"/>
      <c r="CJ33" s="2608"/>
      <c r="CK33" s="2610"/>
      <c r="CL33" s="2608"/>
      <c r="CM33" s="2624"/>
      <c r="CN33" s="2557"/>
      <c r="CO33" s="2557"/>
      <c r="CP33" s="2557"/>
      <c r="CQ33" s="2665"/>
      <c r="CR33" s="2547"/>
      <c r="CS33" s="2541"/>
      <c r="CT33" s="2541"/>
      <c r="CU33" s="2544"/>
      <c r="CV33" s="2547"/>
      <c r="CW33" s="2541"/>
      <c r="CX33" s="2541"/>
      <c r="CY33" s="2544"/>
      <c r="CZ33" s="2547"/>
      <c r="DA33" s="2541"/>
      <c r="DB33" s="2541"/>
      <c r="DC33" s="2544"/>
      <c r="DD33" s="2547"/>
      <c r="DE33" s="2541"/>
      <c r="DF33" s="2541"/>
      <c r="DG33" s="2608"/>
      <c r="DH33" s="2547"/>
      <c r="DI33" s="2541"/>
      <c r="DJ33" s="2544"/>
      <c r="DK33" s="2547"/>
      <c r="DL33" s="2541"/>
      <c r="DM33" s="2544"/>
      <c r="DN33" s="2547"/>
      <c r="DO33" s="2541"/>
      <c r="DP33" s="2544"/>
      <c r="DQ33" s="2547"/>
      <c r="DR33" s="2541"/>
      <c r="DS33" s="2544"/>
      <c r="DT33" s="2547"/>
      <c r="DU33" s="2541"/>
      <c r="DV33" s="2544"/>
      <c r="DW33" s="2547"/>
      <c r="DX33" s="2541"/>
      <c r="DY33" s="2544"/>
      <c r="DZ33" s="2547"/>
      <c r="EA33" s="2541"/>
      <c r="EB33" s="2544"/>
      <c r="EC33" s="2547"/>
      <c r="ED33" s="2541"/>
      <c r="EE33" s="2544"/>
      <c r="EF33" s="2557"/>
      <c r="EG33" s="2547"/>
      <c r="EH33" s="2541"/>
      <c r="EI33" s="2541"/>
      <c r="EJ33" s="2660"/>
      <c r="EK33" s="500"/>
      <c r="EL33" s="500"/>
      <c r="EM33" s="500"/>
      <c r="EN33" s="500"/>
      <c r="EO33" s="500"/>
      <c r="EP33" s="500"/>
      <c r="EQ33" s="500"/>
      <c r="ER33" s="500"/>
      <c r="ES33" s="500"/>
      <c r="ET33" s="500"/>
      <c r="EU33" s="500"/>
      <c r="EV33" s="500"/>
      <c r="EW33" s="500"/>
      <c r="EX33" s="500"/>
      <c r="EY33" s="500"/>
      <c r="EZ33" s="500"/>
      <c r="FA33" s="500"/>
      <c r="FB33" s="500"/>
      <c r="FC33" s="500"/>
      <c r="FD33" s="500"/>
      <c r="FE33" s="500"/>
      <c r="FF33" s="500"/>
      <c r="FG33" s="500"/>
      <c r="FH33" s="500"/>
      <c r="FI33" s="500"/>
      <c r="FJ33" s="500"/>
      <c r="FK33" s="500"/>
      <c r="FL33" s="500"/>
      <c r="FM33" s="500"/>
      <c r="FN33" s="500"/>
      <c r="FO33" s="500"/>
      <c r="FP33" s="500"/>
      <c r="FQ33" s="500"/>
      <c r="FR33" s="500"/>
      <c r="FS33" s="500"/>
      <c r="FT33" s="500"/>
      <c r="FU33" s="500"/>
      <c r="FV33" s="500"/>
      <c r="FW33" s="503"/>
      <c r="FX33" s="503"/>
      <c r="GU33" s="500"/>
      <c r="GV33" s="500"/>
    </row>
    <row r="34" spans="1:204" ht="18" customHeight="1">
      <c r="A34" s="530"/>
      <c r="B34" s="2634"/>
      <c r="C34" s="2635"/>
      <c r="D34" s="2636"/>
      <c r="E34" s="2639"/>
      <c r="F34" s="2640"/>
      <c r="G34" s="2639"/>
      <c r="H34" s="2640"/>
      <c r="I34" s="2642"/>
      <c r="J34" s="2555"/>
      <c r="K34" s="2558"/>
      <c r="L34" s="2558"/>
      <c r="M34" s="2548"/>
      <c r="N34" s="2542"/>
      <c r="O34" s="2542"/>
      <c r="P34" s="2542"/>
      <c r="Q34" s="2545"/>
      <c r="R34" s="2548"/>
      <c r="S34" s="2542"/>
      <c r="T34" s="2542"/>
      <c r="U34" s="2545"/>
      <c r="V34" s="2558"/>
      <c r="W34" s="2548"/>
      <c r="X34" s="2542"/>
      <c r="Y34" s="2611"/>
      <c r="Z34" s="2612"/>
      <c r="AA34" s="2613"/>
      <c r="AB34" s="2620"/>
      <c r="AC34" s="2621"/>
      <c r="AD34" s="2622"/>
      <c r="AE34" s="2558"/>
      <c r="AF34" s="2591"/>
      <c r="AG34" s="2650" t="s">
        <v>1114</v>
      </c>
      <c r="AH34" s="2651"/>
      <c r="AI34" s="2652"/>
      <c r="AJ34" s="2653" t="s">
        <v>1114</v>
      </c>
      <c r="AK34" s="2654"/>
      <c r="AL34" s="2655"/>
      <c r="AM34" s="2608"/>
      <c r="AN34" s="2609"/>
      <c r="AO34" s="2624"/>
      <c r="AP34" s="2547"/>
      <c r="AQ34" s="2544"/>
      <c r="AR34" s="2582"/>
      <c r="AS34" s="2585"/>
      <c r="AT34" s="2587" t="s">
        <v>1115</v>
      </c>
      <c r="AU34" s="2587"/>
      <c r="AV34" s="2587"/>
      <c r="AW34" s="2587"/>
      <c r="AX34" s="711"/>
      <c r="AY34" s="710"/>
      <c r="AZ34" s="710"/>
      <c r="BA34" s="712"/>
      <c r="BB34" s="2582"/>
      <c r="BC34" s="2585"/>
      <c r="BD34" s="2587" t="s">
        <v>1116</v>
      </c>
      <c r="BE34" s="2587"/>
      <c r="BF34" s="2587"/>
      <c r="BG34" s="2588"/>
      <c r="BH34" s="2548"/>
      <c r="BI34" s="2542"/>
      <c r="BJ34" s="2545"/>
      <c r="BK34" s="2548"/>
      <c r="BL34" s="2545"/>
      <c r="BM34" s="2548"/>
      <c r="BN34" s="2545"/>
      <c r="BO34" s="2548"/>
      <c r="BP34" s="2611"/>
      <c r="BQ34" s="2612"/>
      <c r="BR34" s="2625"/>
      <c r="BS34" s="2548"/>
      <c r="BT34" s="2542"/>
      <c r="BU34" s="2545"/>
      <c r="BV34" s="2548"/>
      <c r="BW34" s="2542"/>
      <c r="BX34" s="2545"/>
      <c r="BY34" s="2548"/>
      <c r="BZ34" s="2542"/>
      <c r="CA34" s="2545"/>
      <c r="CB34" s="2628"/>
      <c r="CC34" s="2625"/>
      <c r="CD34" s="2628"/>
      <c r="CE34" s="2613"/>
      <c r="CF34" s="2611"/>
      <c r="CG34" s="2613"/>
      <c r="CH34" s="2611"/>
      <c r="CI34" s="2613"/>
      <c r="CJ34" s="2611"/>
      <c r="CK34" s="2613"/>
      <c r="CL34" s="2611"/>
      <c r="CM34" s="2625"/>
      <c r="CN34" s="2558"/>
      <c r="CO34" s="2558"/>
      <c r="CP34" s="2558"/>
      <c r="CQ34" s="2666"/>
      <c r="CR34" s="2548"/>
      <c r="CS34" s="2542"/>
      <c r="CT34" s="2542"/>
      <c r="CU34" s="2545"/>
      <c r="CV34" s="2548"/>
      <c r="CW34" s="2542"/>
      <c r="CX34" s="2542"/>
      <c r="CY34" s="2545"/>
      <c r="CZ34" s="2548"/>
      <c r="DA34" s="2542"/>
      <c r="DB34" s="2542"/>
      <c r="DC34" s="2545"/>
      <c r="DD34" s="2548"/>
      <c r="DE34" s="2542"/>
      <c r="DF34" s="2542"/>
      <c r="DG34" s="2611"/>
      <c r="DH34" s="2548"/>
      <c r="DI34" s="2542"/>
      <c r="DJ34" s="2545"/>
      <c r="DK34" s="2548"/>
      <c r="DL34" s="2542"/>
      <c r="DM34" s="2545"/>
      <c r="DN34" s="2548"/>
      <c r="DO34" s="2542"/>
      <c r="DP34" s="2545"/>
      <c r="DQ34" s="2548"/>
      <c r="DR34" s="2542"/>
      <c r="DS34" s="2545"/>
      <c r="DT34" s="2548"/>
      <c r="DU34" s="2542"/>
      <c r="DV34" s="2545"/>
      <c r="DW34" s="2548"/>
      <c r="DX34" s="2542"/>
      <c r="DY34" s="2545"/>
      <c r="DZ34" s="2548"/>
      <c r="EA34" s="2542"/>
      <c r="EB34" s="2545"/>
      <c r="EC34" s="2548"/>
      <c r="ED34" s="2542"/>
      <c r="EE34" s="2545"/>
      <c r="EF34" s="2558"/>
      <c r="EG34" s="2548"/>
      <c r="EH34" s="2542"/>
      <c r="EI34" s="2542"/>
      <c r="EJ34" s="2661"/>
      <c r="EK34" s="500"/>
      <c r="EL34" s="500"/>
      <c r="EM34" s="500"/>
      <c r="EN34" s="500"/>
      <c r="EO34" s="500"/>
      <c r="EP34" s="500"/>
      <c r="EQ34" s="500"/>
      <c r="ER34" s="500"/>
      <c r="ES34" s="500"/>
      <c r="ET34" s="500"/>
      <c r="EU34" s="500"/>
      <c r="EV34" s="500"/>
      <c r="EW34" s="500"/>
      <c r="EX34" s="500"/>
      <c r="EY34" s="500"/>
      <c r="EZ34" s="500"/>
      <c r="FA34" s="500"/>
      <c r="FB34" s="500"/>
      <c r="FC34" s="500"/>
      <c r="FD34" s="500"/>
      <c r="FE34" s="500"/>
      <c r="FF34" s="500"/>
      <c r="FG34" s="500"/>
      <c r="FH34" s="500"/>
      <c r="FI34" s="500"/>
      <c r="FJ34" s="500"/>
      <c r="FK34" s="500"/>
      <c r="FL34" s="500"/>
      <c r="FM34" s="500"/>
      <c r="FN34" s="500"/>
      <c r="FO34" s="500"/>
      <c r="FP34" s="500"/>
      <c r="FQ34" s="500"/>
      <c r="FR34" s="500"/>
      <c r="FS34" s="500"/>
      <c r="FT34" s="500"/>
      <c r="FU34" s="500"/>
      <c r="FV34" s="500"/>
      <c r="FW34" s="503"/>
      <c r="FX34" s="503"/>
      <c r="GU34" s="500"/>
      <c r="GV34" s="500"/>
    </row>
    <row r="35" spans="1:204" s="530" customFormat="1" ht="18" customHeight="1">
      <c r="B35" s="2685" t="s">
        <v>1117</v>
      </c>
      <c r="C35" s="2686"/>
      <c r="D35" s="2687"/>
      <c r="E35" s="2688"/>
      <c r="F35" s="2687"/>
      <c r="G35" s="2688" t="s">
        <v>1117</v>
      </c>
      <c r="H35" s="2687"/>
      <c r="I35" s="714" t="str">
        <f>IF(CG11&gt;0,"B"&amp;CG11&amp;"～"&amp;CA11,IF(CA11=3,"1～3",IF(CA11=2,"1～2","1")))</f>
        <v>1</v>
      </c>
      <c r="J35" s="715"/>
      <c r="K35" s="716"/>
      <c r="L35" s="717"/>
      <c r="M35" s="718"/>
      <c r="N35" s="719"/>
      <c r="O35" s="719"/>
      <c r="P35" s="719"/>
      <c r="Q35" s="720"/>
      <c r="R35" s="718"/>
      <c r="S35" s="719"/>
      <c r="T35" s="720"/>
      <c r="U35" s="719"/>
      <c r="V35" s="716"/>
      <c r="W35" s="721"/>
      <c r="X35" s="719"/>
      <c r="Y35" s="2680"/>
      <c r="Z35" s="2679"/>
      <c r="AA35" s="2681"/>
      <c r="AB35" s="2680"/>
      <c r="AC35" s="2679"/>
      <c r="AD35" s="2678"/>
      <c r="AE35" s="716"/>
      <c r="AF35" s="723">
        <f>劣化・維持!G41</f>
        <v>0</v>
      </c>
      <c r="AG35" s="2677"/>
      <c r="AH35" s="2679"/>
      <c r="AI35" s="2678"/>
      <c r="AJ35" s="2677"/>
      <c r="AK35" s="2679"/>
      <c r="AL35" s="2679"/>
      <c r="AM35" s="2680"/>
      <c r="AN35" s="2679"/>
      <c r="AO35" s="2678"/>
      <c r="AP35" s="718"/>
      <c r="AQ35" s="724"/>
      <c r="AR35" s="725">
        <f>断熱!G7</f>
        <v>0</v>
      </c>
      <c r="AS35" s="726">
        <f>断熱!D9</f>
        <v>0</v>
      </c>
      <c r="AT35" s="2682" t="str">
        <f>IF(AND(断熱!G7="7",断熱!T10="■"),断熱!T9,"")</f>
        <v/>
      </c>
      <c r="AU35" s="2682"/>
      <c r="AV35" s="2682"/>
      <c r="AW35" s="2682"/>
      <c r="AX35" s="2683" t="str">
        <f>IF(AND(断熱!G7="7",断熱!T13="■"),断熱!T9,"")</f>
        <v/>
      </c>
      <c r="AY35" s="2682"/>
      <c r="AZ35" s="2682"/>
      <c r="BA35" s="2684"/>
      <c r="BB35" s="725">
        <f>一次エネ!G7</f>
        <v>0</v>
      </c>
      <c r="BC35" s="726">
        <f>断熱!D9</f>
        <v>0</v>
      </c>
      <c r="BD35" s="2682" t="str">
        <f>IF(一次エネ!G7="6",断熱!T9,"")</f>
        <v/>
      </c>
      <c r="BE35" s="2682"/>
      <c r="BF35" s="2682"/>
      <c r="BG35" s="2684"/>
      <c r="BH35" s="718"/>
      <c r="BI35" s="719"/>
      <c r="BJ35" s="720"/>
      <c r="BK35" s="718"/>
      <c r="BL35" s="724"/>
      <c r="BM35" s="718"/>
      <c r="BN35" s="724"/>
      <c r="BO35" s="718"/>
      <c r="BP35" s="2680"/>
      <c r="BQ35" s="2679"/>
      <c r="BR35" s="2681"/>
      <c r="BS35" s="718"/>
      <c r="BT35" s="719"/>
      <c r="BU35" s="719"/>
      <c r="BV35" s="718"/>
      <c r="BW35" s="719"/>
      <c r="BX35" s="719"/>
      <c r="BY35" s="718"/>
      <c r="BZ35" s="719"/>
      <c r="CA35" s="719"/>
      <c r="CB35" s="2677"/>
      <c r="CC35" s="2678"/>
      <c r="CD35" s="2677"/>
      <c r="CE35" s="2679"/>
      <c r="CF35" s="2680"/>
      <c r="CG35" s="2681"/>
      <c r="CH35" s="2680"/>
      <c r="CI35" s="2681"/>
      <c r="CJ35" s="2680"/>
      <c r="CK35" s="2681"/>
      <c r="CL35" s="2680"/>
      <c r="CM35" s="2678"/>
      <c r="CN35" s="716"/>
      <c r="CO35" s="716"/>
      <c r="CP35" s="716"/>
      <c r="CQ35" s="727"/>
      <c r="CR35" s="721"/>
      <c r="CS35" s="719"/>
      <c r="CT35" s="719"/>
      <c r="CU35" s="728"/>
      <c r="CV35" s="718"/>
      <c r="CW35" s="719"/>
      <c r="CX35" s="719"/>
      <c r="CY35" s="728"/>
      <c r="CZ35" s="718"/>
      <c r="DA35" s="719"/>
      <c r="DB35" s="719"/>
      <c r="DC35" s="728"/>
      <c r="DD35" s="718"/>
      <c r="DE35" s="719"/>
      <c r="DF35" s="719"/>
      <c r="DG35" s="728"/>
      <c r="DH35" s="717"/>
      <c r="DI35" s="719"/>
      <c r="DJ35" s="720"/>
      <c r="DK35" s="718"/>
      <c r="DL35" s="719"/>
      <c r="DM35" s="719"/>
      <c r="DN35" s="718"/>
      <c r="DO35" s="720"/>
      <c r="DP35" s="720"/>
      <c r="DQ35" s="718"/>
      <c r="DR35" s="719"/>
      <c r="DS35" s="720"/>
      <c r="DT35" s="718"/>
      <c r="DU35" s="719"/>
      <c r="DV35" s="720"/>
      <c r="DW35" s="718"/>
      <c r="DX35" s="719"/>
      <c r="DY35" s="722"/>
      <c r="DZ35" s="718"/>
      <c r="EA35" s="719"/>
      <c r="EB35" s="720"/>
      <c r="EC35" s="718"/>
      <c r="ED35" s="729"/>
      <c r="EE35" s="730"/>
      <c r="EF35" s="716"/>
      <c r="EG35" s="722"/>
      <c r="EH35" s="719"/>
      <c r="EI35" s="719"/>
      <c r="EJ35" s="731" t="s">
        <v>873</v>
      </c>
    </row>
    <row r="36" spans="1:204" ht="18" customHeight="1">
      <c r="A36" s="530"/>
      <c r="B36" s="2685" t="s">
        <v>1118</v>
      </c>
      <c r="C36" s="2686"/>
      <c r="D36" s="2687"/>
      <c r="E36" s="2688"/>
      <c r="F36" s="2687"/>
      <c r="G36" s="2688"/>
      <c r="H36" s="2687"/>
      <c r="I36" s="732"/>
      <c r="J36" s="715"/>
      <c r="K36" s="716"/>
      <c r="L36" s="717"/>
      <c r="M36" s="718"/>
      <c r="N36" s="719"/>
      <c r="O36" s="719"/>
      <c r="P36" s="719"/>
      <c r="Q36" s="720"/>
      <c r="R36" s="718"/>
      <c r="S36" s="719"/>
      <c r="T36" s="720"/>
      <c r="U36" s="719"/>
      <c r="V36" s="716"/>
      <c r="W36" s="721"/>
      <c r="X36" s="719"/>
      <c r="Y36" s="2680"/>
      <c r="Z36" s="2679"/>
      <c r="AA36" s="2681"/>
      <c r="AB36" s="2680"/>
      <c r="AC36" s="2679"/>
      <c r="AD36" s="2678"/>
      <c r="AE36" s="716"/>
      <c r="AF36" s="723"/>
      <c r="AG36" s="2677"/>
      <c r="AH36" s="2679"/>
      <c r="AI36" s="2678"/>
      <c r="AJ36" s="2677"/>
      <c r="AK36" s="2679"/>
      <c r="AL36" s="2679"/>
      <c r="AM36" s="2680"/>
      <c r="AN36" s="2679"/>
      <c r="AO36" s="2678"/>
      <c r="AP36" s="718"/>
      <c r="AQ36" s="724"/>
      <c r="AR36" s="725"/>
      <c r="AS36" s="726"/>
      <c r="AT36" s="2682"/>
      <c r="AU36" s="2682"/>
      <c r="AV36" s="2682"/>
      <c r="AW36" s="2682"/>
      <c r="AX36" s="2683"/>
      <c r="AY36" s="2682"/>
      <c r="AZ36" s="2682"/>
      <c r="BA36" s="2684"/>
      <c r="BB36" s="725"/>
      <c r="BC36" s="726"/>
      <c r="BD36" s="2682"/>
      <c r="BE36" s="2682"/>
      <c r="BF36" s="2682"/>
      <c r="BG36" s="2684"/>
      <c r="BH36" s="718"/>
      <c r="BI36" s="719"/>
      <c r="BJ36" s="720"/>
      <c r="BK36" s="718"/>
      <c r="BL36" s="724"/>
      <c r="BM36" s="718"/>
      <c r="BN36" s="724"/>
      <c r="BO36" s="718"/>
      <c r="BP36" s="2680"/>
      <c r="BQ36" s="2679"/>
      <c r="BR36" s="2681"/>
      <c r="BS36" s="718"/>
      <c r="BT36" s="719"/>
      <c r="BU36" s="719"/>
      <c r="BV36" s="718"/>
      <c r="BW36" s="719"/>
      <c r="BX36" s="719"/>
      <c r="BY36" s="718"/>
      <c r="BZ36" s="719"/>
      <c r="CA36" s="719"/>
      <c r="CB36" s="2689"/>
      <c r="CC36" s="2690"/>
      <c r="CD36" s="2689"/>
      <c r="CE36" s="2686"/>
      <c r="CF36" s="2688"/>
      <c r="CG36" s="2687"/>
      <c r="CH36" s="2688"/>
      <c r="CI36" s="2687"/>
      <c r="CJ36" s="2688"/>
      <c r="CK36" s="2687"/>
      <c r="CL36" s="2688"/>
      <c r="CM36" s="2690"/>
      <c r="CN36" s="716"/>
      <c r="CO36" s="716"/>
      <c r="CP36" s="716"/>
      <c r="CQ36" s="727"/>
      <c r="CR36" s="721"/>
      <c r="CS36" s="719"/>
      <c r="CT36" s="719"/>
      <c r="CU36" s="728"/>
      <c r="CV36" s="718"/>
      <c r="CW36" s="719"/>
      <c r="CX36" s="719"/>
      <c r="CY36" s="728"/>
      <c r="CZ36" s="718"/>
      <c r="DA36" s="719"/>
      <c r="DB36" s="719"/>
      <c r="DC36" s="728"/>
      <c r="DD36" s="718"/>
      <c r="DE36" s="719"/>
      <c r="DF36" s="719"/>
      <c r="DG36" s="728"/>
      <c r="DH36" s="717"/>
      <c r="DI36" s="719"/>
      <c r="DJ36" s="720"/>
      <c r="DK36" s="718"/>
      <c r="DL36" s="719"/>
      <c r="DM36" s="719"/>
      <c r="DN36" s="718"/>
      <c r="DO36" s="720"/>
      <c r="DP36" s="720"/>
      <c r="DQ36" s="718"/>
      <c r="DR36" s="719"/>
      <c r="DS36" s="720"/>
      <c r="DT36" s="718"/>
      <c r="DU36" s="719"/>
      <c r="DV36" s="720"/>
      <c r="DW36" s="718"/>
      <c r="DX36" s="719"/>
      <c r="DY36" s="722"/>
      <c r="DZ36" s="718"/>
      <c r="EA36" s="719"/>
      <c r="EB36" s="720"/>
      <c r="EC36" s="718"/>
      <c r="ED36" s="729"/>
      <c r="EE36" s="730"/>
      <c r="EF36" s="716"/>
      <c r="EG36" s="722"/>
      <c r="EH36" s="719"/>
      <c r="EI36" s="719"/>
      <c r="EJ36" s="731"/>
    </row>
    <row r="37" spans="1:204" ht="18" customHeight="1">
      <c r="B37" s="2685" t="s">
        <v>1119</v>
      </c>
      <c r="C37" s="2686"/>
      <c r="D37" s="2687"/>
      <c r="E37" s="2688"/>
      <c r="F37" s="2687"/>
      <c r="G37" s="2688"/>
      <c r="H37" s="2687"/>
      <c r="I37" s="732"/>
      <c r="J37" s="715"/>
      <c r="K37" s="716"/>
      <c r="L37" s="717"/>
      <c r="M37" s="718"/>
      <c r="N37" s="719"/>
      <c r="O37" s="719"/>
      <c r="P37" s="719"/>
      <c r="Q37" s="720"/>
      <c r="R37" s="718"/>
      <c r="S37" s="719"/>
      <c r="T37" s="720"/>
      <c r="U37" s="719"/>
      <c r="V37" s="716"/>
      <c r="W37" s="721"/>
      <c r="X37" s="719"/>
      <c r="Y37" s="2680"/>
      <c r="Z37" s="2679"/>
      <c r="AA37" s="2681"/>
      <c r="AB37" s="2680"/>
      <c r="AC37" s="2679"/>
      <c r="AD37" s="2678"/>
      <c r="AE37" s="716"/>
      <c r="AF37" s="723"/>
      <c r="AG37" s="2677"/>
      <c r="AH37" s="2679"/>
      <c r="AI37" s="2678"/>
      <c r="AJ37" s="2677"/>
      <c r="AK37" s="2679"/>
      <c r="AL37" s="2679"/>
      <c r="AM37" s="2680"/>
      <c r="AN37" s="2679"/>
      <c r="AO37" s="2678"/>
      <c r="AP37" s="718"/>
      <c r="AQ37" s="724"/>
      <c r="AR37" s="725"/>
      <c r="AS37" s="726"/>
      <c r="AT37" s="2682"/>
      <c r="AU37" s="2682"/>
      <c r="AV37" s="2682"/>
      <c r="AW37" s="2682"/>
      <c r="AX37" s="2683"/>
      <c r="AY37" s="2682"/>
      <c r="AZ37" s="2682"/>
      <c r="BA37" s="2684"/>
      <c r="BB37" s="725"/>
      <c r="BC37" s="726"/>
      <c r="BD37" s="2682"/>
      <c r="BE37" s="2682"/>
      <c r="BF37" s="2682"/>
      <c r="BG37" s="2684"/>
      <c r="BH37" s="718"/>
      <c r="BI37" s="719"/>
      <c r="BJ37" s="720"/>
      <c r="BK37" s="718"/>
      <c r="BL37" s="724"/>
      <c r="BM37" s="718"/>
      <c r="BN37" s="724"/>
      <c r="BO37" s="718"/>
      <c r="BP37" s="2680"/>
      <c r="BQ37" s="2679"/>
      <c r="BR37" s="2681"/>
      <c r="BS37" s="718"/>
      <c r="BT37" s="719"/>
      <c r="BU37" s="719"/>
      <c r="BV37" s="718"/>
      <c r="BW37" s="719"/>
      <c r="BX37" s="719"/>
      <c r="BY37" s="718"/>
      <c r="BZ37" s="719"/>
      <c r="CA37" s="719"/>
      <c r="CB37" s="2689"/>
      <c r="CC37" s="2690"/>
      <c r="CD37" s="2689"/>
      <c r="CE37" s="2686"/>
      <c r="CF37" s="2688"/>
      <c r="CG37" s="2687"/>
      <c r="CH37" s="2688"/>
      <c r="CI37" s="2687"/>
      <c r="CJ37" s="2688"/>
      <c r="CK37" s="2687"/>
      <c r="CL37" s="2688"/>
      <c r="CM37" s="2690"/>
      <c r="CN37" s="716"/>
      <c r="CO37" s="716"/>
      <c r="CP37" s="716"/>
      <c r="CQ37" s="727"/>
      <c r="CR37" s="721"/>
      <c r="CS37" s="719"/>
      <c r="CT37" s="719"/>
      <c r="CU37" s="728"/>
      <c r="CV37" s="718"/>
      <c r="CW37" s="719"/>
      <c r="CX37" s="719"/>
      <c r="CY37" s="728"/>
      <c r="CZ37" s="718"/>
      <c r="DA37" s="719"/>
      <c r="DB37" s="719"/>
      <c r="DC37" s="728"/>
      <c r="DD37" s="718"/>
      <c r="DE37" s="719"/>
      <c r="DF37" s="719"/>
      <c r="DG37" s="728"/>
      <c r="DH37" s="717"/>
      <c r="DI37" s="719"/>
      <c r="DJ37" s="720"/>
      <c r="DK37" s="718"/>
      <c r="DL37" s="719"/>
      <c r="DM37" s="719"/>
      <c r="DN37" s="718"/>
      <c r="DO37" s="720"/>
      <c r="DP37" s="720"/>
      <c r="DQ37" s="718"/>
      <c r="DR37" s="719"/>
      <c r="DS37" s="720"/>
      <c r="DT37" s="718"/>
      <c r="DU37" s="719"/>
      <c r="DV37" s="720"/>
      <c r="DW37" s="718"/>
      <c r="DX37" s="719"/>
      <c r="DY37" s="722"/>
      <c r="DZ37" s="718"/>
      <c r="EA37" s="719"/>
      <c r="EB37" s="720"/>
      <c r="EC37" s="718"/>
      <c r="ED37" s="729"/>
      <c r="EE37" s="730"/>
      <c r="EF37" s="716"/>
      <c r="EG37" s="722"/>
      <c r="EH37" s="719"/>
      <c r="EI37" s="719"/>
      <c r="EJ37" s="731"/>
      <c r="EK37" s="500"/>
      <c r="EL37" s="500"/>
      <c r="EM37" s="500"/>
      <c r="EN37" s="500"/>
      <c r="EO37" s="500"/>
      <c r="EP37" s="500"/>
      <c r="EQ37" s="500"/>
      <c r="ER37" s="500"/>
      <c r="ES37" s="500"/>
      <c r="ET37" s="500"/>
      <c r="EU37" s="500"/>
      <c r="EV37" s="500"/>
      <c r="EW37" s="500"/>
      <c r="EX37" s="500"/>
      <c r="EY37" s="500"/>
      <c r="EZ37" s="500"/>
      <c r="FA37" s="500"/>
      <c r="FB37" s="500"/>
      <c r="FC37" s="500"/>
      <c r="FD37" s="500"/>
      <c r="FE37" s="500"/>
      <c r="FF37" s="500"/>
      <c r="FG37" s="500"/>
      <c r="FH37" s="500"/>
      <c r="FI37" s="500"/>
      <c r="FJ37" s="500"/>
      <c r="FK37" s="500"/>
      <c r="FL37" s="500"/>
      <c r="FM37" s="500"/>
      <c r="FN37" s="500"/>
      <c r="FO37" s="500"/>
      <c r="FP37" s="500"/>
      <c r="FQ37" s="500"/>
      <c r="FR37" s="500"/>
      <c r="FS37" s="500"/>
      <c r="FT37" s="500"/>
      <c r="FU37" s="500"/>
      <c r="FV37" s="500"/>
    </row>
    <row r="38" spans="1:204" ht="18" customHeight="1">
      <c r="B38" s="2685" t="s">
        <v>1120</v>
      </c>
      <c r="C38" s="2686"/>
      <c r="D38" s="2687"/>
      <c r="E38" s="2688"/>
      <c r="F38" s="2687"/>
      <c r="G38" s="2688"/>
      <c r="H38" s="2687"/>
      <c r="I38" s="732"/>
      <c r="J38" s="715"/>
      <c r="K38" s="716"/>
      <c r="L38" s="717"/>
      <c r="M38" s="718"/>
      <c r="N38" s="719"/>
      <c r="O38" s="719"/>
      <c r="P38" s="719"/>
      <c r="Q38" s="720"/>
      <c r="R38" s="718"/>
      <c r="S38" s="719"/>
      <c r="T38" s="720"/>
      <c r="U38" s="719"/>
      <c r="V38" s="716"/>
      <c r="W38" s="721"/>
      <c r="X38" s="719"/>
      <c r="Y38" s="2680"/>
      <c r="Z38" s="2679"/>
      <c r="AA38" s="2681"/>
      <c r="AB38" s="2680"/>
      <c r="AC38" s="2679"/>
      <c r="AD38" s="2678"/>
      <c r="AE38" s="716"/>
      <c r="AF38" s="723"/>
      <c r="AG38" s="2677"/>
      <c r="AH38" s="2679"/>
      <c r="AI38" s="2678"/>
      <c r="AJ38" s="2677"/>
      <c r="AK38" s="2679"/>
      <c r="AL38" s="2679"/>
      <c r="AM38" s="2680"/>
      <c r="AN38" s="2679"/>
      <c r="AO38" s="2678"/>
      <c r="AP38" s="718"/>
      <c r="AQ38" s="724"/>
      <c r="AR38" s="725"/>
      <c r="AS38" s="726"/>
      <c r="AT38" s="2682"/>
      <c r="AU38" s="2682"/>
      <c r="AV38" s="2682"/>
      <c r="AW38" s="2682"/>
      <c r="AX38" s="2683"/>
      <c r="AY38" s="2682"/>
      <c r="AZ38" s="2682"/>
      <c r="BA38" s="2684"/>
      <c r="BB38" s="725"/>
      <c r="BC38" s="726"/>
      <c r="BD38" s="2682"/>
      <c r="BE38" s="2682"/>
      <c r="BF38" s="2682"/>
      <c r="BG38" s="2684"/>
      <c r="BH38" s="718"/>
      <c r="BI38" s="719"/>
      <c r="BJ38" s="720"/>
      <c r="BK38" s="718"/>
      <c r="BL38" s="724"/>
      <c r="BM38" s="718"/>
      <c r="BN38" s="724"/>
      <c r="BO38" s="718"/>
      <c r="BP38" s="2680"/>
      <c r="BQ38" s="2679"/>
      <c r="BR38" s="2681"/>
      <c r="BS38" s="718"/>
      <c r="BT38" s="719"/>
      <c r="BU38" s="719"/>
      <c r="BV38" s="718"/>
      <c r="BW38" s="719"/>
      <c r="BX38" s="719"/>
      <c r="BY38" s="718"/>
      <c r="BZ38" s="719"/>
      <c r="CA38" s="719"/>
      <c r="CB38" s="2689"/>
      <c r="CC38" s="2690"/>
      <c r="CD38" s="2689"/>
      <c r="CE38" s="2686"/>
      <c r="CF38" s="2688"/>
      <c r="CG38" s="2687"/>
      <c r="CH38" s="2688"/>
      <c r="CI38" s="2687"/>
      <c r="CJ38" s="2688"/>
      <c r="CK38" s="2687"/>
      <c r="CL38" s="2688"/>
      <c r="CM38" s="2690"/>
      <c r="CN38" s="716"/>
      <c r="CO38" s="716"/>
      <c r="CP38" s="716"/>
      <c r="CQ38" s="727"/>
      <c r="CR38" s="721"/>
      <c r="CS38" s="719"/>
      <c r="CT38" s="719"/>
      <c r="CU38" s="728"/>
      <c r="CV38" s="718"/>
      <c r="CW38" s="719"/>
      <c r="CX38" s="719"/>
      <c r="CY38" s="728"/>
      <c r="CZ38" s="718"/>
      <c r="DA38" s="719"/>
      <c r="DB38" s="719"/>
      <c r="DC38" s="728"/>
      <c r="DD38" s="718"/>
      <c r="DE38" s="719"/>
      <c r="DF38" s="719"/>
      <c r="DG38" s="728"/>
      <c r="DH38" s="717"/>
      <c r="DI38" s="719"/>
      <c r="DJ38" s="720"/>
      <c r="DK38" s="718"/>
      <c r="DL38" s="719"/>
      <c r="DM38" s="719"/>
      <c r="DN38" s="718"/>
      <c r="DO38" s="720"/>
      <c r="DP38" s="720"/>
      <c r="DQ38" s="718"/>
      <c r="DR38" s="719"/>
      <c r="DS38" s="720"/>
      <c r="DT38" s="718"/>
      <c r="DU38" s="719"/>
      <c r="DV38" s="720"/>
      <c r="DW38" s="718"/>
      <c r="DX38" s="719"/>
      <c r="DY38" s="722"/>
      <c r="DZ38" s="718"/>
      <c r="EA38" s="719"/>
      <c r="EB38" s="720"/>
      <c r="EC38" s="718"/>
      <c r="ED38" s="729"/>
      <c r="EE38" s="730"/>
      <c r="EF38" s="716"/>
      <c r="EG38" s="722"/>
      <c r="EH38" s="719"/>
      <c r="EI38" s="719"/>
      <c r="EJ38" s="731"/>
    </row>
    <row r="39" spans="1:204" ht="18" customHeight="1">
      <c r="B39" s="2685" t="s">
        <v>1121</v>
      </c>
      <c r="C39" s="2686"/>
      <c r="D39" s="2687"/>
      <c r="E39" s="2688"/>
      <c r="F39" s="2687"/>
      <c r="G39" s="2688"/>
      <c r="H39" s="2687"/>
      <c r="I39" s="732"/>
      <c r="J39" s="715"/>
      <c r="K39" s="716"/>
      <c r="L39" s="717"/>
      <c r="M39" s="718"/>
      <c r="N39" s="719"/>
      <c r="O39" s="719"/>
      <c r="P39" s="719"/>
      <c r="Q39" s="720"/>
      <c r="R39" s="718"/>
      <c r="S39" s="719"/>
      <c r="T39" s="720"/>
      <c r="U39" s="719"/>
      <c r="V39" s="716"/>
      <c r="W39" s="721"/>
      <c r="X39" s="719"/>
      <c r="Y39" s="2680"/>
      <c r="Z39" s="2679"/>
      <c r="AA39" s="2681"/>
      <c r="AB39" s="2680"/>
      <c r="AC39" s="2679"/>
      <c r="AD39" s="2678"/>
      <c r="AE39" s="716"/>
      <c r="AF39" s="723"/>
      <c r="AG39" s="2677"/>
      <c r="AH39" s="2679"/>
      <c r="AI39" s="2678"/>
      <c r="AJ39" s="2677"/>
      <c r="AK39" s="2679"/>
      <c r="AL39" s="2679"/>
      <c r="AM39" s="2680"/>
      <c r="AN39" s="2679"/>
      <c r="AO39" s="2678"/>
      <c r="AP39" s="718"/>
      <c r="AQ39" s="724"/>
      <c r="AR39" s="725"/>
      <c r="AS39" s="726"/>
      <c r="AT39" s="2682"/>
      <c r="AU39" s="2682"/>
      <c r="AV39" s="2682"/>
      <c r="AW39" s="2682"/>
      <c r="AX39" s="2683"/>
      <c r="AY39" s="2682"/>
      <c r="AZ39" s="2682"/>
      <c r="BA39" s="2684"/>
      <c r="BB39" s="725"/>
      <c r="BC39" s="726"/>
      <c r="BD39" s="2682"/>
      <c r="BE39" s="2682"/>
      <c r="BF39" s="2682"/>
      <c r="BG39" s="2684"/>
      <c r="BH39" s="718"/>
      <c r="BI39" s="719"/>
      <c r="BJ39" s="720"/>
      <c r="BK39" s="718"/>
      <c r="BL39" s="724"/>
      <c r="BM39" s="718"/>
      <c r="BN39" s="724"/>
      <c r="BO39" s="718"/>
      <c r="BP39" s="2680"/>
      <c r="BQ39" s="2679"/>
      <c r="BR39" s="2681"/>
      <c r="BS39" s="718"/>
      <c r="BT39" s="719"/>
      <c r="BU39" s="719"/>
      <c r="BV39" s="718"/>
      <c r="BW39" s="719"/>
      <c r="BX39" s="719"/>
      <c r="BY39" s="718"/>
      <c r="BZ39" s="719"/>
      <c r="CA39" s="719"/>
      <c r="CB39" s="2689"/>
      <c r="CC39" s="2690"/>
      <c r="CD39" s="2689"/>
      <c r="CE39" s="2686"/>
      <c r="CF39" s="2688"/>
      <c r="CG39" s="2687"/>
      <c r="CH39" s="2688"/>
      <c r="CI39" s="2687"/>
      <c r="CJ39" s="2688"/>
      <c r="CK39" s="2687"/>
      <c r="CL39" s="2688"/>
      <c r="CM39" s="2690"/>
      <c r="CN39" s="716"/>
      <c r="CO39" s="716"/>
      <c r="CP39" s="716"/>
      <c r="CQ39" s="727"/>
      <c r="CR39" s="721"/>
      <c r="CS39" s="719"/>
      <c r="CT39" s="719"/>
      <c r="CU39" s="728"/>
      <c r="CV39" s="718"/>
      <c r="CW39" s="719"/>
      <c r="CX39" s="719"/>
      <c r="CY39" s="728"/>
      <c r="CZ39" s="718"/>
      <c r="DA39" s="719"/>
      <c r="DB39" s="719"/>
      <c r="DC39" s="728"/>
      <c r="DD39" s="718"/>
      <c r="DE39" s="719"/>
      <c r="DF39" s="719"/>
      <c r="DG39" s="728"/>
      <c r="DH39" s="717"/>
      <c r="DI39" s="719"/>
      <c r="DJ39" s="720"/>
      <c r="DK39" s="718"/>
      <c r="DL39" s="719"/>
      <c r="DM39" s="719"/>
      <c r="DN39" s="718"/>
      <c r="DO39" s="720"/>
      <c r="DP39" s="720"/>
      <c r="DQ39" s="718"/>
      <c r="DR39" s="719"/>
      <c r="DS39" s="720"/>
      <c r="DT39" s="718"/>
      <c r="DU39" s="719"/>
      <c r="DV39" s="720"/>
      <c r="DW39" s="718"/>
      <c r="DX39" s="719"/>
      <c r="DY39" s="722"/>
      <c r="DZ39" s="718"/>
      <c r="EA39" s="719"/>
      <c r="EB39" s="720"/>
      <c r="EC39" s="718"/>
      <c r="ED39" s="729"/>
      <c r="EE39" s="730"/>
      <c r="EF39" s="716"/>
      <c r="EG39" s="722"/>
      <c r="EH39" s="719"/>
      <c r="EI39" s="719"/>
      <c r="EJ39" s="731"/>
    </row>
    <row r="40" spans="1:204" ht="18" customHeight="1">
      <c r="B40" s="2685" t="s">
        <v>1122</v>
      </c>
      <c r="C40" s="2686"/>
      <c r="D40" s="2687"/>
      <c r="E40" s="2688"/>
      <c r="F40" s="2687"/>
      <c r="G40" s="2688"/>
      <c r="H40" s="2687"/>
      <c r="I40" s="732"/>
      <c r="J40" s="715"/>
      <c r="K40" s="716"/>
      <c r="L40" s="717"/>
      <c r="M40" s="718"/>
      <c r="N40" s="719"/>
      <c r="O40" s="719"/>
      <c r="P40" s="719"/>
      <c r="Q40" s="720"/>
      <c r="R40" s="718"/>
      <c r="S40" s="719"/>
      <c r="T40" s="720"/>
      <c r="U40" s="719"/>
      <c r="V40" s="716"/>
      <c r="W40" s="721"/>
      <c r="X40" s="719"/>
      <c r="Y40" s="2680"/>
      <c r="Z40" s="2679"/>
      <c r="AA40" s="2681"/>
      <c r="AB40" s="2680"/>
      <c r="AC40" s="2679"/>
      <c r="AD40" s="2678"/>
      <c r="AE40" s="716"/>
      <c r="AF40" s="723"/>
      <c r="AG40" s="2677"/>
      <c r="AH40" s="2679"/>
      <c r="AI40" s="2678"/>
      <c r="AJ40" s="2677"/>
      <c r="AK40" s="2679"/>
      <c r="AL40" s="2679"/>
      <c r="AM40" s="2680"/>
      <c r="AN40" s="2679"/>
      <c r="AO40" s="2678"/>
      <c r="AP40" s="718"/>
      <c r="AQ40" s="724"/>
      <c r="AR40" s="725"/>
      <c r="AS40" s="726"/>
      <c r="AT40" s="2682"/>
      <c r="AU40" s="2682"/>
      <c r="AV40" s="2682"/>
      <c r="AW40" s="2682"/>
      <c r="AX40" s="2683"/>
      <c r="AY40" s="2682"/>
      <c r="AZ40" s="2682"/>
      <c r="BA40" s="2684"/>
      <c r="BB40" s="725"/>
      <c r="BC40" s="726"/>
      <c r="BD40" s="2682"/>
      <c r="BE40" s="2682"/>
      <c r="BF40" s="2682"/>
      <c r="BG40" s="2684"/>
      <c r="BH40" s="718"/>
      <c r="BI40" s="719"/>
      <c r="BJ40" s="720"/>
      <c r="BK40" s="718"/>
      <c r="BL40" s="724"/>
      <c r="BM40" s="718"/>
      <c r="BN40" s="724"/>
      <c r="BO40" s="718"/>
      <c r="BP40" s="2680"/>
      <c r="BQ40" s="2679"/>
      <c r="BR40" s="2681"/>
      <c r="BS40" s="718"/>
      <c r="BT40" s="719"/>
      <c r="BU40" s="719"/>
      <c r="BV40" s="718"/>
      <c r="BW40" s="719"/>
      <c r="BX40" s="719"/>
      <c r="BY40" s="718"/>
      <c r="BZ40" s="719"/>
      <c r="CA40" s="719"/>
      <c r="CB40" s="2689"/>
      <c r="CC40" s="2690"/>
      <c r="CD40" s="2689"/>
      <c r="CE40" s="2686"/>
      <c r="CF40" s="2688"/>
      <c r="CG40" s="2687"/>
      <c r="CH40" s="2688"/>
      <c r="CI40" s="2687"/>
      <c r="CJ40" s="2688"/>
      <c r="CK40" s="2687"/>
      <c r="CL40" s="2688"/>
      <c r="CM40" s="2690"/>
      <c r="CN40" s="716"/>
      <c r="CO40" s="716"/>
      <c r="CP40" s="716"/>
      <c r="CQ40" s="727"/>
      <c r="CR40" s="721"/>
      <c r="CS40" s="719"/>
      <c r="CT40" s="719"/>
      <c r="CU40" s="728"/>
      <c r="CV40" s="718"/>
      <c r="CW40" s="719"/>
      <c r="CX40" s="719"/>
      <c r="CY40" s="728"/>
      <c r="CZ40" s="718"/>
      <c r="DA40" s="719"/>
      <c r="DB40" s="719"/>
      <c r="DC40" s="728"/>
      <c r="DD40" s="718"/>
      <c r="DE40" s="719"/>
      <c r="DF40" s="719"/>
      <c r="DG40" s="728"/>
      <c r="DH40" s="717"/>
      <c r="DI40" s="719"/>
      <c r="DJ40" s="720"/>
      <c r="DK40" s="718"/>
      <c r="DL40" s="719"/>
      <c r="DM40" s="719"/>
      <c r="DN40" s="718"/>
      <c r="DO40" s="720"/>
      <c r="DP40" s="720"/>
      <c r="DQ40" s="718"/>
      <c r="DR40" s="719"/>
      <c r="DS40" s="720"/>
      <c r="DT40" s="718"/>
      <c r="DU40" s="719"/>
      <c r="DV40" s="720"/>
      <c r="DW40" s="718"/>
      <c r="DX40" s="719"/>
      <c r="DY40" s="722"/>
      <c r="DZ40" s="718"/>
      <c r="EA40" s="719"/>
      <c r="EB40" s="720"/>
      <c r="EC40" s="718"/>
      <c r="ED40" s="729"/>
      <c r="EE40" s="730"/>
      <c r="EF40" s="716"/>
      <c r="EG40" s="722"/>
      <c r="EH40" s="719"/>
      <c r="EI40" s="719"/>
      <c r="EJ40" s="731"/>
    </row>
    <row r="41" spans="1:204" ht="18" customHeight="1">
      <c r="B41" s="2685" t="s">
        <v>1123</v>
      </c>
      <c r="C41" s="2686"/>
      <c r="D41" s="2687"/>
      <c r="E41" s="2688"/>
      <c r="F41" s="2687"/>
      <c r="G41" s="2688"/>
      <c r="H41" s="2687"/>
      <c r="I41" s="732"/>
      <c r="J41" s="715"/>
      <c r="K41" s="716"/>
      <c r="L41" s="717"/>
      <c r="M41" s="718"/>
      <c r="N41" s="719"/>
      <c r="O41" s="719"/>
      <c r="P41" s="719"/>
      <c r="Q41" s="720"/>
      <c r="R41" s="718"/>
      <c r="S41" s="719"/>
      <c r="T41" s="720"/>
      <c r="U41" s="719"/>
      <c r="V41" s="716"/>
      <c r="W41" s="721"/>
      <c r="X41" s="719"/>
      <c r="Y41" s="2680"/>
      <c r="Z41" s="2679"/>
      <c r="AA41" s="2681"/>
      <c r="AB41" s="2680"/>
      <c r="AC41" s="2679"/>
      <c r="AD41" s="2678"/>
      <c r="AE41" s="716"/>
      <c r="AF41" s="723"/>
      <c r="AG41" s="2677"/>
      <c r="AH41" s="2679"/>
      <c r="AI41" s="2678"/>
      <c r="AJ41" s="2677"/>
      <c r="AK41" s="2679"/>
      <c r="AL41" s="2679"/>
      <c r="AM41" s="2680"/>
      <c r="AN41" s="2679"/>
      <c r="AO41" s="2678"/>
      <c r="AP41" s="718"/>
      <c r="AQ41" s="724"/>
      <c r="AR41" s="725"/>
      <c r="AS41" s="726"/>
      <c r="AT41" s="2682"/>
      <c r="AU41" s="2682"/>
      <c r="AV41" s="2682"/>
      <c r="AW41" s="2682"/>
      <c r="AX41" s="2683"/>
      <c r="AY41" s="2682"/>
      <c r="AZ41" s="2682"/>
      <c r="BA41" s="2684"/>
      <c r="BB41" s="725"/>
      <c r="BC41" s="726"/>
      <c r="BD41" s="2682"/>
      <c r="BE41" s="2682"/>
      <c r="BF41" s="2682"/>
      <c r="BG41" s="2684"/>
      <c r="BH41" s="718"/>
      <c r="BI41" s="719"/>
      <c r="BJ41" s="720"/>
      <c r="BK41" s="718"/>
      <c r="BL41" s="724"/>
      <c r="BM41" s="718"/>
      <c r="BN41" s="724"/>
      <c r="BO41" s="718"/>
      <c r="BP41" s="2680"/>
      <c r="BQ41" s="2679"/>
      <c r="BR41" s="2681"/>
      <c r="BS41" s="718"/>
      <c r="BT41" s="719"/>
      <c r="BU41" s="719"/>
      <c r="BV41" s="718"/>
      <c r="BW41" s="719"/>
      <c r="BX41" s="719"/>
      <c r="BY41" s="718"/>
      <c r="BZ41" s="719"/>
      <c r="CA41" s="719"/>
      <c r="CB41" s="2689"/>
      <c r="CC41" s="2690"/>
      <c r="CD41" s="2689"/>
      <c r="CE41" s="2686"/>
      <c r="CF41" s="2688"/>
      <c r="CG41" s="2687"/>
      <c r="CH41" s="2688"/>
      <c r="CI41" s="2687"/>
      <c r="CJ41" s="2688"/>
      <c r="CK41" s="2687"/>
      <c r="CL41" s="2688"/>
      <c r="CM41" s="2690"/>
      <c r="CN41" s="716"/>
      <c r="CO41" s="716"/>
      <c r="CP41" s="716"/>
      <c r="CQ41" s="727"/>
      <c r="CR41" s="721"/>
      <c r="CS41" s="719"/>
      <c r="CT41" s="719"/>
      <c r="CU41" s="728"/>
      <c r="CV41" s="718"/>
      <c r="CW41" s="719"/>
      <c r="CX41" s="719"/>
      <c r="CY41" s="728"/>
      <c r="CZ41" s="718"/>
      <c r="DA41" s="719"/>
      <c r="DB41" s="719"/>
      <c r="DC41" s="728"/>
      <c r="DD41" s="718"/>
      <c r="DE41" s="719"/>
      <c r="DF41" s="719"/>
      <c r="DG41" s="728"/>
      <c r="DH41" s="717"/>
      <c r="DI41" s="719"/>
      <c r="DJ41" s="720"/>
      <c r="DK41" s="718"/>
      <c r="DL41" s="719"/>
      <c r="DM41" s="719"/>
      <c r="DN41" s="718"/>
      <c r="DO41" s="720"/>
      <c r="DP41" s="720"/>
      <c r="DQ41" s="718"/>
      <c r="DR41" s="719"/>
      <c r="DS41" s="720"/>
      <c r="DT41" s="718"/>
      <c r="DU41" s="719"/>
      <c r="DV41" s="720"/>
      <c r="DW41" s="718"/>
      <c r="DX41" s="719"/>
      <c r="DY41" s="722"/>
      <c r="DZ41" s="718"/>
      <c r="EA41" s="719"/>
      <c r="EB41" s="720"/>
      <c r="EC41" s="718"/>
      <c r="ED41" s="729"/>
      <c r="EE41" s="730"/>
      <c r="EF41" s="716"/>
      <c r="EG41" s="722"/>
      <c r="EH41" s="719"/>
      <c r="EI41" s="719"/>
      <c r="EJ41" s="731"/>
    </row>
    <row r="42" spans="1:204" ht="18" customHeight="1">
      <c r="B42" s="2685" t="s">
        <v>1124</v>
      </c>
      <c r="C42" s="2686"/>
      <c r="D42" s="2687"/>
      <c r="E42" s="2688"/>
      <c r="F42" s="2687"/>
      <c r="G42" s="2688"/>
      <c r="H42" s="2687"/>
      <c r="I42" s="732"/>
      <c r="J42" s="715"/>
      <c r="K42" s="716"/>
      <c r="L42" s="717"/>
      <c r="M42" s="718"/>
      <c r="N42" s="719"/>
      <c r="O42" s="719"/>
      <c r="P42" s="719"/>
      <c r="Q42" s="720"/>
      <c r="R42" s="718"/>
      <c r="S42" s="719"/>
      <c r="T42" s="720"/>
      <c r="U42" s="719"/>
      <c r="V42" s="716"/>
      <c r="W42" s="721"/>
      <c r="X42" s="719"/>
      <c r="Y42" s="2680"/>
      <c r="Z42" s="2679"/>
      <c r="AA42" s="2681"/>
      <c r="AB42" s="2680"/>
      <c r="AC42" s="2679"/>
      <c r="AD42" s="2678"/>
      <c r="AE42" s="716"/>
      <c r="AF42" s="723"/>
      <c r="AG42" s="2677"/>
      <c r="AH42" s="2679"/>
      <c r="AI42" s="2678"/>
      <c r="AJ42" s="2677"/>
      <c r="AK42" s="2679"/>
      <c r="AL42" s="2679"/>
      <c r="AM42" s="2680"/>
      <c r="AN42" s="2679"/>
      <c r="AO42" s="2678"/>
      <c r="AP42" s="718"/>
      <c r="AQ42" s="724"/>
      <c r="AR42" s="725"/>
      <c r="AS42" s="726"/>
      <c r="AT42" s="2682"/>
      <c r="AU42" s="2682"/>
      <c r="AV42" s="2682"/>
      <c r="AW42" s="2682"/>
      <c r="AX42" s="2683"/>
      <c r="AY42" s="2682"/>
      <c r="AZ42" s="2682"/>
      <c r="BA42" s="2684"/>
      <c r="BB42" s="725"/>
      <c r="BC42" s="726"/>
      <c r="BD42" s="2682"/>
      <c r="BE42" s="2682"/>
      <c r="BF42" s="2682"/>
      <c r="BG42" s="2684"/>
      <c r="BH42" s="718"/>
      <c r="BI42" s="719"/>
      <c r="BJ42" s="720"/>
      <c r="BK42" s="718"/>
      <c r="BL42" s="724"/>
      <c r="BM42" s="718"/>
      <c r="BN42" s="724"/>
      <c r="BO42" s="718"/>
      <c r="BP42" s="2680"/>
      <c r="BQ42" s="2679"/>
      <c r="BR42" s="2681"/>
      <c r="BS42" s="718"/>
      <c r="BT42" s="719"/>
      <c r="BU42" s="719"/>
      <c r="BV42" s="718"/>
      <c r="BW42" s="719"/>
      <c r="BX42" s="719"/>
      <c r="BY42" s="718"/>
      <c r="BZ42" s="719"/>
      <c r="CA42" s="719"/>
      <c r="CB42" s="2689"/>
      <c r="CC42" s="2690"/>
      <c r="CD42" s="2689"/>
      <c r="CE42" s="2686"/>
      <c r="CF42" s="2688"/>
      <c r="CG42" s="2687"/>
      <c r="CH42" s="2688"/>
      <c r="CI42" s="2687"/>
      <c r="CJ42" s="2688"/>
      <c r="CK42" s="2687"/>
      <c r="CL42" s="2688"/>
      <c r="CM42" s="2690"/>
      <c r="CN42" s="716"/>
      <c r="CO42" s="716"/>
      <c r="CP42" s="716"/>
      <c r="CQ42" s="727"/>
      <c r="CR42" s="721"/>
      <c r="CS42" s="719"/>
      <c r="CT42" s="719"/>
      <c r="CU42" s="728"/>
      <c r="CV42" s="718"/>
      <c r="CW42" s="719"/>
      <c r="CX42" s="719"/>
      <c r="CY42" s="728"/>
      <c r="CZ42" s="718"/>
      <c r="DA42" s="719"/>
      <c r="DB42" s="719"/>
      <c r="DC42" s="728"/>
      <c r="DD42" s="718"/>
      <c r="DE42" s="719"/>
      <c r="DF42" s="719"/>
      <c r="DG42" s="728"/>
      <c r="DH42" s="717"/>
      <c r="DI42" s="719"/>
      <c r="DJ42" s="720"/>
      <c r="DK42" s="718"/>
      <c r="DL42" s="719"/>
      <c r="DM42" s="719"/>
      <c r="DN42" s="718"/>
      <c r="DO42" s="720"/>
      <c r="DP42" s="720"/>
      <c r="DQ42" s="718"/>
      <c r="DR42" s="719"/>
      <c r="DS42" s="720"/>
      <c r="DT42" s="718"/>
      <c r="DU42" s="719"/>
      <c r="DV42" s="720"/>
      <c r="DW42" s="718"/>
      <c r="DX42" s="719"/>
      <c r="DY42" s="722"/>
      <c r="DZ42" s="718"/>
      <c r="EA42" s="719"/>
      <c r="EB42" s="720"/>
      <c r="EC42" s="718"/>
      <c r="ED42" s="729"/>
      <c r="EE42" s="730"/>
      <c r="EF42" s="716"/>
      <c r="EG42" s="722"/>
      <c r="EH42" s="719"/>
      <c r="EI42" s="719"/>
      <c r="EJ42" s="731"/>
    </row>
    <row r="43" spans="1:204" ht="18" customHeight="1">
      <c r="B43" s="2685" t="s">
        <v>1125</v>
      </c>
      <c r="C43" s="2686"/>
      <c r="D43" s="2687"/>
      <c r="E43" s="2688"/>
      <c r="F43" s="2687"/>
      <c r="G43" s="2688"/>
      <c r="H43" s="2687"/>
      <c r="I43" s="732"/>
      <c r="J43" s="715"/>
      <c r="K43" s="716"/>
      <c r="L43" s="717"/>
      <c r="M43" s="718"/>
      <c r="N43" s="719"/>
      <c r="O43" s="719"/>
      <c r="P43" s="719"/>
      <c r="Q43" s="720"/>
      <c r="R43" s="718"/>
      <c r="S43" s="719"/>
      <c r="T43" s="720"/>
      <c r="U43" s="719"/>
      <c r="V43" s="716"/>
      <c r="W43" s="721"/>
      <c r="X43" s="719"/>
      <c r="Y43" s="2680"/>
      <c r="Z43" s="2679"/>
      <c r="AA43" s="2681"/>
      <c r="AB43" s="2680"/>
      <c r="AC43" s="2679"/>
      <c r="AD43" s="2678"/>
      <c r="AE43" s="716"/>
      <c r="AF43" s="723"/>
      <c r="AG43" s="2677"/>
      <c r="AH43" s="2679"/>
      <c r="AI43" s="2678"/>
      <c r="AJ43" s="2677"/>
      <c r="AK43" s="2679"/>
      <c r="AL43" s="2679"/>
      <c r="AM43" s="2680"/>
      <c r="AN43" s="2679"/>
      <c r="AO43" s="2678"/>
      <c r="AP43" s="718"/>
      <c r="AQ43" s="724"/>
      <c r="AR43" s="725"/>
      <c r="AS43" s="726"/>
      <c r="AT43" s="2682"/>
      <c r="AU43" s="2682"/>
      <c r="AV43" s="2682"/>
      <c r="AW43" s="2682"/>
      <c r="AX43" s="2683"/>
      <c r="AY43" s="2682"/>
      <c r="AZ43" s="2682"/>
      <c r="BA43" s="2684"/>
      <c r="BB43" s="725"/>
      <c r="BC43" s="726"/>
      <c r="BD43" s="2682"/>
      <c r="BE43" s="2682"/>
      <c r="BF43" s="2682"/>
      <c r="BG43" s="2684"/>
      <c r="BH43" s="718"/>
      <c r="BI43" s="719"/>
      <c r="BJ43" s="720"/>
      <c r="BK43" s="718"/>
      <c r="BL43" s="724"/>
      <c r="BM43" s="718"/>
      <c r="BN43" s="724"/>
      <c r="BO43" s="718"/>
      <c r="BP43" s="2680"/>
      <c r="BQ43" s="2679"/>
      <c r="BR43" s="2681"/>
      <c r="BS43" s="718"/>
      <c r="BT43" s="719"/>
      <c r="BU43" s="719"/>
      <c r="BV43" s="718"/>
      <c r="BW43" s="719"/>
      <c r="BX43" s="719"/>
      <c r="BY43" s="718"/>
      <c r="BZ43" s="719"/>
      <c r="CA43" s="719"/>
      <c r="CB43" s="2689"/>
      <c r="CC43" s="2690"/>
      <c r="CD43" s="2689"/>
      <c r="CE43" s="2686"/>
      <c r="CF43" s="2688"/>
      <c r="CG43" s="2687"/>
      <c r="CH43" s="2688"/>
      <c r="CI43" s="2687"/>
      <c r="CJ43" s="2688"/>
      <c r="CK43" s="2687"/>
      <c r="CL43" s="2688"/>
      <c r="CM43" s="2690"/>
      <c r="CN43" s="716"/>
      <c r="CO43" s="716"/>
      <c r="CP43" s="716"/>
      <c r="CQ43" s="727"/>
      <c r="CR43" s="721"/>
      <c r="CS43" s="719"/>
      <c r="CT43" s="719"/>
      <c r="CU43" s="728"/>
      <c r="CV43" s="718"/>
      <c r="CW43" s="719"/>
      <c r="CX43" s="719"/>
      <c r="CY43" s="728"/>
      <c r="CZ43" s="718"/>
      <c r="DA43" s="719"/>
      <c r="DB43" s="719"/>
      <c r="DC43" s="728"/>
      <c r="DD43" s="718"/>
      <c r="DE43" s="719"/>
      <c r="DF43" s="719"/>
      <c r="DG43" s="728"/>
      <c r="DH43" s="717"/>
      <c r="DI43" s="719"/>
      <c r="DJ43" s="720"/>
      <c r="DK43" s="718"/>
      <c r="DL43" s="719"/>
      <c r="DM43" s="719"/>
      <c r="DN43" s="718"/>
      <c r="DO43" s="720"/>
      <c r="DP43" s="720"/>
      <c r="DQ43" s="718"/>
      <c r="DR43" s="719"/>
      <c r="DS43" s="720"/>
      <c r="DT43" s="718"/>
      <c r="DU43" s="719"/>
      <c r="DV43" s="720"/>
      <c r="DW43" s="718"/>
      <c r="DX43" s="719"/>
      <c r="DY43" s="722"/>
      <c r="DZ43" s="718"/>
      <c r="EA43" s="719"/>
      <c r="EB43" s="720"/>
      <c r="EC43" s="718"/>
      <c r="ED43" s="729"/>
      <c r="EE43" s="730"/>
      <c r="EF43" s="716"/>
      <c r="EG43" s="722"/>
      <c r="EH43" s="719"/>
      <c r="EI43" s="719"/>
      <c r="EJ43" s="731"/>
    </row>
    <row r="44" spans="1:204" ht="18" customHeight="1">
      <c r="B44" s="2685" t="s">
        <v>1126</v>
      </c>
      <c r="C44" s="2686"/>
      <c r="D44" s="2687"/>
      <c r="E44" s="2688"/>
      <c r="F44" s="2687"/>
      <c r="G44" s="2688"/>
      <c r="H44" s="2687"/>
      <c r="I44" s="732"/>
      <c r="J44" s="715"/>
      <c r="K44" s="716"/>
      <c r="L44" s="717"/>
      <c r="M44" s="718"/>
      <c r="N44" s="719"/>
      <c r="O44" s="719"/>
      <c r="P44" s="719"/>
      <c r="Q44" s="720"/>
      <c r="R44" s="718"/>
      <c r="S44" s="719"/>
      <c r="T44" s="720"/>
      <c r="U44" s="719"/>
      <c r="V44" s="716"/>
      <c r="W44" s="721"/>
      <c r="X44" s="719"/>
      <c r="Y44" s="2680"/>
      <c r="Z44" s="2679"/>
      <c r="AA44" s="2681"/>
      <c r="AB44" s="2680"/>
      <c r="AC44" s="2679"/>
      <c r="AD44" s="2678"/>
      <c r="AE44" s="716"/>
      <c r="AF44" s="723"/>
      <c r="AG44" s="2677"/>
      <c r="AH44" s="2679"/>
      <c r="AI44" s="2678"/>
      <c r="AJ44" s="2677"/>
      <c r="AK44" s="2679"/>
      <c r="AL44" s="2679"/>
      <c r="AM44" s="2680"/>
      <c r="AN44" s="2679"/>
      <c r="AO44" s="2678"/>
      <c r="AP44" s="718"/>
      <c r="AQ44" s="724"/>
      <c r="AR44" s="725"/>
      <c r="AS44" s="726"/>
      <c r="AT44" s="2682"/>
      <c r="AU44" s="2682"/>
      <c r="AV44" s="2682"/>
      <c r="AW44" s="2682"/>
      <c r="AX44" s="2683"/>
      <c r="AY44" s="2682"/>
      <c r="AZ44" s="2682"/>
      <c r="BA44" s="2684"/>
      <c r="BB44" s="725"/>
      <c r="BC44" s="726"/>
      <c r="BD44" s="2682"/>
      <c r="BE44" s="2682"/>
      <c r="BF44" s="2682"/>
      <c r="BG44" s="2684"/>
      <c r="BH44" s="718"/>
      <c r="BI44" s="719"/>
      <c r="BJ44" s="720"/>
      <c r="BK44" s="718"/>
      <c r="BL44" s="724"/>
      <c r="BM44" s="718"/>
      <c r="BN44" s="724"/>
      <c r="BO44" s="718"/>
      <c r="BP44" s="2680"/>
      <c r="BQ44" s="2679"/>
      <c r="BR44" s="2681"/>
      <c r="BS44" s="718"/>
      <c r="BT44" s="719"/>
      <c r="BU44" s="719"/>
      <c r="BV44" s="718"/>
      <c r="BW44" s="719"/>
      <c r="BX44" s="719"/>
      <c r="BY44" s="718"/>
      <c r="BZ44" s="719"/>
      <c r="CA44" s="719"/>
      <c r="CB44" s="2689"/>
      <c r="CC44" s="2690"/>
      <c r="CD44" s="2689"/>
      <c r="CE44" s="2686"/>
      <c r="CF44" s="2688"/>
      <c r="CG44" s="2687"/>
      <c r="CH44" s="2688"/>
      <c r="CI44" s="2687"/>
      <c r="CJ44" s="2688"/>
      <c r="CK44" s="2687"/>
      <c r="CL44" s="2688"/>
      <c r="CM44" s="2690"/>
      <c r="CN44" s="716"/>
      <c r="CO44" s="716"/>
      <c r="CP44" s="716"/>
      <c r="CQ44" s="727"/>
      <c r="CR44" s="721"/>
      <c r="CS44" s="719"/>
      <c r="CT44" s="719"/>
      <c r="CU44" s="728"/>
      <c r="CV44" s="718"/>
      <c r="CW44" s="719"/>
      <c r="CX44" s="719"/>
      <c r="CY44" s="728"/>
      <c r="CZ44" s="718"/>
      <c r="DA44" s="719"/>
      <c r="DB44" s="719"/>
      <c r="DC44" s="728"/>
      <c r="DD44" s="718"/>
      <c r="DE44" s="719"/>
      <c r="DF44" s="719"/>
      <c r="DG44" s="728"/>
      <c r="DH44" s="717"/>
      <c r="DI44" s="719"/>
      <c r="DJ44" s="720"/>
      <c r="DK44" s="718"/>
      <c r="DL44" s="719"/>
      <c r="DM44" s="719"/>
      <c r="DN44" s="718"/>
      <c r="DO44" s="720"/>
      <c r="DP44" s="720"/>
      <c r="DQ44" s="718"/>
      <c r="DR44" s="719"/>
      <c r="DS44" s="720"/>
      <c r="DT44" s="718"/>
      <c r="DU44" s="719"/>
      <c r="DV44" s="720"/>
      <c r="DW44" s="718"/>
      <c r="DX44" s="719"/>
      <c r="DY44" s="722"/>
      <c r="DZ44" s="718"/>
      <c r="EA44" s="719"/>
      <c r="EB44" s="720"/>
      <c r="EC44" s="718"/>
      <c r="ED44" s="729"/>
      <c r="EE44" s="730"/>
      <c r="EF44" s="716"/>
      <c r="EG44" s="722"/>
      <c r="EH44" s="719"/>
      <c r="EI44" s="719"/>
      <c r="EJ44" s="731"/>
    </row>
    <row r="45" spans="1:204" ht="18" customHeight="1">
      <c r="B45" s="2685" t="s">
        <v>1127</v>
      </c>
      <c r="C45" s="2686"/>
      <c r="D45" s="2687"/>
      <c r="E45" s="2688"/>
      <c r="F45" s="2687"/>
      <c r="G45" s="2688"/>
      <c r="H45" s="2687"/>
      <c r="I45" s="732"/>
      <c r="J45" s="715"/>
      <c r="K45" s="716"/>
      <c r="L45" s="717"/>
      <c r="M45" s="718"/>
      <c r="N45" s="719"/>
      <c r="O45" s="719"/>
      <c r="P45" s="719"/>
      <c r="Q45" s="720"/>
      <c r="R45" s="718"/>
      <c r="S45" s="719"/>
      <c r="T45" s="720"/>
      <c r="U45" s="719"/>
      <c r="V45" s="716"/>
      <c r="W45" s="721"/>
      <c r="X45" s="719"/>
      <c r="Y45" s="2680"/>
      <c r="Z45" s="2679"/>
      <c r="AA45" s="2681"/>
      <c r="AB45" s="2680"/>
      <c r="AC45" s="2679"/>
      <c r="AD45" s="2678"/>
      <c r="AE45" s="716"/>
      <c r="AF45" s="723"/>
      <c r="AG45" s="2677"/>
      <c r="AH45" s="2679"/>
      <c r="AI45" s="2678"/>
      <c r="AJ45" s="2677"/>
      <c r="AK45" s="2679"/>
      <c r="AL45" s="2679"/>
      <c r="AM45" s="2680"/>
      <c r="AN45" s="2679"/>
      <c r="AO45" s="2678"/>
      <c r="AP45" s="718"/>
      <c r="AQ45" s="724"/>
      <c r="AR45" s="725"/>
      <c r="AS45" s="726"/>
      <c r="AT45" s="2682"/>
      <c r="AU45" s="2682"/>
      <c r="AV45" s="2682"/>
      <c r="AW45" s="2682"/>
      <c r="AX45" s="2683"/>
      <c r="AY45" s="2682"/>
      <c r="AZ45" s="2682"/>
      <c r="BA45" s="2684"/>
      <c r="BB45" s="725"/>
      <c r="BC45" s="726"/>
      <c r="BD45" s="2682"/>
      <c r="BE45" s="2682"/>
      <c r="BF45" s="2682"/>
      <c r="BG45" s="2684"/>
      <c r="BH45" s="718"/>
      <c r="BI45" s="719"/>
      <c r="BJ45" s="720"/>
      <c r="BK45" s="718"/>
      <c r="BL45" s="724"/>
      <c r="BM45" s="718"/>
      <c r="BN45" s="724"/>
      <c r="BO45" s="718"/>
      <c r="BP45" s="2680"/>
      <c r="BQ45" s="2679"/>
      <c r="BR45" s="2681"/>
      <c r="BS45" s="718"/>
      <c r="BT45" s="719"/>
      <c r="BU45" s="719"/>
      <c r="BV45" s="718"/>
      <c r="BW45" s="719"/>
      <c r="BX45" s="719"/>
      <c r="BY45" s="718"/>
      <c r="BZ45" s="719"/>
      <c r="CA45" s="719"/>
      <c r="CB45" s="2689"/>
      <c r="CC45" s="2690"/>
      <c r="CD45" s="2689"/>
      <c r="CE45" s="2686"/>
      <c r="CF45" s="2688"/>
      <c r="CG45" s="2687"/>
      <c r="CH45" s="2688"/>
      <c r="CI45" s="2687"/>
      <c r="CJ45" s="2688"/>
      <c r="CK45" s="2687"/>
      <c r="CL45" s="2688"/>
      <c r="CM45" s="2690"/>
      <c r="CN45" s="716"/>
      <c r="CO45" s="716"/>
      <c r="CP45" s="716"/>
      <c r="CQ45" s="727"/>
      <c r="CR45" s="721"/>
      <c r="CS45" s="719"/>
      <c r="CT45" s="719"/>
      <c r="CU45" s="728"/>
      <c r="CV45" s="718"/>
      <c r="CW45" s="719"/>
      <c r="CX45" s="719"/>
      <c r="CY45" s="728"/>
      <c r="CZ45" s="718"/>
      <c r="DA45" s="719"/>
      <c r="DB45" s="719"/>
      <c r="DC45" s="728"/>
      <c r="DD45" s="718"/>
      <c r="DE45" s="719"/>
      <c r="DF45" s="719"/>
      <c r="DG45" s="728"/>
      <c r="DH45" s="717"/>
      <c r="DI45" s="719"/>
      <c r="DJ45" s="720"/>
      <c r="DK45" s="718"/>
      <c r="DL45" s="719"/>
      <c r="DM45" s="719"/>
      <c r="DN45" s="718"/>
      <c r="DO45" s="720"/>
      <c r="DP45" s="720"/>
      <c r="DQ45" s="718"/>
      <c r="DR45" s="719"/>
      <c r="DS45" s="720"/>
      <c r="DT45" s="718"/>
      <c r="DU45" s="719"/>
      <c r="DV45" s="720"/>
      <c r="DW45" s="718"/>
      <c r="DX45" s="719"/>
      <c r="DY45" s="722"/>
      <c r="DZ45" s="718"/>
      <c r="EA45" s="719"/>
      <c r="EB45" s="720"/>
      <c r="EC45" s="718"/>
      <c r="ED45" s="729"/>
      <c r="EE45" s="730"/>
      <c r="EF45" s="716"/>
      <c r="EG45" s="722"/>
      <c r="EH45" s="719"/>
      <c r="EI45" s="719"/>
      <c r="EJ45" s="731"/>
    </row>
    <row r="46" spans="1:204" ht="18" customHeight="1">
      <c r="B46" s="2685" t="s">
        <v>1128</v>
      </c>
      <c r="C46" s="2686"/>
      <c r="D46" s="2687"/>
      <c r="E46" s="2688"/>
      <c r="F46" s="2687"/>
      <c r="G46" s="2688"/>
      <c r="H46" s="2687"/>
      <c r="I46" s="732"/>
      <c r="J46" s="715"/>
      <c r="K46" s="716"/>
      <c r="L46" s="717"/>
      <c r="M46" s="718"/>
      <c r="N46" s="719"/>
      <c r="O46" s="719"/>
      <c r="P46" s="719"/>
      <c r="Q46" s="720"/>
      <c r="R46" s="718"/>
      <c r="S46" s="719"/>
      <c r="T46" s="720"/>
      <c r="U46" s="719"/>
      <c r="V46" s="716"/>
      <c r="W46" s="721"/>
      <c r="X46" s="719"/>
      <c r="Y46" s="2680"/>
      <c r="Z46" s="2679"/>
      <c r="AA46" s="2681"/>
      <c r="AB46" s="2680"/>
      <c r="AC46" s="2679"/>
      <c r="AD46" s="2678"/>
      <c r="AE46" s="716"/>
      <c r="AF46" s="723"/>
      <c r="AG46" s="2677"/>
      <c r="AH46" s="2679"/>
      <c r="AI46" s="2678"/>
      <c r="AJ46" s="2677"/>
      <c r="AK46" s="2679"/>
      <c r="AL46" s="2679"/>
      <c r="AM46" s="2680"/>
      <c r="AN46" s="2679"/>
      <c r="AO46" s="2678"/>
      <c r="AP46" s="718"/>
      <c r="AQ46" s="724"/>
      <c r="AR46" s="725"/>
      <c r="AS46" s="726"/>
      <c r="AT46" s="2682"/>
      <c r="AU46" s="2682"/>
      <c r="AV46" s="2682"/>
      <c r="AW46" s="2682"/>
      <c r="AX46" s="2683"/>
      <c r="AY46" s="2682"/>
      <c r="AZ46" s="2682"/>
      <c r="BA46" s="2684"/>
      <c r="BB46" s="725"/>
      <c r="BC46" s="726"/>
      <c r="BD46" s="2682"/>
      <c r="BE46" s="2682"/>
      <c r="BF46" s="2682"/>
      <c r="BG46" s="2684"/>
      <c r="BH46" s="718"/>
      <c r="BI46" s="719"/>
      <c r="BJ46" s="720"/>
      <c r="BK46" s="718"/>
      <c r="BL46" s="724"/>
      <c r="BM46" s="718"/>
      <c r="BN46" s="724"/>
      <c r="BO46" s="718"/>
      <c r="BP46" s="2680"/>
      <c r="BQ46" s="2679"/>
      <c r="BR46" s="2681"/>
      <c r="BS46" s="718"/>
      <c r="BT46" s="719"/>
      <c r="BU46" s="719"/>
      <c r="BV46" s="718"/>
      <c r="BW46" s="719"/>
      <c r="BX46" s="719"/>
      <c r="BY46" s="718"/>
      <c r="BZ46" s="719"/>
      <c r="CA46" s="719"/>
      <c r="CB46" s="2689"/>
      <c r="CC46" s="2690"/>
      <c r="CD46" s="2689"/>
      <c r="CE46" s="2686"/>
      <c r="CF46" s="2688"/>
      <c r="CG46" s="2687"/>
      <c r="CH46" s="2688"/>
      <c r="CI46" s="2687"/>
      <c r="CJ46" s="2688"/>
      <c r="CK46" s="2687"/>
      <c r="CL46" s="2688"/>
      <c r="CM46" s="2690"/>
      <c r="CN46" s="716"/>
      <c r="CO46" s="716"/>
      <c r="CP46" s="716"/>
      <c r="CQ46" s="727"/>
      <c r="CR46" s="721"/>
      <c r="CS46" s="719"/>
      <c r="CT46" s="719"/>
      <c r="CU46" s="728"/>
      <c r="CV46" s="718"/>
      <c r="CW46" s="719"/>
      <c r="CX46" s="719"/>
      <c r="CY46" s="728"/>
      <c r="CZ46" s="718"/>
      <c r="DA46" s="719"/>
      <c r="DB46" s="719"/>
      <c r="DC46" s="728"/>
      <c r="DD46" s="718"/>
      <c r="DE46" s="719"/>
      <c r="DF46" s="719"/>
      <c r="DG46" s="728"/>
      <c r="DH46" s="717"/>
      <c r="DI46" s="719"/>
      <c r="DJ46" s="720"/>
      <c r="DK46" s="718"/>
      <c r="DL46" s="719"/>
      <c r="DM46" s="719"/>
      <c r="DN46" s="718"/>
      <c r="DO46" s="720"/>
      <c r="DP46" s="720"/>
      <c r="DQ46" s="718"/>
      <c r="DR46" s="719"/>
      <c r="DS46" s="720"/>
      <c r="DT46" s="718"/>
      <c r="DU46" s="719"/>
      <c r="DV46" s="720"/>
      <c r="DW46" s="718"/>
      <c r="DX46" s="719"/>
      <c r="DY46" s="722"/>
      <c r="DZ46" s="718"/>
      <c r="EA46" s="719"/>
      <c r="EB46" s="720"/>
      <c r="EC46" s="718"/>
      <c r="ED46" s="729"/>
      <c r="EE46" s="730"/>
      <c r="EF46" s="716"/>
      <c r="EG46" s="722"/>
      <c r="EH46" s="719"/>
      <c r="EI46" s="719"/>
      <c r="EJ46" s="731"/>
    </row>
    <row r="47" spans="1:204" ht="18" customHeight="1">
      <c r="B47" s="2685" t="s">
        <v>1129</v>
      </c>
      <c r="C47" s="2686"/>
      <c r="D47" s="2687"/>
      <c r="E47" s="2688"/>
      <c r="F47" s="2687"/>
      <c r="G47" s="2688"/>
      <c r="H47" s="2687"/>
      <c r="I47" s="732"/>
      <c r="J47" s="715"/>
      <c r="K47" s="716"/>
      <c r="L47" s="717"/>
      <c r="M47" s="718"/>
      <c r="N47" s="719"/>
      <c r="O47" s="719"/>
      <c r="P47" s="719"/>
      <c r="Q47" s="720"/>
      <c r="R47" s="718"/>
      <c r="S47" s="719"/>
      <c r="T47" s="720"/>
      <c r="U47" s="719"/>
      <c r="V47" s="716"/>
      <c r="W47" s="721"/>
      <c r="X47" s="719"/>
      <c r="Y47" s="2680"/>
      <c r="Z47" s="2679"/>
      <c r="AA47" s="2681"/>
      <c r="AB47" s="2680"/>
      <c r="AC47" s="2679"/>
      <c r="AD47" s="2678"/>
      <c r="AE47" s="716"/>
      <c r="AF47" s="723"/>
      <c r="AG47" s="2677"/>
      <c r="AH47" s="2679"/>
      <c r="AI47" s="2678"/>
      <c r="AJ47" s="2677"/>
      <c r="AK47" s="2679"/>
      <c r="AL47" s="2679"/>
      <c r="AM47" s="2680"/>
      <c r="AN47" s="2679"/>
      <c r="AO47" s="2678"/>
      <c r="AP47" s="718"/>
      <c r="AQ47" s="724"/>
      <c r="AR47" s="725"/>
      <c r="AS47" s="726"/>
      <c r="AT47" s="2682"/>
      <c r="AU47" s="2682"/>
      <c r="AV47" s="2682"/>
      <c r="AW47" s="2682"/>
      <c r="AX47" s="2683"/>
      <c r="AY47" s="2682"/>
      <c r="AZ47" s="2682"/>
      <c r="BA47" s="2684"/>
      <c r="BB47" s="725"/>
      <c r="BC47" s="726"/>
      <c r="BD47" s="2682"/>
      <c r="BE47" s="2682"/>
      <c r="BF47" s="2682"/>
      <c r="BG47" s="2684"/>
      <c r="BH47" s="718"/>
      <c r="BI47" s="719"/>
      <c r="BJ47" s="720"/>
      <c r="BK47" s="718"/>
      <c r="BL47" s="724"/>
      <c r="BM47" s="718"/>
      <c r="BN47" s="724"/>
      <c r="BO47" s="718"/>
      <c r="BP47" s="2680"/>
      <c r="BQ47" s="2679"/>
      <c r="BR47" s="2681"/>
      <c r="BS47" s="718"/>
      <c r="BT47" s="719"/>
      <c r="BU47" s="719"/>
      <c r="BV47" s="718"/>
      <c r="BW47" s="719"/>
      <c r="BX47" s="719"/>
      <c r="BY47" s="718"/>
      <c r="BZ47" s="719"/>
      <c r="CA47" s="719"/>
      <c r="CB47" s="2689"/>
      <c r="CC47" s="2690"/>
      <c r="CD47" s="2689"/>
      <c r="CE47" s="2686"/>
      <c r="CF47" s="2688"/>
      <c r="CG47" s="2687"/>
      <c r="CH47" s="2688"/>
      <c r="CI47" s="2687"/>
      <c r="CJ47" s="2688"/>
      <c r="CK47" s="2687"/>
      <c r="CL47" s="2688"/>
      <c r="CM47" s="2690"/>
      <c r="CN47" s="716"/>
      <c r="CO47" s="716"/>
      <c r="CP47" s="716"/>
      <c r="CQ47" s="727"/>
      <c r="CR47" s="721"/>
      <c r="CS47" s="719"/>
      <c r="CT47" s="719"/>
      <c r="CU47" s="728"/>
      <c r="CV47" s="718"/>
      <c r="CW47" s="719"/>
      <c r="CX47" s="719"/>
      <c r="CY47" s="728"/>
      <c r="CZ47" s="718"/>
      <c r="DA47" s="719"/>
      <c r="DB47" s="719"/>
      <c r="DC47" s="728"/>
      <c r="DD47" s="718"/>
      <c r="DE47" s="719"/>
      <c r="DF47" s="719"/>
      <c r="DG47" s="728"/>
      <c r="DH47" s="717"/>
      <c r="DI47" s="719"/>
      <c r="DJ47" s="720"/>
      <c r="DK47" s="718"/>
      <c r="DL47" s="719"/>
      <c r="DM47" s="719"/>
      <c r="DN47" s="718"/>
      <c r="DO47" s="720"/>
      <c r="DP47" s="720"/>
      <c r="DQ47" s="718"/>
      <c r="DR47" s="719"/>
      <c r="DS47" s="720"/>
      <c r="DT47" s="718"/>
      <c r="DU47" s="719"/>
      <c r="DV47" s="720"/>
      <c r="DW47" s="718"/>
      <c r="DX47" s="719"/>
      <c r="DY47" s="722"/>
      <c r="DZ47" s="718"/>
      <c r="EA47" s="719"/>
      <c r="EB47" s="720"/>
      <c r="EC47" s="718"/>
      <c r="ED47" s="729"/>
      <c r="EE47" s="730"/>
      <c r="EF47" s="716"/>
      <c r="EG47" s="722"/>
      <c r="EH47" s="719"/>
      <c r="EI47" s="719"/>
      <c r="EJ47" s="731"/>
    </row>
    <row r="48" spans="1:204" ht="18" customHeight="1">
      <c r="B48" s="2685" t="s">
        <v>1130</v>
      </c>
      <c r="C48" s="2686"/>
      <c r="D48" s="2687"/>
      <c r="E48" s="2688"/>
      <c r="F48" s="2687"/>
      <c r="G48" s="2688"/>
      <c r="H48" s="2687"/>
      <c r="I48" s="732"/>
      <c r="J48" s="715"/>
      <c r="K48" s="716"/>
      <c r="L48" s="717"/>
      <c r="M48" s="718"/>
      <c r="N48" s="719"/>
      <c r="O48" s="719"/>
      <c r="P48" s="719"/>
      <c r="Q48" s="720"/>
      <c r="R48" s="718"/>
      <c r="S48" s="719"/>
      <c r="T48" s="720"/>
      <c r="U48" s="719"/>
      <c r="V48" s="716"/>
      <c r="W48" s="721"/>
      <c r="X48" s="719"/>
      <c r="Y48" s="2680"/>
      <c r="Z48" s="2679"/>
      <c r="AA48" s="2681"/>
      <c r="AB48" s="2680"/>
      <c r="AC48" s="2679"/>
      <c r="AD48" s="2678"/>
      <c r="AE48" s="716"/>
      <c r="AF48" s="723"/>
      <c r="AG48" s="2677"/>
      <c r="AH48" s="2679"/>
      <c r="AI48" s="2678"/>
      <c r="AJ48" s="2677"/>
      <c r="AK48" s="2679"/>
      <c r="AL48" s="2679"/>
      <c r="AM48" s="2680"/>
      <c r="AN48" s="2679"/>
      <c r="AO48" s="2678"/>
      <c r="AP48" s="718"/>
      <c r="AQ48" s="724"/>
      <c r="AR48" s="725"/>
      <c r="AS48" s="726"/>
      <c r="AT48" s="2682"/>
      <c r="AU48" s="2682"/>
      <c r="AV48" s="2682"/>
      <c r="AW48" s="2682"/>
      <c r="AX48" s="2683"/>
      <c r="AY48" s="2682"/>
      <c r="AZ48" s="2682"/>
      <c r="BA48" s="2684"/>
      <c r="BB48" s="725"/>
      <c r="BC48" s="726"/>
      <c r="BD48" s="2682"/>
      <c r="BE48" s="2682"/>
      <c r="BF48" s="2682"/>
      <c r="BG48" s="2684"/>
      <c r="BH48" s="718"/>
      <c r="BI48" s="719"/>
      <c r="BJ48" s="720"/>
      <c r="BK48" s="718"/>
      <c r="BL48" s="724"/>
      <c r="BM48" s="718"/>
      <c r="BN48" s="724"/>
      <c r="BO48" s="718"/>
      <c r="BP48" s="2680"/>
      <c r="BQ48" s="2679"/>
      <c r="BR48" s="2681"/>
      <c r="BS48" s="718"/>
      <c r="BT48" s="719"/>
      <c r="BU48" s="719"/>
      <c r="BV48" s="718"/>
      <c r="BW48" s="719"/>
      <c r="BX48" s="719"/>
      <c r="BY48" s="718"/>
      <c r="BZ48" s="719"/>
      <c r="CA48" s="719"/>
      <c r="CB48" s="2689"/>
      <c r="CC48" s="2690"/>
      <c r="CD48" s="2689"/>
      <c r="CE48" s="2686"/>
      <c r="CF48" s="2688"/>
      <c r="CG48" s="2687"/>
      <c r="CH48" s="2688"/>
      <c r="CI48" s="2687"/>
      <c r="CJ48" s="2688"/>
      <c r="CK48" s="2687"/>
      <c r="CL48" s="2688"/>
      <c r="CM48" s="2690"/>
      <c r="CN48" s="716"/>
      <c r="CO48" s="716"/>
      <c r="CP48" s="716"/>
      <c r="CQ48" s="727"/>
      <c r="CR48" s="721"/>
      <c r="CS48" s="719"/>
      <c r="CT48" s="719"/>
      <c r="CU48" s="728"/>
      <c r="CV48" s="718"/>
      <c r="CW48" s="719"/>
      <c r="CX48" s="719"/>
      <c r="CY48" s="728"/>
      <c r="CZ48" s="718"/>
      <c r="DA48" s="719"/>
      <c r="DB48" s="719"/>
      <c r="DC48" s="728"/>
      <c r="DD48" s="718"/>
      <c r="DE48" s="719"/>
      <c r="DF48" s="719"/>
      <c r="DG48" s="728"/>
      <c r="DH48" s="717"/>
      <c r="DI48" s="719"/>
      <c r="DJ48" s="720"/>
      <c r="DK48" s="718"/>
      <c r="DL48" s="719"/>
      <c r="DM48" s="719"/>
      <c r="DN48" s="718"/>
      <c r="DO48" s="720"/>
      <c r="DP48" s="720"/>
      <c r="DQ48" s="718"/>
      <c r="DR48" s="719"/>
      <c r="DS48" s="720"/>
      <c r="DT48" s="718"/>
      <c r="DU48" s="719"/>
      <c r="DV48" s="720"/>
      <c r="DW48" s="718"/>
      <c r="DX48" s="719"/>
      <c r="DY48" s="722"/>
      <c r="DZ48" s="718"/>
      <c r="EA48" s="719"/>
      <c r="EB48" s="720"/>
      <c r="EC48" s="718"/>
      <c r="ED48" s="729"/>
      <c r="EE48" s="730"/>
      <c r="EF48" s="716"/>
      <c r="EG48" s="722"/>
      <c r="EH48" s="719"/>
      <c r="EI48" s="719"/>
      <c r="EJ48" s="731"/>
    </row>
    <row r="49" spans="2:140" ht="18" customHeight="1">
      <c r="B49" s="2685" t="s">
        <v>1131</v>
      </c>
      <c r="C49" s="2686"/>
      <c r="D49" s="2687"/>
      <c r="E49" s="2688"/>
      <c r="F49" s="2687"/>
      <c r="G49" s="2688"/>
      <c r="H49" s="2687"/>
      <c r="I49" s="732"/>
      <c r="J49" s="715"/>
      <c r="K49" s="716"/>
      <c r="L49" s="717"/>
      <c r="M49" s="718"/>
      <c r="N49" s="719"/>
      <c r="O49" s="719"/>
      <c r="P49" s="719"/>
      <c r="Q49" s="720"/>
      <c r="R49" s="718"/>
      <c r="S49" s="719"/>
      <c r="T49" s="720"/>
      <c r="U49" s="719"/>
      <c r="V49" s="716"/>
      <c r="W49" s="721"/>
      <c r="X49" s="719"/>
      <c r="Y49" s="2680"/>
      <c r="Z49" s="2679"/>
      <c r="AA49" s="2681"/>
      <c r="AB49" s="2680"/>
      <c r="AC49" s="2679"/>
      <c r="AD49" s="2678"/>
      <c r="AE49" s="716"/>
      <c r="AF49" s="723"/>
      <c r="AG49" s="2677"/>
      <c r="AH49" s="2679"/>
      <c r="AI49" s="2678"/>
      <c r="AJ49" s="2677"/>
      <c r="AK49" s="2679"/>
      <c r="AL49" s="2679"/>
      <c r="AM49" s="2680"/>
      <c r="AN49" s="2679"/>
      <c r="AO49" s="2678"/>
      <c r="AP49" s="718"/>
      <c r="AQ49" s="724"/>
      <c r="AR49" s="725"/>
      <c r="AS49" s="726"/>
      <c r="AT49" s="2682"/>
      <c r="AU49" s="2682"/>
      <c r="AV49" s="2682"/>
      <c r="AW49" s="2682"/>
      <c r="AX49" s="2683"/>
      <c r="AY49" s="2682"/>
      <c r="AZ49" s="2682"/>
      <c r="BA49" s="2684"/>
      <c r="BB49" s="725"/>
      <c r="BC49" s="726"/>
      <c r="BD49" s="2682"/>
      <c r="BE49" s="2682"/>
      <c r="BF49" s="2682"/>
      <c r="BG49" s="2684"/>
      <c r="BH49" s="718"/>
      <c r="BI49" s="719"/>
      <c r="BJ49" s="720"/>
      <c r="BK49" s="718"/>
      <c r="BL49" s="724"/>
      <c r="BM49" s="718"/>
      <c r="BN49" s="724"/>
      <c r="BO49" s="718"/>
      <c r="BP49" s="2680"/>
      <c r="BQ49" s="2679"/>
      <c r="BR49" s="2681"/>
      <c r="BS49" s="718"/>
      <c r="BT49" s="719"/>
      <c r="BU49" s="719"/>
      <c r="BV49" s="718"/>
      <c r="BW49" s="719"/>
      <c r="BX49" s="719"/>
      <c r="BY49" s="718"/>
      <c r="BZ49" s="719"/>
      <c r="CA49" s="719"/>
      <c r="CB49" s="2689"/>
      <c r="CC49" s="2690"/>
      <c r="CD49" s="2689"/>
      <c r="CE49" s="2686"/>
      <c r="CF49" s="2688"/>
      <c r="CG49" s="2687"/>
      <c r="CH49" s="2688"/>
      <c r="CI49" s="2687"/>
      <c r="CJ49" s="2688"/>
      <c r="CK49" s="2687"/>
      <c r="CL49" s="2688"/>
      <c r="CM49" s="2690"/>
      <c r="CN49" s="716"/>
      <c r="CO49" s="716"/>
      <c r="CP49" s="716"/>
      <c r="CQ49" s="727"/>
      <c r="CR49" s="721"/>
      <c r="CS49" s="719"/>
      <c r="CT49" s="719"/>
      <c r="CU49" s="728"/>
      <c r="CV49" s="718"/>
      <c r="CW49" s="719"/>
      <c r="CX49" s="719"/>
      <c r="CY49" s="728"/>
      <c r="CZ49" s="718"/>
      <c r="DA49" s="719"/>
      <c r="DB49" s="719"/>
      <c r="DC49" s="728"/>
      <c r="DD49" s="718"/>
      <c r="DE49" s="719"/>
      <c r="DF49" s="719"/>
      <c r="DG49" s="728"/>
      <c r="DH49" s="717"/>
      <c r="DI49" s="719"/>
      <c r="DJ49" s="720"/>
      <c r="DK49" s="718"/>
      <c r="DL49" s="719"/>
      <c r="DM49" s="719"/>
      <c r="DN49" s="718"/>
      <c r="DO49" s="720"/>
      <c r="DP49" s="720"/>
      <c r="DQ49" s="718"/>
      <c r="DR49" s="719"/>
      <c r="DS49" s="720"/>
      <c r="DT49" s="718"/>
      <c r="DU49" s="719"/>
      <c r="DV49" s="720"/>
      <c r="DW49" s="718"/>
      <c r="DX49" s="719"/>
      <c r="DY49" s="722"/>
      <c r="DZ49" s="718"/>
      <c r="EA49" s="719"/>
      <c r="EB49" s="720"/>
      <c r="EC49" s="718"/>
      <c r="ED49" s="729"/>
      <c r="EE49" s="730"/>
      <c r="EF49" s="716"/>
      <c r="EG49" s="722"/>
      <c r="EH49" s="719"/>
      <c r="EI49" s="719"/>
      <c r="EJ49" s="731"/>
    </row>
    <row r="50" spans="2:140" ht="18" customHeight="1">
      <c r="B50" s="2685" t="s">
        <v>1132</v>
      </c>
      <c r="C50" s="2686"/>
      <c r="D50" s="2687"/>
      <c r="E50" s="2688"/>
      <c r="F50" s="2687"/>
      <c r="G50" s="2688"/>
      <c r="H50" s="2687"/>
      <c r="I50" s="732"/>
      <c r="J50" s="715"/>
      <c r="K50" s="716"/>
      <c r="L50" s="717"/>
      <c r="M50" s="718"/>
      <c r="N50" s="719"/>
      <c r="O50" s="719"/>
      <c r="P50" s="719"/>
      <c r="Q50" s="720"/>
      <c r="R50" s="718"/>
      <c r="S50" s="719"/>
      <c r="T50" s="720"/>
      <c r="U50" s="719"/>
      <c r="V50" s="716"/>
      <c r="W50" s="721"/>
      <c r="X50" s="719"/>
      <c r="Y50" s="2680"/>
      <c r="Z50" s="2679"/>
      <c r="AA50" s="2681"/>
      <c r="AB50" s="2680"/>
      <c r="AC50" s="2679"/>
      <c r="AD50" s="2678"/>
      <c r="AE50" s="716"/>
      <c r="AF50" s="723"/>
      <c r="AG50" s="2677"/>
      <c r="AH50" s="2679"/>
      <c r="AI50" s="2678"/>
      <c r="AJ50" s="2677"/>
      <c r="AK50" s="2679"/>
      <c r="AL50" s="2679"/>
      <c r="AM50" s="2680"/>
      <c r="AN50" s="2679"/>
      <c r="AO50" s="2678"/>
      <c r="AP50" s="718"/>
      <c r="AQ50" s="724"/>
      <c r="AR50" s="725"/>
      <c r="AS50" s="726"/>
      <c r="AT50" s="2682"/>
      <c r="AU50" s="2682"/>
      <c r="AV50" s="2682"/>
      <c r="AW50" s="2682"/>
      <c r="AX50" s="2683"/>
      <c r="AY50" s="2682"/>
      <c r="AZ50" s="2682"/>
      <c r="BA50" s="2684"/>
      <c r="BB50" s="725"/>
      <c r="BC50" s="726"/>
      <c r="BD50" s="2682"/>
      <c r="BE50" s="2682"/>
      <c r="BF50" s="2682"/>
      <c r="BG50" s="2684"/>
      <c r="BH50" s="718"/>
      <c r="BI50" s="719"/>
      <c r="BJ50" s="720"/>
      <c r="BK50" s="718"/>
      <c r="BL50" s="724"/>
      <c r="BM50" s="718"/>
      <c r="BN50" s="724"/>
      <c r="BO50" s="718"/>
      <c r="BP50" s="2680"/>
      <c r="BQ50" s="2679"/>
      <c r="BR50" s="2681"/>
      <c r="BS50" s="718"/>
      <c r="BT50" s="719"/>
      <c r="BU50" s="719"/>
      <c r="BV50" s="718"/>
      <c r="BW50" s="719"/>
      <c r="BX50" s="719"/>
      <c r="BY50" s="718"/>
      <c r="BZ50" s="719"/>
      <c r="CA50" s="719"/>
      <c r="CB50" s="2689"/>
      <c r="CC50" s="2690"/>
      <c r="CD50" s="2689"/>
      <c r="CE50" s="2686"/>
      <c r="CF50" s="2688"/>
      <c r="CG50" s="2687"/>
      <c r="CH50" s="2688"/>
      <c r="CI50" s="2687"/>
      <c r="CJ50" s="2688"/>
      <c r="CK50" s="2687"/>
      <c r="CL50" s="2688"/>
      <c r="CM50" s="2690"/>
      <c r="CN50" s="716"/>
      <c r="CO50" s="716"/>
      <c r="CP50" s="716"/>
      <c r="CQ50" s="727"/>
      <c r="CR50" s="721"/>
      <c r="CS50" s="719"/>
      <c r="CT50" s="719"/>
      <c r="CU50" s="728"/>
      <c r="CV50" s="718"/>
      <c r="CW50" s="719"/>
      <c r="CX50" s="719"/>
      <c r="CY50" s="728"/>
      <c r="CZ50" s="718"/>
      <c r="DA50" s="719"/>
      <c r="DB50" s="719"/>
      <c r="DC50" s="728"/>
      <c r="DD50" s="718"/>
      <c r="DE50" s="719"/>
      <c r="DF50" s="719"/>
      <c r="DG50" s="728"/>
      <c r="DH50" s="717"/>
      <c r="DI50" s="719"/>
      <c r="DJ50" s="720"/>
      <c r="DK50" s="718"/>
      <c r="DL50" s="719"/>
      <c r="DM50" s="719"/>
      <c r="DN50" s="718"/>
      <c r="DO50" s="720"/>
      <c r="DP50" s="720"/>
      <c r="DQ50" s="718"/>
      <c r="DR50" s="719"/>
      <c r="DS50" s="720"/>
      <c r="DT50" s="718"/>
      <c r="DU50" s="719"/>
      <c r="DV50" s="720"/>
      <c r="DW50" s="718"/>
      <c r="DX50" s="719"/>
      <c r="DY50" s="722"/>
      <c r="DZ50" s="718"/>
      <c r="EA50" s="719"/>
      <c r="EB50" s="720"/>
      <c r="EC50" s="718"/>
      <c r="ED50" s="729"/>
      <c r="EE50" s="730"/>
      <c r="EF50" s="716"/>
      <c r="EG50" s="722"/>
      <c r="EH50" s="719"/>
      <c r="EI50" s="719"/>
      <c r="EJ50" s="731"/>
    </row>
    <row r="51" spans="2:140" ht="18" customHeight="1">
      <c r="B51" s="2685" t="s">
        <v>1133</v>
      </c>
      <c r="C51" s="2686"/>
      <c r="D51" s="2687"/>
      <c r="E51" s="2688"/>
      <c r="F51" s="2687"/>
      <c r="G51" s="2688"/>
      <c r="H51" s="2687"/>
      <c r="I51" s="732"/>
      <c r="J51" s="715"/>
      <c r="K51" s="716"/>
      <c r="L51" s="717"/>
      <c r="M51" s="718"/>
      <c r="N51" s="719"/>
      <c r="O51" s="719"/>
      <c r="P51" s="719"/>
      <c r="Q51" s="720"/>
      <c r="R51" s="718"/>
      <c r="S51" s="719"/>
      <c r="T51" s="720"/>
      <c r="U51" s="719"/>
      <c r="V51" s="716"/>
      <c r="W51" s="721"/>
      <c r="X51" s="719"/>
      <c r="Y51" s="2680"/>
      <c r="Z51" s="2679"/>
      <c r="AA51" s="2681"/>
      <c r="AB51" s="2680"/>
      <c r="AC51" s="2679"/>
      <c r="AD51" s="2678"/>
      <c r="AE51" s="716"/>
      <c r="AF51" s="723"/>
      <c r="AG51" s="2677"/>
      <c r="AH51" s="2679"/>
      <c r="AI51" s="2678"/>
      <c r="AJ51" s="2677"/>
      <c r="AK51" s="2679"/>
      <c r="AL51" s="2679"/>
      <c r="AM51" s="2680"/>
      <c r="AN51" s="2679"/>
      <c r="AO51" s="2678"/>
      <c r="AP51" s="718"/>
      <c r="AQ51" s="724"/>
      <c r="AR51" s="725"/>
      <c r="AS51" s="726"/>
      <c r="AT51" s="2682"/>
      <c r="AU51" s="2682"/>
      <c r="AV51" s="2682"/>
      <c r="AW51" s="2682"/>
      <c r="AX51" s="2683"/>
      <c r="AY51" s="2682"/>
      <c r="AZ51" s="2682"/>
      <c r="BA51" s="2684"/>
      <c r="BB51" s="725"/>
      <c r="BC51" s="726"/>
      <c r="BD51" s="2682"/>
      <c r="BE51" s="2682"/>
      <c r="BF51" s="2682"/>
      <c r="BG51" s="2684"/>
      <c r="BH51" s="718"/>
      <c r="BI51" s="719"/>
      <c r="BJ51" s="720"/>
      <c r="BK51" s="718"/>
      <c r="BL51" s="724"/>
      <c r="BM51" s="718"/>
      <c r="BN51" s="724"/>
      <c r="BO51" s="718"/>
      <c r="BP51" s="2680"/>
      <c r="BQ51" s="2679"/>
      <c r="BR51" s="2681"/>
      <c r="BS51" s="718"/>
      <c r="BT51" s="719"/>
      <c r="BU51" s="719"/>
      <c r="BV51" s="718"/>
      <c r="BW51" s="719"/>
      <c r="BX51" s="719"/>
      <c r="BY51" s="718"/>
      <c r="BZ51" s="719"/>
      <c r="CA51" s="719"/>
      <c r="CB51" s="2689"/>
      <c r="CC51" s="2690"/>
      <c r="CD51" s="2689"/>
      <c r="CE51" s="2686"/>
      <c r="CF51" s="2688"/>
      <c r="CG51" s="2687"/>
      <c r="CH51" s="2688"/>
      <c r="CI51" s="2687"/>
      <c r="CJ51" s="2688"/>
      <c r="CK51" s="2687"/>
      <c r="CL51" s="2688"/>
      <c r="CM51" s="2690"/>
      <c r="CN51" s="716"/>
      <c r="CO51" s="716"/>
      <c r="CP51" s="716"/>
      <c r="CQ51" s="727"/>
      <c r="CR51" s="721"/>
      <c r="CS51" s="719"/>
      <c r="CT51" s="719"/>
      <c r="CU51" s="728"/>
      <c r="CV51" s="718"/>
      <c r="CW51" s="719"/>
      <c r="CX51" s="719"/>
      <c r="CY51" s="728"/>
      <c r="CZ51" s="718"/>
      <c r="DA51" s="719"/>
      <c r="DB51" s="719"/>
      <c r="DC51" s="728"/>
      <c r="DD51" s="718"/>
      <c r="DE51" s="719"/>
      <c r="DF51" s="719"/>
      <c r="DG51" s="728"/>
      <c r="DH51" s="717"/>
      <c r="DI51" s="719"/>
      <c r="DJ51" s="720"/>
      <c r="DK51" s="718"/>
      <c r="DL51" s="719"/>
      <c r="DM51" s="719"/>
      <c r="DN51" s="718"/>
      <c r="DO51" s="720"/>
      <c r="DP51" s="720"/>
      <c r="DQ51" s="718"/>
      <c r="DR51" s="719"/>
      <c r="DS51" s="720"/>
      <c r="DT51" s="718"/>
      <c r="DU51" s="719"/>
      <c r="DV51" s="720"/>
      <c r="DW51" s="718"/>
      <c r="DX51" s="719"/>
      <c r="DY51" s="722"/>
      <c r="DZ51" s="718"/>
      <c r="EA51" s="719"/>
      <c r="EB51" s="720"/>
      <c r="EC51" s="718"/>
      <c r="ED51" s="729"/>
      <c r="EE51" s="730"/>
      <c r="EF51" s="716"/>
      <c r="EG51" s="722"/>
      <c r="EH51" s="719"/>
      <c r="EI51" s="719"/>
      <c r="EJ51" s="731"/>
    </row>
    <row r="52" spans="2:140" ht="18" customHeight="1">
      <c r="B52" s="2685" t="s">
        <v>1134</v>
      </c>
      <c r="C52" s="2686"/>
      <c r="D52" s="2687"/>
      <c r="E52" s="2688"/>
      <c r="F52" s="2687"/>
      <c r="G52" s="2688"/>
      <c r="H52" s="2687"/>
      <c r="I52" s="732"/>
      <c r="J52" s="715"/>
      <c r="K52" s="716"/>
      <c r="L52" s="717"/>
      <c r="M52" s="718"/>
      <c r="N52" s="719"/>
      <c r="O52" s="719"/>
      <c r="P52" s="719"/>
      <c r="Q52" s="720"/>
      <c r="R52" s="718"/>
      <c r="S52" s="719"/>
      <c r="T52" s="720"/>
      <c r="U52" s="719"/>
      <c r="V52" s="716"/>
      <c r="W52" s="721"/>
      <c r="X52" s="719"/>
      <c r="Y52" s="2680"/>
      <c r="Z52" s="2679"/>
      <c r="AA52" s="2681"/>
      <c r="AB52" s="2680"/>
      <c r="AC52" s="2679"/>
      <c r="AD52" s="2678"/>
      <c r="AE52" s="716"/>
      <c r="AF52" s="723"/>
      <c r="AG52" s="2677"/>
      <c r="AH52" s="2679"/>
      <c r="AI52" s="2678"/>
      <c r="AJ52" s="2677"/>
      <c r="AK52" s="2679"/>
      <c r="AL52" s="2679"/>
      <c r="AM52" s="2680"/>
      <c r="AN52" s="2679"/>
      <c r="AO52" s="2678"/>
      <c r="AP52" s="718"/>
      <c r="AQ52" s="724"/>
      <c r="AR52" s="725"/>
      <c r="AS52" s="726"/>
      <c r="AT52" s="2682"/>
      <c r="AU52" s="2682"/>
      <c r="AV52" s="2682"/>
      <c r="AW52" s="2682"/>
      <c r="AX52" s="2683"/>
      <c r="AY52" s="2682"/>
      <c r="AZ52" s="2682"/>
      <c r="BA52" s="2684"/>
      <c r="BB52" s="725"/>
      <c r="BC52" s="726"/>
      <c r="BD52" s="2682"/>
      <c r="BE52" s="2682"/>
      <c r="BF52" s="2682"/>
      <c r="BG52" s="2684"/>
      <c r="BH52" s="718"/>
      <c r="BI52" s="719"/>
      <c r="BJ52" s="720"/>
      <c r="BK52" s="718"/>
      <c r="BL52" s="724"/>
      <c r="BM52" s="718"/>
      <c r="BN52" s="724"/>
      <c r="BO52" s="718"/>
      <c r="BP52" s="2680"/>
      <c r="BQ52" s="2679"/>
      <c r="BR52" s="2681"/>
      <c r="BS52" s="718"/>
      <c r="BT52" s="719"/>
      <c r="BU52" s="719"/>
      <c r="BV52" s="718"/>
      <c r="BW52" s="719"/>
      <c r="BX52" s="719"/>
      <c r="BY52" s="718"/>
      <c r="BZ52" s="719"/>
      <c r="CA52" s="719"/>
      <c r="CB52" s="2689"/>
      <c r="CC52" s="2690"/>
      <c r="CD52" s="2689"/>
      <c r="CE52" s="2686"/>
      <c r="CF52" s="2688"/>
      <c r="CG52" s="2687"/>
      <c r="CH52" s="2688"/>
      <c r="CI52" s="2687"/>
      <c r="CJ52" s="2688"/>
      <c r="CK52" s="2687"/>
      <c r="CL52" s="2688"/>
      <c r="CM52" s="2690"/>
      <c r="CN52" s="716"/>
      <c r="CO52" s="716"/>
      <c r="CP52" s="716"/>
      <c r="CQ52" s="727"/>
      <c r="CR52" s="721"/>
      <c r="CS52" s="719"/>
      <c r="CT52" s="719"/>
      <c r="CU52" s="728"/>
      <c r="CV52" s="718"/>
      <c r="CW52" s="719"/>
      <c r="CX52" s="719"/>
      <c r="CY52" s="728"/>
      <c r="CZ52" s="718"/>
      <c r="DA52" s="719"/>
      <c r="DB52" s="719"/>
      <c r="DC52" s="728"/>
      <c r="DD52" s="718"/>
      <c r="DE52" s="719"/>
      <c r="DF52" s="719"/>
      <c r="DG52" s="728"/>
      <c r="DH52" s="717"/>
      <c r="DI52" s="719"/>
      <c r="DJ52" s="720"/>
      <c r="DK52" s="718"/>
      <c r="DL52" s="719"/>
      <c r="DM52" s="719"/>
      <c r="DN52" s="718"/>
      <c r="DO52" s="720"/>
      <c r="DP52" s="720"/>
      <c r="DQ52" s="718"/>
      <c r="DR52" s="719"/>
      <c r="DS52" s="720"/>
      <c r="DT52" s="718"/>
      <c r="DU52" s="719"/>
      <c r="DV52" s="720"/>
      <c r="DW52" s="718"/>
      <c r="DX52" s="719"/>
      <c r="DY52" s="722"/>
      <c r="DZ52" s="718"/>
      <c r="EA52" s="719"/>
      <c r="EB52" s="720"/>
      <c r="EC52" s="718"/>
      <c r="ED52" s="729"/>
      <c r="EE52" s="730"/>
      <c r="EF52" s="716"/>
      <c r="EG52" s="722"/>
      <c r="EH52" s="719"/>
      <c r="EI52" s="719"/>
      <c r="EJ52" s="731"/>
    </row>
    <row r="53" spans="2:140" ht="18" customHeight="1">
      <c r="B53" s="2685" t="s">
        <v>1135</v>
      </c>
      <c r="C53" s="2686"/>
      <c r="D53" s="2687"/>
      <c r="E53" s="2688"/>
      <c r="F53" s="2687"/>
      <c r="G53" s="2688"/>
      <c r="H53" s="2687"/>
      <c r="I53" s="732"/>
      <c r="J53" s="715"/>
      <c r="K53" s="716"/>
      <c r="L53" s="717"/>
      <c r="M53" s="718"/>
      <c r="N53" s="719"/>
      <c r="O53" s="719"/>
      <c r="P53" s="719"/>
      <c r="Q53" s="720"/>
      <c r="R53" s="718"/>
      <c r="S53" s="719"/>
      <c r="T53" s="720"/>
      <c r="U53" s="719"/>
      <c r="V53" s="716"/>
      <c r="W53" s="721"/>
      <c r="X53" s="719"/>
      <c r="Y53" s="2680"/>
      <c r="Z53" s="2679"/>
      <c r="AA53" s="2681"/>
      <c r="AB53" s="2680"/>
      <c r="AC53" s="2679"/>
      <c r="AD53" s="2678"/>
      <c r="AE53" s="716"/>
      <c r="AF53" s="723"/>
      <c r="AG53" s="2677"/>
      <c r="AH53" s="2679"/>
      <c r="AI53" s="2678"/>
      <c r="AJ53" s="2677"/>
      <c r="AK53" s="2679"/>
      <c r="AL53" s="2679"/>
      <c r="AM53" s="2680"/>
      <c r="AN53" s="2679"/>
      <c r="AO53" s="2678"/>
      <c r="AP53" s="718"/>
      <c r="AQ53" s="724"/>
      <c r="AR53" s="725"/>
      <c r="AS53" s="726"/>
      <c r="AT53" s="2682"/>
      <c r="AU53" s="2682"/>
      <c r="AV53" s="2682"/>
      <c r="AW53" s="2682"/>
      <c r="AX53" s="2683"/>
      <c r="AY53" s="2682"/>
      <c r="AZ53" s="2682"/>
      <c r="BA53" s="2684"/>
      <c r="BB53" s="725"/>
      <c r="BC53" s="726"/>
      <c r="BD53" s="2682"/>
      <c r="BE53" s="2682"/>
      <c r="BF53" s="2682"/>
      <c r="BG53" s="2684"/>
      <c r="BH53" s="718"/>
      <c r="BI53" s="719"/>
      <c r="BJ53" s="720"/>
      <c r="BK53" s="718"/>
      <c r="BL53" s="724"/>
      <c r="BM53" s="718"/>
      <c r="BN53" s="724"/>
      <c r="BO53" s="718"/>
      <c r="BP53" s="2680"/>
      <c r="BQ53" s="2679"/>
      <c r="BR53" s="2681"/>
      <c r="BS53" s="718"/>
      <c r="BT53" s="719"/>
      <c r="BU53" s="719"/>
      <c r="BV53" s="718"/>
      <c r="BW53" s="719"/>
      <c r="BX53" s="719"/>
      <c r="BY53" s="718"/>
      <c r="BZ53" s="719"/>
      <c r="CA53" s="719"/>
      <c r="CB53" s="2689"/>
      <c r="CC53" s="2690"/>
      <c r="CD53" s="2689"/>
      <c r="CE53" s="2686"/>
      <c r="CF53" s="2688"/>
      <c r="CG53" s="2687"/>
      <c r="CH53" s="2688"/>
      <c r="CI53" s="2687"/>
      <c r="CJ53" s="2688"/>
      <c r="CK53" s="2687"/>
      <c r="CL53" s="2688"/>
      <c r="CM53" s="2690"/>
      <c r="CN53" s="716"/>
      <c r="CO53" s="716"/>
      <c r="CP53" s="716"/>
      <c r="CQ53" s="727"/>
      <c r="CR53" s="721"/>
      <c r="CS53" s="719"/>
      <c r="CT53" s="719"/>
      <c r="CU53" s="728"/>
      <c r="CV53" s="718"/>
      <c r="CW53" s="719"/>
      <c r="CX53" s="719"/>
      <c r="CY53" s="728"/>
      <c r="CZ53" s="718"/>
      <c r="DA53" s="719"/>
      <c r="DB53" s="719"/>
      <c r="DC53" s="728"/>
      <c r="DD53" s="718"/>
      <c r="DE53" s="719"/>
      <c r="DF53" s="719"/>
      <c r="DG53" s="728"/>
      <c r="DH53" s="717"/>
      <c r="DI53" s="719"/>
      <c r="DJ53" s="720"/>
      <c r="DK53" s="718"/>
      <c r="DL53" s="719"/>
      <c r="DM53" s="719"/>
      <c r="DN53" s="718"/>
      <c r="DO53" s="720"/>
      <c r="DP53" s="720"/>
      <c r="DQ53" s="718"/>
      <c r="DR53" s="719"/>
      <c r="DS53" s="720"/>
      <c r="DT53" s="718"/>
      <c r="DU53" s="719"/>
      <c r="DV53" s="720"/>
      <c r="DW53" s="718"/>
      <c r="DX53" s="719"/>
      <c r="DY53" s="722"/>
      <c r="DZ53" s="718"/>
      <c r="EA53" s="719"/>
      <c r="EB53" s="720"/>
      <c r="EC53" s="718"/>
      <c r="ED53" s="729"/>
      <c r="EE53" s="730"/>
      <c r="EF53" s="716"/>
      <c r="EG53" s="722"/>
      <c r="EH53" s="719"/>
      <c r="EI53" s="719"/>
      <c r="EJ53" s="731"/>
    </row>
    <row r="54" spans="2:140" ht="18" customHeight="1">
      <c r="B54" s="2685" t="s">
        <v>1136</v>
      </c>
      <c r="C54" s="2686"/>
      <c r="D54" s="2687"/>
      <c r="E54" s="2688"/>
      <c r="F54" s="2687"/>
      <c r="G54" s="2688"/>
      <c r="H54" s="2687"/>
      <c r="I54" s="732"/>
      <c r="J54" s="715"/>
      <c r="K54" s="716"/>
      <c r="L54" s="717"/>
      <c r="M54" s="718"/>
      <c r="N54" s="719"/>
      <c r="O54" s="719"/>
      <c r="P54" s="719"/>
      <c r="Q54" s="720"/>
      <c r="R54" s="718"/>
      <c r="S54" s="719"/>
      <c r="T54" s="720"/>
      <c r="U54" s="719"/>
      <c r="V54" s="716"/>
      <c r="W54" s="721"/>
      <c r="X54" s="719"/>
      <c r="Y54" s="2680"/>
      <c r="Z54" s="2679"/>
      <c r="AA54" s="2681"/>
      <c r="AB54" s="2680"/>
      <c r="AC54" s="2679"/>
      <c r="AD54" s="2678"/>
      <c r="AE54" s="716"/>
      <c r="AF54" s="723"/>
      <c r="AG54" s="2677"/>
      <c r="AH54" s="2679"/>
      <c r="AI54" s="2678"/>
      <c r="AJ54" s="2677"/>
      <c r="AK54" s="2679"/>
      <c r="AL54" s="2679"/>
      <c r="AM54" s="2680"/>
      <c r="AN54" s="2679"/>
      <c r="AO54" s="2678"/>
      <c r="AP54" s="718"/>
      <c r="AQ54" s="724"/>
      <c r="AR54" s="725"/>
      <c r="AS54" s="726"/>
      <c r="AT54" s="2682"/>
      <c r="AU54" s="2682"/>
      <c r="AV54" s="2682"/>
      <c r="AW54" s="2682"/>
      <c r="AX54" s="2683"/>
      <c r="AY54" s="2682"/>
      <c r="AZ54" s="2682"/>
      <c r="BA54" s="2684"/>
      <c r="BB54" s="725"/>
      <c r="BC54" s="726"/>
      <c r="BD54" s="2682"/>
      <c r="BE54" s="2682"/>
      <c r="BF54" s="2682"/>
      <c r="BG54" s="2684"/>
      <c r="BH54" s="718"/>
      <c r="BI54" s="719"/>
      <c r="BJ54" s="720"/>
      <c r="BK54" s="718"/>
      <c r="BL54" s="724"/>
      <c r="BM54" s="718"/>
      <c r="BN54" s="724"/>
      <c r="BO54" s="718"/>
      <c r="BP54" s="2680"/>
      <c r="BQ54" s="2679"/>
      <c r="BR54" s="2681"/>
      <c r="BS54" s="718"/>
      <c r="BT54" s="719"/>
      <c r="BU54" s="719"/>
      <c r="BV54" s="718"/>
      <c r="BW54" s="719"/>
      <c r="BX54" s="719"/>
      <c r="BY54" s="718"/>
      <c r="BZ54" s="719"/>
      <c r="CA54" s="719"/>
      <c r="CB54" s="2689"/>
      <c r="CC54" s="2690"/>
      <c r="CD54" s="2689"/>
      <c r="CE54" s="2686"/>
      <c r="CF54" s="2688"/>
      <c r="CG54" s="2687"/>
      <c r="CH54" s="2688"/>
      <c r="CI54" s="2687"/>
      <c r="CJ54" s="2688"/>
      <c r="CK54" s="2687"/>
      <c r="CL54" s="2688"/>
      <c r="CM54" s="2690"/>
      <c r="CN54" s="716"/>
      <c r="CO54" s="716"/>
      <c r="CP54" s="716"/>
      <c r="CQ54" s="727"/>
      <c r="CR54" s="721"/>
      <c r="CS54" s="719"/>
      <c r="CT54" s="719"/>
      <c r="CU54" s="728"/>
      <c r="CV54" s="718"/>
      <c r="CW54" s="719"/>
      <c r="CX54" s="719"/>
      <c r="CY54" s="728"/>
      <c r="CZ54" s="718"/>
      <c r="DA54" s="719"/>
      <c r="DB54" s="719"/>
      <c r="DC54" s="728"/>
      <c r="DD54" s="718"/>
      <c r="DE54" s="719"/>
      <c r="DF54" s="719"/>
      <c r="DG54" s="728"/>
      <c r="DH54" s="717"/>
      <c r="DI54" s="719"/>
      <c r="DJ54" s="720"/>
      <c r="DK54" s="718"/>
      <c r="DL54" s="719"/>
      <c r="DM54" s="719"/>
      <c r="DN54" s="718"/>
      <c r="DO54" s="720"/>
      <c r="DP54" s="720"/>
      <c r="DQ54" s="718"/>
      <c r="DR54" s="719"/>
      <c r="DS54" s="720"/>
      <c r="DT54" s="718"/>
      <c r="DU54" s="719"/>
      <c r="DV54" s="720"/>
      <c r="DW54" s="718"/>
      <c r="DX54" s="719"/>
      <c r="DY54" s="722"/>
      <c r="DZ54" s="718"/>
      <c r="EA54" s="719"/>
      <c r="EB54" s="720"/>
      <c r="EC54" s="718"/>
      <c r="ED54" s="729"/>
      <c r="EE54" s="730"/>
      <c r="EF54" s="716"/>
      <c r="EG54" s="722"/>
      <c r="EH54" s="719"/>
      <c r="EI54" s="719"/>
      <c r="EJ54" s="731"/>
    </row>
    <row r="55" spans="2:140" ht="18" customHeight="1">
      <c r="B55" s="2685" t="s">
        <v>1137</v>
      </c>
      <c r="C55" s="2686"/>
      <c r="D55" s="2687"/>
      <c r="E55" s="2688"/>
      <c r="F55" s="2687"/>
      <c r="G55" s="2688"/>
      <c r="H55" s="2687"/>
      <c r="I55" s="732"/>
      <c r="J55" s="715"/>
      <c r="K55" s="716"/>
      <c r="L55" s="717"/>
      <c r="M55" s="718"/>
      <c r="N55" s="719"/>
      <c r="O55" s="719"/>
      <c r="P55" s="719"/>
      <c r="Q55" s="720"/>
      <c r="R55" s="718"/>
      <c r="S55" s="719"/>
      <c r="T55" s="720"/>
      <c r="U55" s="719"/>
      <c r="V55" s="716"/>
      <c r="W55" s="721"/>
      <c r="X55" s="719"/>
      <c r="Y55" s="2680"/>
      <c r="Z55" s="2679"/>
      <c r="AA55" s="2681"/>
      <c r="AB55" s="2680"/>
      <c r="AC55" s="2679"/>
      <c r="AD55" s="2678"/>
      <c r="AE55" s="716"/>
      <c r="AF55" s="723"/>
      <c r="AG55" s="2677"/>
      <c r="AH55" s="2679"/>
      <c r="AI55" s="2678"/>
      <c r="AJ55" s="2677"/>
      <c r="AK55" s="2679"/>
      <c r="AL55" s="2679"/>
      <c r="AM55" s="2680"/>
      <c r="AN55" s="2679"/>
      <c r="AO55" s="2678"/>
      <c r="AP55" s="718"/>
      <c r="AQ55" s="724"/>
      <c r="AR55" s="725"/>
      <c r="AS55" s="726"/>
      <c r="AT55" s="2682"/>
      <c r="AU55" s="2682"/>
      <c r="AV55" s="2682"/>
      <c r="AW55" s="2682"/>
      <c r="AX55" s="2683"/>
      <c r="AY55" s="2682"/>
      <c r="AZ55" s="2682"/>
      <c r="BA55" s="2684"/>
      <c r="BB55" s="725"/>
      <c r="BC55" s="726"/>
      <c r="BD55" s="2682"/>
      <c r="BE55" s="2682"/>
      <c r="BF55" s="2682"/>
      <c r="BG55" s="2684"/>
      <c r="BH55" s="718"/>
      <c r="BI55" s="719"/>
      <c r="BJ55" s="720"/>
      <c r="BK55" s="718"/>
      <c r="BL55" s="724"/>
      <c r="BM55" s="718"/>
      <c r="BN55" s="724"/>
      <c r="BO55" s="718"/>
      <c r="BP55" s="2680"/>
      <c r="BQ55" s="2679"/>
      <c r="BR55" s="2681"/>
      <c r="BS55" s="718"/>
      <c r="BT55" s="719"/>
      <c r="BU55" s="719"/>
      <c r="BV55" s="718"/>
      <c r="BW55" s="719"/>
      <c r="BX55" s="719"/>
      <c r="BY55" s="718"/>
      <c r="BZ55" s="719"/>
      <c r="CA55" s="719"/>
      <c r="CB55" s="2689"/>
      <c r="CC55" s="2690"/>
      <c r="CD55" s="2689"/>
      <c r="CE55" s="2686"/>
      <c r="CF55" s="2688"/>
      <c r="CG55" s="2687"/>
      <c r="CH55" s="2688"/>
      <c r="CI55" s="2687"/>
      <c r="CJ55" s="2688"/>
      <c r="CK55" s="2687"/>
      <c r="CL55" s="2688"/>
      <c r="CM55" s="2690"/>
      <c r="CN55" s="716"/>
      <c r="CO55" s="716"/>
      <c r="CP55" s="716"/>
      <c r="CQ55" s="727"/>
      <c r="CR55" s="721"/>
      <c r="CS55" s="719"/>
      <c r="CT55" s="719"/>
      <c r="CU55" s="728"/>
      <c r="CV55" s="718"/>
      <c r="CW55" s="719"/>
      <c r="CX55" s="719"/>
      <c r="CY55" s="728"/>
      <c r="CZ55" s="718"/>
      <c r="DA55" s="719"/>
      <c r="DB55" s="719"/>
      <c r="DC55" s="728"/>
      <c r="DD55" s="718"/>
      <c r="DE55" s="719"/>
      <c r="DF55" s="719"/>
      <c r="DG55" s="728"/>
      <c r="DH55" s="717"/>
      <c r="DI55" s="719"/>
      <c r="DJ55" s="720"/>
      <c r="DK55" s="718"/>
      <c r="DL55" s="719"/>
      <c r="DM55" s="719"/>
      <c r="DN55" s="718"/>
      <c r="DO55" s="720"/>
      <c r="DP55" s="720"/>
      <c r="DQ55" s="718"/>
      <c r="DR55" s="719"/>
      <c r="DS55" s="720"/>
      <c r="DT55" s="718"/>
      <c r="DU55" s="719"/>
      <c r="DV55" s="720"/>
      <c r="DW55" s="718"/>
      <c r="DX55" s="719"/>
      <c r="DY55" s="722"/>
      <c r="DZ55" s="718"/>
      <c r="EA55" s="719"/>
      <c r="EB55" s="720"/>
      <c r="EC55" s="718"/>
      <c r="ED55" s="729"/>
      <c r="EE55" s="730"/>
      <c r="EF55" s="716"/>
      <c r="EG55" s="722"/>
      <c r="EH55" s="719"/>
      <c r="EI55" s="719"/>
      <c r="EJ55" s="731"/>
    </row>
    <row r="56" spans="2:140" ht="18" customHeight="1">
      <c r="B56" s="2685" t="s">
        <v>1138</v>
      </c>
      <c r="C56" s="2686"/>
      <c r="D56" s="2687"/>
      <c r="E56" s="2688"/>
      <c r="F56" s="2687"/>
      <c r="G56" s="2688"/>
      <c r="H56" s="2687"/>
      <c r="I56" s="732"/>
      <c r="J56" s="715"/>
      <c r="K56" s="716"/>
      <c r="L56" s="717"/>
      <c r="M56" s="718"/>
      <c r="N56" s="719"/>
      <c r="O56" s="719"/>
      <c r="P56" s="719"/>
      <c r="Q56" s="720"/>
      <c r="R56" s="718"/>
      <c r="S56" s="719"/>
      <c r="T56" s="720"/>
      <c r="U56" s="719"/>
      <c r="V56" s="716"/>
      <c r="W56" s="721"/>
      <c r="X56" s="719"/>
      <c r="Y56" s="2680"/>
      <c r="Z56" s="2679"/>
      <c r="AA56" s="2681"/>
      <c r="AB56" s="2680"/>
      <c r="AC56" s="2679"/>
      <c r="AD56" s="2678"/>
      <c r="AE56" s="716"/>
      <c r="AF56" s="723"/>
      <c r="AG56" s="2677"/>
      <c r="AH56" s="2679"/>
      <c r="AI56" s="2678"/>
      <c r="AJ56" s="2677"/>
      <c r="AK56" s="2679"/>
      <c r="AL56" s="2679"/>
      <c r="AM56" s="2680"/>
      <c r="AN56" s="2679"/>
      <c r="AO56" s="2678"/>
      <c r="AP56" s="718"/>
      <c r="AQ56" s="724"/>
      <c r="AR56" s="725"/>
      <c r="AS56" s="726"/>
      <c r="AT56" s="2682"/>
      <c r="AU56" s="2682"/>
      <c r="AV56" s="2682"/>
      <c r="AW56" s="2682"/>
      <c r="AX56" s="2683"/>
      <c r="AY56" s="2682"/>
      <c r="AZ56" s="2682"/>
      <c r="BA56" s="2684"/>
      <c r="BB56" s="725"/>
      <c r="BC56" s="726"/>
      <c r="BD56" s="2682"/>
      <c r="BE56" s="2682"/>
      <c r="BF56" s="2682"/>
      <c r="BG56" s="2684"/>
      <c r="BH56" s="718"/>
      <c r="BI56" s="719"/>
      <c r="BJ56" s="720"/>
      <c r="BK56" s="718"/>
      <c r="BL56" s="724"/>
      <c r="BM56" s="718"/>
      <c r="BN56" s="724"/>
      <c r="BO56" s="718"/>
      <c r="BP56" s="2680"/>
      <c r="BQ56" s="2679"/>
      <c r="BR56" s="2681"/>
      <c r="BS56" s="718"/>
      <c r="BT56" s="719"/>
      <c r="BU56" s="719"/>
      <c r="BV56" s="718"/>
      <c r="BW56" s="719"/>
      <c r="BX56" s="719"/>
      <c r="BY56" s="718"/>
      <c r="BZ56" s="719"/>
      <c r="CA56" s="719"/>
      <c r="CB56" s="2689"/>
      <c r="CC56" s="2690"/>
      <c r="CD56" s="2689"/>
      <c r="CE56" s="2686"/>
      <c r="CF56" s="2688"/>
      <c r="CG56" s="2687"/>
      <c r="CH56" s="2688"/>
      <c r="CI56" s="2687"/>
      <c r="CJ56" s="2688"/>
      <c r="CK56" s="2687"/>
      <c r="CL56" s="2688"/>
      <c r="CM56" s="2690"/>
      <c r="CN56" s="716"/>
      <c r="CO56" s="716"/>
      <c r="CP56" s="716"/>
      <c r="CQ56" s="727"/>
      <c r="CR56" s="721"/>
      <c r="CS56" s="719"/>
      <c r="CT56" s="719"/>
      <c r="CU56" s="728"/>
      <c r="CV56" s="718"/>
      <c r="CW56" s="719"/>
      <c r="CX56" s="719"/>
      <c r="CY56" s="728"/>
      <c r="CZ56" s="718"/>
      <c r="DA56" s="719"/>
      <c r="DB56" s="719"/>
      <c r="DC56" s="728"/>
      <c r="DD56" s="718"/>
      <c r="DE56" s="719"/>
      <c r="DF56" s="719"/>
      <c r="DG56" s="728"/>
      <c r="DH56" s="717"/>
      <c r="DI56" s="719"/>
      <c r="DJ56" s="720"/>
      <c r="DK56" s="718"/>
      <c r="DL56" s="719"/>
      <c r="DM56" s="719"/>
      <c r="DN56" s="718"/>
      <c r="DO56" s="720"/>
      <c r="DP56" s="720"/>
      <c r="DQ56" s="718"/>
      <c r="DR56" s="719"/>
      <c r="DS56" s="720"/>
      <c r="DT56" s="718"/>
      <c r="DU56" s="719"/>
      <c r="DV56" s="720"/>
      <c r="DW56" s="718"/>
      <c r="DX56" s="719"/>
      <c r="DY56" s="722"/>
      <c r="DZ56" s="718"/>
      <c r="EA56" s="719"/>
      <c r="EB56" s="720"/>
      <c r="EC56" s="718"/>
      <c r="ED56" s="729"/>
      <c r="EE56" s="730"/>
      <c r="EF56" s="716"/>
      <c r="EG56" s="722"/>
      <c r="EH56" s="719"/>
      <c r="EI56" s="719"/>
      <c r="EJ56" s="731"/>
    </row>
    <row r="57" spans="2:140" ht="18" customHeight="1">
      <c r="B57" s="2685" t="s">
        <v>1139</v>
      </c>
      <c r="C57" s="2686"/>
      <c r="D57" s="2687"/>
      <c r="E57" s="2688"/>
      <c r="F57" s="2687"/>
      <c r="G57" s="2688"/>
      <c r="H57" s="2687"/>
      <c r="I57" s="732"/>
      <c r="J57" s="715"/>
      <c r="K57" s="716"/>
      <c r="L57" s="717"/>
      <c r="M57" s="718"/>
      <c r="N57" s="719"/>
      <c r="O57" s="719"/>
      <c r="P57" s="719"/>
      <c r="Q57" s="720"/>
      <c r="R57" s="718"/>
      <c r="S57" s="719"/>
      <c r="T57" s="720"/>
      <c r="U57" s="719"/>
      <c r="V57" s="716"/>
      <c r="W57" s="721"/>
      <c r="X57" s="719"/>
      <c r="Y57" s="2680"/>
      <c r="Z57" s="2679"/>
      <c r="AA57" s="2681"/>
      <c r="AB57" s="2680"/>
      <c r="AC57" s="2679"/>
      <c r="AD57" s="2678"/>
      <c r="AE57" s="716"/>
      <c r="AF57" s="723"/>
      <c r="AG57" s="2677"/>
      <c r="AH57" s="2679"/>
      <c r="AI57" s="2678"/>
      <c r="AJ57" s="2677"/>
      <c r="AK57" s="2679"/>
      <c r="AL57" s="2679"/>
      <c r="AM57" s="2680"/>
      <c r="AN57" s="2679"/>
      <c r="AO57" s="2678"/>
      <c r="AP57" s="718"/>
      <c r="AQ57" s="724"/>
      <c r="AR57" s="725"/>
      <c r="AS57" s="726"/>
      <c r="AT57" s="2682"/>
      <c r="AU57" s="2682"/>
      <c r="AV57" s="2682"/>
      <c r="AW57" s="2682"/>
      <c r="AX57" s="2683"/>
      <c r="AY57" s="2682"/>
      <c r="AZ57" s="2682"/>
      <c r="BA57" s="2684"/>
      <c r="BB57" s="725"/>
      <c r="BC57" s="726"/>
      <c r="BD57" s="2682"/>
      <c r="BE57" s="2682"/>
      <c r="BF57" s="2682"/>
      <c r="BG57" s="2684"/>
      <c r="BH57" s="718"/>
      <c r="BI57" s="719"/>
      <c r="BJ57" s="720"/>
      <c r="BK57" s="718"/>
      <c r="BL57" s="724"/>
      <c r="BM57" s="718"/>
      <c r="BN57" s="724"/>
      <c r="BO57" s="718"/>
      <c r="BP57" s="2680"/>
      <c r="BQ57" s="2679"/>
      <c r="BR57" s="2681"/>
      <c r="BS57" s="718"/>
      <c r="BT57" s="719"/>
      <c r="BU57" s="719"/>
      <c r="BV57" s="718"/>
      <c r="BW57" s="719"/>
      <c r="BX57" s="719"/>
      <c r="BY57" s="718"/>
      <c r="BZ57" s="719"/>
      <c r="CA57" s="719"/>
      <c r="CB57" s="2689"/>
      <c r="CC57" s="2690"/>
      <c r="CD57" s="2689"/>
      <c r="CE57" s="2686"/>
      <c r="CF57" s="2688"/>
      <c r="CG57" s="2687"/>
      <c r="CH57" s="2688"/>
      <c r="CI57" s="2687"/>
      <c r="CJ57" s="2688"/>
      <c r="CK57" s="2687"/>
      <c r="CL57" s="2688"/>
      <c r="CM57" s="2690"/>
      <c r="CN57" s="716"/>
      <c r="CO57" s="716"/>
      <c r="CP57" s="716"/>
      <c r="CQ57" s="727"/>
      <c r="CR57" s="721"/>
      <c r="CS57" s="719"/>
      <c r="CT57" s="719"/>
      <c r="CU57" s="728"/>
      <c r="CV57" s="718"/>
      <c r="CW57" s="719"/>
      <c r="CX57" s="719"/>
      <c r="CY57" s="728"/>
      <c r="CZ57" s="718"/>
      <c r="DA57" s="719"/>
      <c r="DB57" s="719"/>
      <c r="DC57" s="728"/>
      <c r="DD57" s="718"/>
      <c r="DE57" s="719"/>
      <c r="DF57" s="719"/>
      <c r="DG57" s="728"/>
      <c r="DH57" s="717"/>
      <c r="DI57" s="719"/>
      <c r="DJ57" s="720"/>
      <c r="DK57" s="718"/>
      <c r="DL57" s="719"/>
      <c r="DM57" s="719"/>
      <c r="DN57" s="718"/>
      <c r="DO57" s="720"/>
      <c r="DP57" s="720"/>
      <c r="DQ57" s="718"/>
      <c r="DR57" s="719"/>
      <c r="DS57" s="720"/>
      <c r="DT57" s="718"/>
      <c r="DU57" s="719"/>
      <c r="DV57" s="720"/>
      <c r="DW57" s="718"/>
      <c r="DX57" s="719"/>
      <c r="DY57" s="722"/>
      <c r="DZ57" s="718"/>
      <c r="EA57" s="719"/>
      <c r="EB57" s="720"/>
      <c r="EC57" s="718"/>
      <c r="ED57" s="729"/>
      <c r="EE57" s="730"/>
      <c r="EF57" s="716"/>
      <c r="EG57" s="722"/>
      <c r="EH57" s="719"/>
      <c r="EI57" s="719"/>
      <c r="EJ57" s="731"/>
    </row>
    <row r="58" spans="2:140" ht="18" customHeight="1">
      <c r="B58" s="2685" t="s">
        <v>1140</v>
      </c>
      <c r="C58" s="2686"/>
      <c r="D58" s="2687"/>
      <c r="E58" s="2688"/>
      <c r="F58" s="2687"/>
      <c r="G58" s="2688"/>
      <c r="H58" s="2687"/>
      <c r="I58" s="732"/>
      <c r="J58" s="715"/>
      <c r="K58" s="716"/>
      <c r="L58" s="717"/>
      <c r="M58" s="718"/>
      <c r="N58" s="719"/>
      <c r="O58" s="719"/>
      <c r="P58" s="719"/>
      <c r="Q58" s="720"/>
      <c r="R58" s="718"/>
      <c r="S58" s="719"/>
      <c r="T58" s="720"/>
      <c r="U58" s="719"/>
      <c r="V58" s="716"/>
      <c r="W58" s="721"/>
      <c r="X58" s="719"/>
      <c r="Y58" s="2680"/>
      <c r="Z58" s="2679"/>
      <c r="AA58" s="2681"/>
      <c r="AB58" s="2680"/>
      <c r="AC58" s="2679"/>
      <c r="AD58" s="2678"/>
      <c r="AE58" s="716"/>
      <c r="AF58" s="723"/>
      <c r="AG58" s="2677"/>
      <c r="AH58" s="2679"/>
      <c r="AI58" s="2678"/>
      <c r="AJ58" s="2677"/>
      <c r="AK58" s="2679"/>
      <c r="AL58" s="2679"/>
      <c r="AM58" s="2680"/>
      <c r="AN58" s="2679"/>
      <c r="AO58" s="2678"/>
      <c r="AP58" s="718"/>
      <c r="AQ58" s="724"/>
      <c r="AR58" s="725"/>
      <c r="AS58" s="726"/>
      <c r="AT58" s="2682"/>
      <c r="AU58" s="2682"/>
      <c r="AV58" s="2682"/>
      <c r="AW58" s="2682"/>
      <c r="AX58" s="2683"/>
      <c r="AY58" s="2682"/>
      <c r="AZ58" s="2682"/>
      <c r="BA58" s="2684"/>
      <c r="BB58" s="725"/>
      <c r="BC58" s="726"/>
      <c r="BD58" s="2682"/>
      <c r="BE58" s="2682"/>
      <c r="BF58" s="2682"/>
      <c r="BG58" s="2684"/>
      <c r="BH58" s="718"/>
      <c r="BI58" s="719"/>
      <c r="BJ58" s="720"/>
      <c r="BK58" s="718"/>
      <c r="BL58" s="724"/>
      <c r="BM58" s="718"/>
      <c r="BN58" s="724"/>
      <c r="BO58" s="718"/>
      <c r="BP58" s="2680"/>
      <c r="BQ58" s="2679"/>
      <c r="BR58" s="2681"/>
      <c r="BS58" s="718"/>
      <c r="BT58" s="719"/>
      <c r="BU58" s="719"/>
      <c r="BV58" s="718"/>
      <c r="BW58" s="719"/>
      <c r="BX58" s="719"/>
      <c r="BY58" s="718"/>
      <c r="BZ58" s="719"/>
      <c r="CA58" s="719"/>
      <c r="CB58" s="2689"/>
      <c r="CC58" s="2690"/>
      <c r="CD58" s="2689"/>
      <c r="CE58" s="2686"/>
      <c r="CF58" s="2688"/>
      <c r="CG58" s="2687"/>
      <c r="CH58" s="2688"/>
      <c r="CI58" s="2687"/>
      <c r="CJ58" s="2688"/>
      <c r="CK58" s="2687"/>
      <c r="CL58" s="2688"/>
      <c r="CM58" s="2690"/>
      <c r="CN58" s="716"/>
      <c r="CO58" s="716"/>
      <c r="CP58" s="716"/>
      <c r="CQ58" s="727"/>
      <c r="CR58" s="721"/>
      <c r="CS58" s="719"/>
      <c r="CT58" s="719"/>
      <c r="CU58" s="728"/>
      <c r="CV58" s="718"/>
      <c r="CW58" s="719"/>
      <c r="CX58" s="719"/>
      <c r="CY58" s="728"/>
      <c r="CZ58" s="718"/>
      <c r="DA58" s="719"/>
      <c r="DB58" s="719"/>
      <c r="DC58" s="728"/>
      <c r="DD58" s="718"/>
      <c r="DE58" s="719"/>
      <c r="DF58" s="719"/>
      <c r="DG58" s="728"/>
      <c r="DH58" s="717"/>
      <c r="DI58" s="719"/>
      <c r="DJ58" s="720"/>
      <c r="DK58" s="718"/>
      <c r="DL58" s="719"/>
      <c r="DM58" s="719"/>
      <c r="DN58" s="718"/>
      <c r="DO58" s="720"/>
      <c r="DP58" s="720"/>
      <c r="DQ58" s="718"/>
      <c r="DR58" s="719"/>
      <c r="DS58" s="720"/>
      <c r="DT58" s="718"/>
      <c r="DU58" s="719"/>
      <c r="DV58" s="720"/>
      <c r="DW58" s="718"/>
      <c r="DX58" s="719"/>
      <c r="DY58" s="722"/>
      <c r="DZ58" s="718"/>
      <c r="EA58" s="719"/>
      <c r="EB58" s="720"/>
      <c r="EC58" s="718"/>
      <c r="ED58" s="729"/>
      <c r="EE58" s="730"/>
      <c r="EF58" s="716"/>
      <c r="EG58" s="722"/>
      <c r="EH58" s="719"/>
      <c r="EI58" s="719"/>
      <c r="EJ58" s="731"/>
    </row>
    <row r="59" spans="2:140" ht="18" customHeight="1">
      <c r="B59" s="2685" t="s">
        <v>1141</v>
      </c>
      <c r="C59" s="2686"/>
      <c r="D59" s="2687"/>
      <c r="E59" s="2688"/>
      <c r="F59" s="2687"/>
      <c r="G59" s="2688"/>
      <c r="H59" s="2687"/>
      <c r="I59" s="732"/>
      <c r="J59" s="715"/>
      <c r="K59" s="716"/>
      <c r="L59" s="717"/>
      <c r="M59" s="718"/>
      <c r="N59" s="719"/>
      <c r="O59" s="719"/>
      <c r="P59" s="719"/>
      <c r="Q59" s="720"/>
      <c r="R59" s="718"/>
      <c r="S59" s="719"/>
      <c r="T59" s="720"/>
      <c r="U59" s="719"/>
      <c r="V59" s="716"/>
      <c r="W59" s="721"/>
      <c r="X59" s="719"/>
      <c r="Y59" s="2680"/>
      <c r="Z59" s="2679"/>
      <c r="AA59" s="2681"/>
      <c r="AB59" s="2680"/>
      <c r="AC59" s="2679"/>
      <c r="AD59" s="2678"/>
      <c r="AE59" s="716"/>
      <c r="AF59" s="723"/>
      <c r="AG59" s="2677"/>
      <c r="AH59" s="2679"/>
      <c r="AI59" s="2678"/>
      <c r="AJ59" s="2677"/>
      <c r="AK59" s="2679"/>
      <c r="AL59" s="2679"/>
      <c r="AM59" s="2680"/>
      <c r="AN59" s="2679"/>
      <c r="AO59" s="2678"/>
      <c r="AP59" s="718"/>
      <c r="AQ59" s="724"/>
      <c r="AR59" s="725"/>
      <c r="AS59" s="726"/>
      <c r="AT59" s="2682"/>
      <c r="AU59" s="2682"/>
      <c r="AV59" s="2682"/>
      <c r="AW59" s="2682"/>
      <c r="AX59" s="2683"/>
      <c r="AY59" s="2682"/>
      <c r="AZ59" s="2682"/>
      <c r="BA59" s="2684"/>
      <c r="BB59" s="725"/>
      <c r="BC59" s="726"/>
      <c r="BD59" s="2682"/>
      <c r="BE59" s="2682"/>
      <c r="BF59" s="2682"/>
      <c r="BG59" s="2684"/>
      <c r="BH59" s="718"/>
      <c r="BI59" s="719"/>
      <c r="BJ59" s="720"/>
      <c r="BK59" s="718"/>
      <c r="BL59" s="724"/>
      <c r="BM59" s="718"/>
      <c r="BN59" s="724"/>
      <c r="BO59" s="718"/>
      <c r="BP59" s="2680"/>
      <c r="BQ59" s="2679"/>
      <c r="BR59" s="2681"/>
      <c r="BS59" s="718"/>
      <c r="BT59" s="719"/>
      <c r="BU59" s="719"/>
      <c r="BV59" s="718"/>
      <c r="BW59" s="719"/>
      <c r="BX59" s="719"/>
      <c r="BY59" s="718"/>
      <c r="BZ59" s="719"/>
      <c r="CA59" s="719"/>
      <c r="CB59" s="2689"/>
      <c r="CC59" s="2690"/>
      <c r="CD59" s="2689"/>
      <c r="CE59" s="2686"/>
      <c r="CF59" s="2688"/>
      <c r="CG59" s="2687"/>
      <c r="CH59" s="2688"/>
      <c r="CI59" s="2687"/>
      <c r="CJ59" s="2688"/>
      <c r="CK59" s="2687"/>
      <c r="CL59" s="2688"/>
      <c r="CM59" s="2690"/>
      <c r="CN59" s="716"/>
      <c r="CO59" s="716"/>
      <c r="CP59" s="716"/>
      <c r="CQ59" s="727"/>
      <c r="CR59" s="721"/>
      <c r="CS59" s="719"/>
      <c r="CT59" s="719"/>
      <c r="CU59" s="728"/>
      <c r="CV59" s="718"/>
      <c r="CW59" s="719"/>
      <c r="CX59" s="719"/>
      <c r="CY59" s="728"/>
      <c r="CZ59" s="718"/>
      <c r="DA59" s="719"/>
      <c r="DB59" s="719"/>
      <c r="DC59" s="728"/>
      <c r="DD59" s="718"/>
      <c r="DE59" s="719"/>
      <c r="DF59" s="719"/>
      <c r="DG59" s="728"/>
      <c r="DH59" s="717"/>
      <c r="DI59" s="719"/>
      <c r="DJ59" s="720"/>
      <c r="DK59" s="718"/>
      <c r="DL59" s="719"/>
      <c r="DM59" s="719"/>
      <c r="DN59" s="718"/>
      <c r="DO59" s="720"/>
      <c r="DP59" s="720"/>
      <c r="DQ59" s="718"/>
      <c r="DR59" s="719"/>
      <c r="DS59" s="720"/>
      <c r="DT59" s="718"/>
      <c r="DU59" s="719"/>
      <c r="DV59" s="720"/>
      <c r="DW59" s="718"/>
      <c r="DX59" s="719"/>
      <c r="DY59" s="722"/>
      <c r="DZ59" s="718"/>
      <c r="EA59" s="719"/>
      <c r="EB59" s="720"/>
      <c r="EC59" s="718"/>
      <c r="ED59" s="729"/>
      <c r="EE59" s="730"/>
      <c r="EF59" s="716"/>
      <c r="EG59" s="722"/>
      <c r="EH59" s="719"/>
      <c r="EI59" s="719"/>
      <c r="EJ59" s="731"/>
    </row>
    <row r="60" spans="2:140" ht="18" customHeight="1">
      <c r="B60" s="2685" t="s">
        <v>1142</v>
      </c>
      <c r="C60" s="2686"/>
      <c r="D60" s="2687"/>
      <c r="E60" s="2688"/>
      <c r="F60" s="2687"/>
      <c r="G60" s="2688"/>
      <c r="H60" s="2687"/>
      <c r="I60" s="732"/>
      <c r="J60" s="715"/>
      <c r="K60" s="716"/>
      <c r="L60" s="717"/>
      <c r="M60" s="718"/>
      <c r="N60" s="719"/>
      <c r="O60" s="719"/>
      <c r="P60" s="719"/>
      <c r="Q60" s="720"/>
      <c r="R60" s="718"/>
      <c r="S60" s="719"/>
      <c r="T60" s="720"/>
      <c r="U60" s="719"/>
      <c r="V60" s="716"/>
      <c r="W60" s="721"/>
      <c r="X60" s="719"/>
      <c r="Y60" s="2680"/>
      <c r="Z60" s="2679"/>
      <c r="AA60" s="2681"/>
      <c r="AB60" s="2680"/>
      <c r="AC60" s="2679"/>
      <c r="AD60" s="2678"/>
      <c r="AE60" s="716"/>
      <c r="AF60" s="723"/>
      <c r="AG60" s="2677"/>
      <c r="AH60" s="2679"/>
      <c r="AI60" s="2678"/>
      <c r="AJ60" s="2677"/>
      <c r="AK60" s="2679"/>
      <c r="AL60" s="2679"/>
      <c r="AM60" s="2680"/>
      <c r="AN60" s="2679"/>
      <c r="AO60" s="2678"/>
      <c r="AP60" s="718"/>
      <c r="AQ60" s="724"/>
      <c r="AR60" s="725"/>
      <c r="AS60" s="726"/>
      <c r="AT60" s="2682"/>
      <c r="AU60" s="2682"/>
      <c r="AV60" s="2682"/>
      <c r="AW60" s="2682"/>
      <c r="AX60" s="2683"/>
      <c r="AY60" s="2682"/>
      <c r="AZ60" s="2682"/>
      <c r="BA60" s="2684"/>
      <c r="BB60" s="725"/>
      <c r="BC60" s="726"/>
      <c r="BD60" s="2682"/>
      <c r="BE60" s="2682"/>
      <c r="BF60" s="2682"/>
      <c r="BG60" s="2684"/>
      <c r="BH60" s="718"/>
      <c r="BI60" s="719"/>
      <c r="BJ60" s="720"/>
      <c r="BK60" s="718"/>
      <c r="BL60" s="724"/>
      <c r="BM60" s="718"/>
      <c r="BN60" s="724"/>
      <c r="BO60" s="718"/>
      <c r="BP60" s="2680"/>
      <c r="BQ60" s="2679"/>
      <c r="BR60" s="2681"/>
      <c r="BS60" s="718"/>
      <c r="BT60" s="719"/>
      <c r="BU60" s="719"/>
      <c r="BV60" s="718"/>
      <c r="BW60" s="719"/>
      <c r="BX60" s="719"/>
      <c r="BY60" s="718"/>
      <c r="BZ60" s="719"/>
      <c r="CA60" s="719"/>
      <c r="CB60" s="2689"/>
      <c r="CC60" s="2690"/>
      <c r="CD60" s="2689"/>
      <c r="CE60" s="2686"/>
      <c r="CF60" s="2688"/>
      <c r="CG60" s="2687"/>
      <c r="CH60" s="2688"/>
      <c r="CI60" s="2687"/>
      <c r="CJ60" s="2688"/>
      <c r="CK60" s="2687"/>
      <c r="CL60" s="2688"/>
      <c r="CM60" s="2690"/>
      <c r="CN60" s="716"/>
      <c r="CO60" s="716"/>
      <c r="CP60" s="716"/>
      <c r="CQ60" s="727"/>
      <c r="CR60" s="721"/>
      <c r="CS60" s="719"/>
      <c r="CT60" s="719"/>
      <c r="CU60" s="728"/>
      <c r="CV60" s="718"/>
      <c r="CW60" s="719"/>
      <c r="CX60" s="719"/>
      <c r="CY60" s="728"/>
      <c r="CZ60" s="718"/>
      <c r="DA60" s="719"/>
      <c r="DB60" s="719"/>
      <c r="DC60" s="728"/>
      <c r="DD60" s="718"/>
      <c r="DE60" s="719"/>
      <c r="DF60" s="719"/>
      <c r="DG60" s="728"/>
      <c r="DH60" s="717"/>
      <c r="DI60" s="719"/>
      <c r="DJ60" s="720"/>
      <c r="DK60" s="718"/>
      <c r="DL60" s="719"/>
      <c r="DM60" s="719"/>
      <c r="DN60" s="718"/>
      <c r="DO60" s="720"/>
      <c r="DP60" s="720"/>
      <c r="DQ60" s="718"/>
      <c r="DR60" s="719"/>
      <c r="DS60" s="720"/>
      <c r="DT60" s="718"/>
      <c r="DU60" s="719"/>
      <c r="DV60" s="720"/>
      <c r="DW60" s="718"/>
      <c r="DX60" s="719"/>
      <c r="DY60" s="722"/>
      <c r="DZ60" s="718"/>
      <c r="EA60" s="719"/>
      <c r="EB60" s="720"/>
      <c r="EC60" s="718"/>
      <c r="ED60" s="729"/>
      <c r="EE60" s="730"/>
      <c r="EF60" s="716"/>
      <c r="EG60" s="722"/>
      <c r="EH60" s="719"/>
      <c r="EI60" s="719"/>
      <c r="EJ60" s="731"/>
    </row>
    <row r="61" spans="2:140" ht="18" customHeight="1">
      <c r="B61" s="2685" t="s">
        <v>1143</v>
      </c>
      <c r="C61" s="2686"/>
      <c r="D61" s="2687"/>
      <c r="E61" s="2688"/>
      <c r="F61" s="2687"/>
      <c r="G61" s="2688"/>
      <c r="H61" s="2687"/>
      <c r="I61" s="732"/>
      <c r="J61" s="715"/>
      <c r="K61" s="716"/>
      <c r="L61" s="717"/>
      <c r="M61" s="718"/>
      <c r="N61" s="719"/>
      <c r="O61" s="719"/>
      <c r="P61" s="719"/>
      <c r="Q61" s="720"/>
      <c r="R61" s="718"/>
      <c r="S61" s="719"/>
      <c r="T61" s="720"/>
      <c r="U61" s="719"/>
      <c r="V61" s="716"/>
      <c r="W61" s="721"/>
      <c r="X61" s="719"/>
      <c r="Y61" s="2680"/>
      <c r="Z61" s="2679"/>
      <c r="AA61" s="2681"/>
      <c r="AB61" s="2680"/>
      <c r="AC61" s="2679"/>
      <c r="AD61" s="2678"/>
      <c r="AE61" s="716"/>
      <c r="AF61" s="723"/>
      <c r="AG61" s="2677"/>
      <c r="AH61" s="2679"/>
      <c r="AI61" s="2678"/>
      <c r="AJ61" s="2677"/>
      <c r="AK61" s="2679"/>
      <c r="AL61" s="2679"/>
      <c r="AM61" s="2680"/>
      <c r="AN61" s="2679"/>
      <c r="AO61" s="2678"/>
      <c r="AP61" s="718"/>
      <c r="AQ61" s="724"/>
      <c r="AR61" s="725"/>
      <c r="AS61" s="726"/>
      <c r="AT61" s="2682"/>
      <c r="AU61" s="2682"/>
      <c r="AV61" s="2682"/>
      <c r="AW61" s="2682"/>
      <c r="AX61" s="2683"/>
      <c r="AY61" s="2682"/>
      <c r="AZ61" s="2682"/>
      <c r="BA61" s="2684"/>
      <c r="BB61" s="725"/>
      <c r="BC61" s="726"/>
      <c r="BD61" s="2682"/>
      <c r="BE61" s="2682"/>
      <c r="BF61" s="2682"/>
      <c r="BG61" s="2684"/>
      <c r="BH61" s="718"/>
      <c r="BI61" s="719"/>
      <c r="BJ61" s="720"/>
      <c r="BK61" s="718"/>
      <c r="BL61" s="724"/>
      <c r="BM61" s="718"/>
      <c r="BN61" s="724"/>
      <c r="BO61" s="718"/>
      <c r="BP61" s="2680"/>
      <c r="BQ61" s="2679"/>
      <c r="BR61" s="2681"/>
      <c r="BS61" s="718"/>
      <c r="BT61" s="719"/>
      <c r="BU61" s="719"/>
      <c r="BV61" s="718"/>
      <c r="BW61" s="719"/>
      <c r="BX61" s="719"/>
      <c r="BY61" s="718"/>
      <c r="BZ61" s="719"/>
      <c r="CA61" s="719"/>
      <c r="CB61" s="2689"/>
      <c r="CC61" s="2690"/>
      <c r="CD61" s="2689"/>
      <c r="CE61" s="2686"/>
      <c r="CF61" s="2688"/>
      <c r="CG61" s="2687"/>
      <c r="CH61" s="2688"/>
      <c r="CI61" s="2687"/>
      <c r="CJ61" s="2688"/>
      <c r="CK61" s="2687"/>
      <c r="CL61" s="2688"/>
      <c r="CM61" s="2690"/>
      <c r="CN61" s="716"/>
      <c r="CO61" s="716"/>
      <c r="CP61" s="716"/>
      <c r="CQ61" s="727"/>
      <c r="CR61" s="721"/>
      <c r="CS61" s="719"/>
      <c r="CT61" s="719"/>
      <c r="CU61" s="728"/>
      <c r="CV61" s="718"/>
      <c r="CW61" s="719"/>
      <c r="CX61" s="719"/>
      <c r="CY61" s="728"/>
      <c r="CZ61" s="718"/>
      <c r="DA61" s="719"/>
      <c r="DB61" s="719"/>
      <c r="DC61" s="728"/>
      <c r="DD61" s="718"/>
      <c r="DE61" s="719"/>
      <c r="DF61" s="719"/>
      <c r="DG61" s="728"/>
      <c r="DH61" s="717"/>
      <c r="DI61" s="719"/>
      <c r="DJ61" s="720"/>
      <c r="DK61" s="718"/>
      <c r="DL61" s="719"/>
      <c r="DM61" s="719"/>
      <c r="DN61" s="718"/>
      <c r="DO61" s="720"/>
      <c r="DP61" s="720"/>
      <c r="DQ61" s="718"/>
      <c r="DR61" s="719"/>
      <c r="DS61" s="720"/>
      <c r="DT61" s="718"/>
      <c r="DU61" s="719"/>
      <c r="DV61" s="720"/>
      <c r="DW61" s="718"/>
      <c r="DX61" s="719"/>
      <c r="DY61" s="722"/>
      <c r="DZ61" s="718"/>
      <c r="EA61" s="719"/>
      <c r="EB61" s="720"/>
      <c r="EC61" s="718"/>
      <c r="ED61" s="729"/>
      <c r="EE61" s="730"/>
      <c r="EF61" s="716"/>
      <c r="EG61" s="722"/>
      <c r="EH61" s="719"/>
      <c r="EI61" s="719"/>
      <c r="EJ61" s="731"/>
    </row>
    <row r="62" spans="2:140" ht="18" customHeight="1">
      <c r="B62" s="2685" t="s">
        <v>1144</v>
      </c>
      <c r="C62" s="2686"/>
      <c r="D62" s="2687"/>
      <c r="E62" s="2688"/>
      <c r="F62" s="2687"/>
      <c r="G62" s="2688"/>
      <c r="H62" s="2687"/>
      <c r="I62" s="732"/>
      <c r="J62" s="715"/>
      <c r="K62" s="716"/>
      <c r="L62" s="717"/>
      <c r="M62" s="718"/>
      <c r="N62" s="719"/>
      <c r="O62" s="719"/>
      <c r="P62" s="719"/>
      <c r="Q62" s="720"/>
      <c r="R62" s="718"/>
      <c r="S62" s="719"/>
      <c r="T62" s="720"/>
      <c r="U62" s="719"/>
      <c r="V62" s="716"/>
      <c r="W62" s="721"/>
      <c r="X62" s="719"/>
      <c r="Y62" s="2680"/>
      <c r="Z62" s="2679"/>
      <c r="AA62" s="2681"/>
      <c r="AB62" s="2680"/>
      <c r="AC62" s="2679"/>
      <c r="AD62" s="2678"/>
      <c r="AE62" s="716"/>
      <c r="AF62" s="723"/>
      <c r="AG62" s="2677"/>
      <c r="AH62" s="2679"/>
      <c r="AI62" s="2678"/>
      <c r="AJ62" s="2677"/>
      <c r="AK62" s="2679"/>
      <c r="AL62" s="2679"/>
      <c r="AM62" s="2680"/>
      <c r="AN62" s="2679"/>
      <c r="AO62" s="2678"/>
      <c r="AP62" s="718"/>
      <c r="AQ62" s="724"/>
      <c r="AR62" s="725"/>
      <c r="AS62" s="726"/>
      <c r="AT62" s="2682"/>
      <c r="AU62" s="2682"/>
      <c r="AV62" s="2682"/>
      <c r="AW62" s="2682"/>
      <c r="AX62" s="2683"/>
      <c r="AY62" s="2682"/>
      <c r="AZ62" s="2682"/>
      <c r="BA62" s="2684"/>
      <c r="BB62" s="725"/>
      <c r="BC62" s="726"/>
      <c r="BD62" s="2682"/>
      <c r="BE62" s="2682"/>
      <c r="BF62" s="2682"/>
      <c r="BG62" s="2684"/>
      <c r="BH62" s="718"/>
      <c r="BI62" s="719"/>
      <c r="BJ62" s="720"/>
      <c r="BK62" s="718"/>
      <c r="BL62" s="724"/>
      <c r="BM62" s="718"/>
      <c r="BN62" s="724"/>
      <c r="BO62" s="718"/>
      <c r="BP62" s="2680"/>
      <c r="BQ62" s="2679"/>
      <c r="BR62" s="2681"/>
      <c r="BS62" s="718"/>
      <c r="BT62" s="719"/>
      <c r="BU62" s="719"/>
      <c r="BV62" s="718"/>
      <c r="BW62" s="719"/>
      <c r="BX62" s="719"/>
      <c r="BY62" s="718"/>
      <c r="BZ62" s="719"/>
      <c r="CA62" s="719"/>
      <c r="CB62" s="2689"/>
      <c r="CC62" s="2690"/>
      <c r="CD62" s="2689"/>
      <c r="CE62" s="2686"/>
      <c r="CF62" s="2688"/>
      <c r="CG62" s="2687"/>
      <c r="CH62" s="2688"/>
      <c r="CI62" s="2687"/>
      <c r="CJ62" s="2688"/>
      <c r="CK62" s="2687"/>
      <c r="CL62" s="2688"/>
      <c r="CM62" s="2690"/>
      <c r="CN62" s="716"/>
      <c r="CO62" s="716"/>
      <c r="CP62" s="716"/>
      <c r="CQ62" s="727"/>
      <c r="CR62" s="721"/>
      <c r="CS62" s="719"/>
      <c r="CT62" s="719"/>
      <c r="CU62" s="728"/>
      <c r="CV62" s="718"/>
      <c r="CW62" s="719"/>
      <c r="CX62" s="719"/>
      <c r="CY62" s="728"/>
      <c r="CZ62" s="718"/>
      <c r="DA62" s="719"/>
      <c r="DB62" s="719"/>
      <c r="DC62" s="728"/>
      <c r="DD62" s="718"/>
      <c r="DE62" s="719"/>
      <c r="DF62" s="719"/>
      <c r="DG62" s="728"/>
      <c r="DH62" s="717"/>
      <c r="DI62" s="719"/>
      <c r="DJ62" s="720"/>
      <c r="DK62" s="718"/>
      <c r="DL62" s="719"/>
      <c r="DM62" s="719"/>
      <c r="DN62" s="718"/>
      <c r="DO62" s="720"/>
      <c r="DP62" s="720"/>
      <c r="DQ62" s="718"/>
      <c r="DR62" s="719"/>
      <c r="DS62" s="720"/>
      <c r="DT62" s="718"/>
      <c r="DU62" s="719"/>
      <c r="DV62" s="720"/>
      <c r="DW62" s="718"/>
      <c r="DX62" s="719"/>
      <c r="DY62" s="722"/>
      <c r="DZ62" s="718"/>
      <c r="EA62" s="719"/>
      <c r="EB62" s="720"/>
      <c r="EC62" s="718"/>
      <c r="ED62" s="729"/>
      <c r="EE62" s="730"/>
      <c r="EF62" s="716"/>
      <c r="EG62" s="722"/>
      <c r="EH62" s="719"/>
      <c r="EI62" s="719"/>
      <c r="EJ62" s="731"/>
    </row>
    <row r="63" spans="2:140" ht="18" customHeight="1">
      <c r="B63" s="2685" t="s">
        <v>1145</v>
      </c>
      <c r="C63" s="2686"/>
      <c r="D63" s="2687"/>
      <c r="E63" s="2688"/>
      <c r="F63" s="2687"/>
      <c r="G63" s="2688"/>
      <c r="H63" s="2687"/>
      <c r="I63" s="732"/>
      <c r="J63" s="715"/>
      <c r="K63" s="716"/>
      <c r="L63" s="717"/>
      <c r="M63" s="718"/>
      <c r="N63" s="719"/>
      <c r="O63" s="719"/>
      <c r="P63" s="719"/>
      <c r="Q63" s="720"/>
      <c r="R63" s="718"/>
      <c r="S63" s="719"/>
      <c r="T63" s="720"/>
      <c r="U63" s="719"/>
      <c r="V63" s="716"/>
      <c r="W63" s="721"/>
      <c r="X63" s="719"/>
      <c r="Y63" s="2680"/>
      <c r="Z63" s="2679"/>
      <c r="AA63" s="2681"/>
      <c r="AB63" s="2680"/>
      <c r="AC63" s="2679"/>
      <c r="AD63" s="2678"/>
      <c r="AE63" s="716"/>
      <c r="AF63" s="723"/>
      <c r="AG63" s="2677"/>
      <c r="AH63" s="2679"/>
      <c r="AI63" s="2678"/>
      <c r="AJ63" s="2677"/>
      <c r="AK63" s="2679"/>
      <c r="AL63" s="2679"/>
      <c r="AM63" s="2680"/>
      <c r="AN63" s="2679"/>
      <c r="AO63" s="2678"/>
      <c r="AP63" s="718"/>
      <c r="AQ63" s="724"/>
      <c r="AR63" s="725"/>
      <c r="AS63" s="726"/>
      <c r="AT63" s="2682"/>
      <c r="AU63" s="2682"/>
      <c r="AV63" s="2682"/>
      <c r="AW63" s="2682"/>
      <c r="AX63" s="2683"/>
      <c r="AY63" s="2682"/>
      <c r="AZ63" s="2682"/>
      <c r="BA63" s="2684"/>
      <c r="BB63" s="725"/>
      <c r="BC63" s="726"/>
      <c r="BD63" s="2682"/>
      <c r="BE63" s="2682"/>
      <c r="BF63" s="2682"/>
      <c r="BG63" s="2684"/>
      <c r="BH63" s="718"/>
      <c r="BI63" s="719"/>
      <c r="BJ63" s="720"/>
      <c r="BK63" s="718"/>
      <c r="BL63" s="724"/>
      <c r="BM63" s="718"/>
      <c r="BN63" s="724"/>
      <c r="BO63" s="718"/>
      <c r="BP63" s="2680"/>
      <c r="BQ63" s="2679"/>
      <c r="BR63" s="2681"/>
      <c r="BS63" s="718"/>
      <c r="BT63" s="719"/>
      <c r="BU63" s="719"/>
      <c r="BV63" s="718"/>
      <c r="BW63" s="719"/>
      <c r="BX63" s="719"/>
      <c r="BY63" s="718"/>
      <c r="BZ63" s="719"/>
      <c r="CA63" s="719"/>
      <c r="CB63" s="2689"/>
      <c r="CC63" s="2690"/>
      <c r="CD63" s="2689"/>
      <c r="CE63" s="2686"/>
      <c r="CF63" s="2688"/>
      <c r="CG63" s="2687"/>
      <c r="CH63" s="2688"/>
      <c r="CI63" s="2687"/>
      <c r="CJ63" s="2688"/>
      <c r="CK63" s="2687"/>
      <c r="CL63" s="2688"/>
      <c r="CM63" s="2690"/>
      <c r="CN63" s="716"/>
      <c r="CO63" s="716"/>
      <c r="CP63" s="716"/>
      <c r="CQ63" s="727"/>
      <c r="CR63" s="721"/>
      <c r="CS63" s="719"/>
      <c r="CT63" s="719"/>
      <c r="CU63" s="728"/>
      <c r="CV63" s="718"/>
      <c r="CW63" s="719"/>
      <c r="CX63" s="719"/>
      <c r="CY63" s="728"/>
      <c r="CZ63" s="718"/>
      <c r="DA63" s="719"/>
      <c r="DB63" s="719"/>
      <c r="DC63" s="728"/>
      <c r="DD63" s="718"/>
      <c r="DE63" s="719"/>
      <c r="DF63" s="719"/>
      <c r="DG63" s="728"/>
      <c r="DH63" s="717"/>
      <c r="DI63" s="719"/>
      <c r="DJ63" s="720"/>
      <c r="DK63" s="718"/>
      <c r="DL63" s="719"/>
      <c r="DM63" s="719"/>
      <c r="DN63" s="718"/>
      <c r="DO63" s="720"/>
      <c r="DP63" s="720"/>
      <c r="DQ63" s="718"/>
      <c r="DR63" s="719"/>
      <c r="DS63" s="720"/>
      <c r="DT63" s="718"/>
      <c r="DU63" s="719"/>
      <c r="DV63" s="720"/>
      <c r="DW63" s="718"/>
      <c r="DX63" s="719"/>
      <c r="DY63" s="722"/>
      <c r="DZ63" s="718"/>
      <c r="EA63" s="719"/>
      <c r="EB63" s="720"/>
      <c r="EC63" s="718"/>
      <c r="ED63" s="729"/>
      <c r="EE63" s="730"/>
      <c r="EF63" s="716"/>
      <c r="EG63" s="722"/>
      <c r="EH63" s="719"/>
      <c r="EI63" s="719"/>
      <c r="EJ63" s="731"/>
    </row>
    <row r="64" spans="2:140" ht="18" customHeight="1">
      <c r="B64" s="2685" t="s">
        <v>1146</v>
      </c>
      <c r="C64" s="2686"/>
      <c r="D64" s="2687"/>
      <c r="E64" s="2688"/>
      <c r="F64" s="2687"/>
      <c r="G64" s="2688"/>
      <c r="H64" s="2687"/>
      <c r="I64" s="732"/>
      <c r="J64" s="715"/>
      <c r="K64" s="716"/>
      <c r="L64" s="717"/>
      <c r="M64" s="718"/>
      <c r="N64" s="719"/>
      <c r="O64" s="719"/>
      <c r="P64" s="719"/>
      <c r="Q64" s="720"/>
      <c r="R64" s="718"/>
      <c r="S64" s="719"/>
      <c r="T64" s="720"/>
      <c r="U64" s="719"/>
      <c r="V64" s="716"/>
      <c r="W64" s="721"/>
      <c r="X64" s="719"/>
      <c r="Y64" s="2680"/>
      <c r="Z64" s="2679"/>
      <c r="AA64" s="2681"/>
      <c r="AB64" s="2680"/>
      <c r="AC64" s="2679"/>
      <c r="AD64" s="2678"/>
      <c r="AE64" s="716"/>
      <c r="AF64" s="723"/>
      <c r="AG64" s="2677"/>
      <c r="AH64" s="2679"/>
      <c r="AI64" s="2678"/>
      <c r="AJ64" s="2677"/>
      <c r="AK64" s="2679"/>
      <c r="AL64" s="2679"/>
      <c r="AM64" s="2680"/>
      <c r="AN64" s="2679"/>
      <c r="AO64" s="2678"/>
      <c r="AP64" s="718"/>
      <c r="AQ64" s="724"/>
      <c r="AR64" s="725"/>
      <c r="AS64" s="726"/>
      <c r="AT64" s="2682"/>
      <c r="AU64" s="2682"/>
      <c r="AV64" s="2682"/>
      <c r="AW64" s="2682"/>
      <c r="AX64" s="2683"/>
      <c r="AY64" s="2682"/>
      <c r="AZ64" s="2682"/>
      <c r="BA64" s="2684"/>
      <c r="BB64" s="725"/>
      <c r="BC64" s="726"/>
      <c r="BD64" s="2682"/>
      <c r="BE64" s="2682"/>
      <c r="BF64" s="2682"/>
      <c r="BG64" s="2684"/>
      <c r="BH64" s="718"/>
      <c r="BI64" s="719"/>
      <c r="BJ64" s="720"/>
      <c r="BK64" s="718"/>
      <c r="BL64" s="724"/>
      <c r="BM64" s="718"/>
      <c r="BN64" s="724"/>
      <c r="BO64" s="718"/>
      <c r="BP64" s="2680"/>
      <c r="BQ64" s="2679"/>
      <c r="BR64" s="2681"/>
      <c r="BS64" s="718"/>
      <c r="BT64" s="719"/>
      <c r="BU64" s="719"/>
      <c r="BV64" s="718"/>
      <c r="BW64" s="719"/>
      <c r="BX64" s="719"/>
      <c r="BY64" s="718"/>
      <c r="BZ64" s="719"/>
      <c r="CA64" s="719"/>
      <c r="CB64" s="2689"/>
      <c r="CC64" s="2690"/>
      <c r="CD64" s="2689"/>
      <c r="CE64" s="2686"/>
      <c r="CF64" s="2688"/>
      <c r="CG64" s="2687"/>
      <c r="CH64" s="2688"/>
      <c r="CI64" s="2687"/>
      <c r="CJ64" s="2688"/>
      <c r="CK64" s="2687"/>
      <c r="CL64" s="2688"/>
      <c r="CM64" s="2690"/>
      <c r="CN64" s="716"/>
      <c r="CO64" s="716"/>
      <c r="CP64" s="716"/>
      <c r="CQ64" s="727"/>
      <c r="CR64" s="721"/>
      <c r="CS64" s="719"/>
      <c r="CT64" s="719"/>
      <c r="CU64" s="728"/>
      <c r="CV64" s="718"/>
      <c r="CW64" s="719"/>
      <c r="CX64" s="719"/>
      <c r="CY64" s="728"/>
      <c r="CZ64" s="718"/>
      <c r="DA64" s="719"/>
      <c r="DB64" s="719"/>
      <c r="DC64" s="728"/>
      <c r="DD64" s="718"/>
      <c r="DE64" s="719"/>
      <c r="DF64" s="719"/>
      <c r="DG64" s="728"/>
      <c r="DH64" s="717"/>
      <c r="DI64" s="719"/>
      <c r="DJ64" s="720"/>
      <c r="DK64" s="718"/>
      <c r="DL64" s="719"/>
      <c r="DM64" s="719"/>
      <c r="DN64" s="718"/>
      <c r="DO64" s="720"/>
      <c r="DP64" s="720"/>
      <c r="DQ64" s="718"/>
      <c r="DR64" s="719"/>
      <c r="DS64" s="720"/>
      <c r="DT64" s="718"/>
      <c r="DU64" s="719"/>
      <c r="DV64" s="720"/>
      <c r="DW64" s="718"/>
      <c r="DX64" s="719"/>
      <c r="DY64" s="722"/>
      <c r="DZ64" s="718"/>
      <c r="EA64" s="719"/>
      <c r="EB64" s="720"/>
      <c r="EC64" s="718"/>
      <c r="ED64" s="729"/>
      <c r="EE64" s="730"/>
      <c r="EF64" s="716"/>
      <c r="EG64" s="722"/>
      <c r="EH64" s="719"/>
      <c r="EI64" s="719"/>
      <c r="EJ64" s="731"/>
    </row>
    <row r="65" spans="2:140" ht="18" customHeight="1">
      <c r="B65" s="2685" t="s">
        <v>1147</v>
      </c>
      <c r="C65" s="2686"/>
      <c r="D65" s="2687"/>
      <c r="E65" s="2688"/>
      <c r="F65" s="2687"/>
      <c r="G65" s="2688"/>
      <c r="H65" s="2687"/>
      <c r="I65" s="732"/>
      <c r="J65" s="715"/>
      <c r="K65" s="716"/>
      <c r="L65" s="717"/>
      <c r="M65" s="718"/>
      <c r="N65" s="719"/>
      <c r="O65" s="719"/>
      <c r="P65" s="719"/>
      <c r="Q65" s="720"/>
      <c r="R65" s="718"/>
      <c r="S65" s="719"/>
      <c r="T65" s="720"/>
      <c r="U65" s="719"/>
      <c r="V65" s="716"/>
      <c r="W65" s="721"/>
      <c r="X65" s="719"/>
      <c r="Y65" s="2680"/>
      <c r="Z65" s="2679"/>
      <c r="AA65" s="2681"/>
      <c r="AB65" s="2680"/>
      <c r="AC65" s="2679"/>
      <c r="AD65" s="2678"/>
      <c r="AE65" s="716"/>
      <c r="AF65" s="723"/>
      <c r="AG65" s="2677"/>
      <c r="AH65" s="2679"/>
      <c r="AI65" s="2678"/>
      <c r="AJ65" s="2677"/>
      <c r="AK65" s="2679"/>
      <c r="AL65" s="2679"/>
      <c r="AM65" s="2680"/>
      <c r="AN65" s="2679"/>
      <c r="AO65" s="2678"/>
      <c r="AP65" s="718"/>
      <c r="AQ65" s="724"/>
      <c r="AR65" s="725"/>
      <c r="AS65" s="726"/>
      <c r="AT65" s="2682"/>
      <c r="AU65" s="2682"/>
      <c r="AV65" s="2682"/>
      <c r="AW65" s="2682"/>
      <c r="AX65" s="2683"/>
      <c r="AY65" s="2682"/>
      <c r="AZ65" s="2682"/>
      <c r="BA65" s="2684"/>
      <c r="BB65" s="725"/>
      <c r="BC65" s="726"/>
      <c r="BD65" s="2682"/>
      <c r="BE65" s="2682"/>
      <c r="BF65" s="2682"/>
      <c r="BG65" s="2684"/>
      <c r="BH65" s="718"/>
      <c r="BI65" s="719"/>
      <c r="BJ65" s="720"/>
      <c r="BK65" s="718"/>
      <c r="BL65" s="724"/>
      <c r="BM65" s="718"/>
      <c r="BN65" s="724"/>
      <c r="BO65" s="718"/>
      <c r="BP65" s="2680"/>
      <c r="BQ65" s="2679"/>
      <c r="BR65" s="2681"/>
      <c r="BS65" s="718"/>
      <c r="BT65" s="719"/>
      <c r="BU65" s="719"/>
      <c r="BV65" s="718"/>
      <c r="BW65" s="719"/>
      <c r="BX65" s="719"/>
      <c r="BY65" s="718"/>
      <c r="BZ65" s="719"/>
      <c r="CA65" s="719"/>
      <c r="CB65" s="2689"/>
      <c r="CC65" s="2690"/>
      <c r="CD65" s="2689"/>
      <c r="CE65" s="2686"/>
      <c r="CF65" s="2688"/>
      <c r="CG65" s="2687"/>
      <c r="CH65" s="2688"/>
      <c r="CI65" s="2687"/>
      <c r="CJ65" s="2688"/>
      <c r="CK65" s="2687"/>
      <c r="CL65" s="2688"/>
      <c r="CM65" s="2690"/>
      <c r="CN65" s="716"/>
      <c r="CO65" s="716"/>
      <c r="CP65" s="716"/>
      <c r="CQ65" s="727"/>
      <c r="CR65" s="721"/>
      <c r="CS65" s="719"/>
      <c r="CT65" s="719"/>
      <c r="CU65" s="728"/>
      <c r="CV65" s="718"/>
      <c r="CW65" s="719"/>
      <c r="CX65" s="719"/>
      <c r="CY65" s="728"/>
      <c r="CZ65" s="718"/>
      <c r="DA65" s="719"/>
      <c r="DB65" s="719"/>
      <c r="DC65" s="728"/>
      <c r="DD65" s="718"/>
      <c r="DE65" s="719"/>
      <c r="DF65" s="719"/>
      <c r="DG65" s="728"/>
      <c r="DH65" s="717"/>
      <c r="DI65" s="719"/>
      <c r="DJ65" s="720"/>
      <c r="DK65" s="718"/>
      <c r="DL65" s="719"/>
      <c r="DM65" s="719"/>
      <c r="DN65" s="718"/>
      <c r="DO65" s="720"/>
      <c r="DP65" s="720"/>
      <c r="DQ65" s="718"/>
      <c r="DR65" s="719"/>
      <c r="DS65" s="720"/>
      <c r="DT65" s="718"/>
      <c r="DU65" s="719"/>
      <c r="DV65" s="720"/>
      <c r="DW65" s="718"/>
      <c r="DX65" s="719"/>
      <c r="DY65" s="722"/>
      <c r="DZ65" s="718"/>
      <c r="EA65" s="719"/>
      <c r="EB65" s="720"/>
      <c r="EC65" s="718"/>
      <c r="ED65" s="729"/>
      <c r="EE65" s="730"/>
      <c r="EF65" s="716"/>
      <c r="EG65" s="722"/>
      <c r="EH65" s="719"/>
      <c r="EI65" s="719"/>
      <c r="EJ65" s="731"/>
    </row>
    <row r="66" spans="2:140" ht="18" customHeight="1">
      <c r="B66" s="2685" t="s">
        <v>1148</v>
      </c>
      <c r="C66" s="2686"/>
      <c r="D66" s="2687"/>
      <c r="E66" s="2688"/>
      <c r="F66" s="2687"/>
      <c r="G66" s="2688"/>
      <c r="H66" s="2687"/>
      <c r="I66" s="732"/>
      <c r="J66" s="715"/>
      <c r="K66" s="716"/>
      <c r="L66" s="717"/>
      <c r="M66" s="718"/>
      <c r="N66" s="719"/>
      <c r="O66" s="719"/>
      <c r="P66" s="719"/>
      <c r="Q66" s="720"/>
      <c r="R66" s="718"/>
      <c r="S66" s="719"/>
      <c r="T66" s="720"/>
      <c r="U66" s="719"/>
      <c r="V66" s="716"/>
      <c r="W66" s="721"/>
      <c r="X66" s="719"/>
      <c r="Y66" s="2680"/>
      <c r="Z66" s="2679"/>
      <c r="AA66" s="2681"/>
      <c r="AB66" s="2680"/>
      <c r="AC66" s="2679"/>
      <c r="AD66" s="2678"/>
      <c r="AE66" s="716"/>
      <c r="AF66" s="723"/>
      <c r="AG66" s="2677"/>
      <c r="AH66" s="2679"/>
      <c r="AI66" s="2678"/>
      <c r="AJ66" s="2677"/>
      <c r="AK66" s="2679"/>
      <c r="AL66" s="2679"/>
      <c r="AM66" s="2680"/>
      <c r="AN66" s="2679"/>
      <c r="AO66" s="2678"/>
      <c r="AP66" s="718"/>
      <c r="AQ66" s="724"/>
      <c r="AR66" s="725"/>
      <c r="AS66" s="726"/>
      <c r="AT66" s="2682"/>
      <c r="AU66" s="2682"/>
      <c r="AV66" s="2682"/>
      <c r="AW66" s="2682"/>
      <c r="AX66" s="2683"/>
      <c r="AY66" s="2682"/>
      <c r="AZ66" s="2682"/>
      <c r="BA66" s="2684"/>
      <c r="BB66" s="725"/>
      <c r="BC66" s="726"/>
      <c r="BD66" s="2682"/>
      <c r="BE66" s="2682"/>
      <c r="BF66" s="2682"/>
      <c r="BG66" s="2684"/>
      <c r="BH66" s="718"/>
      <c r="BI66" s="719"/>
      <c r="BJ66" s="720"/>
      <c r="BK66" s="718"/>
      <c r="BL66" s="724"/>
      <c r="BM66" s="718"/>
      <c r="BN66" s="724"/>
      <c r="BO66" s="718"/>
      <c r="BP66" s="2680"/>
      <c r="BQ66" s="2679"/>
      <c r="BR66" s="2681"/>
      <c r="BS66" s="718"/>
      <c r="BT66" s="719"/>
      <c r="BU66" s="719"/>
      <c r="BV66" s="718"/>
      <c r="BW66" s="719"/>
      <c r="BX66" s="719"/>
      <c r="BY66" s="718"/>
      <c r="BZ66" s="719"/>
      <c r="CA66" s="719"/>
      <c r="CB66" s="2689"/>
      <c r="CC66" s="2690"/>
      <c r="CD66" s="2689"/>
      <c r="CE66" s="2686"/>
      <c r="CF66" s="2688"/>
      <c r="CG66" s="2687"/>
      <c r="CH66" s="2688"/>
      <c r="CI66" s="2687"/>
      <c r="CJ66" s="2688"/>
      <c r="CK66" s="2687"/>
      <c r="CL66" s="2688"/>
      <c r="CM66" s="2690"/>
      <c r="CN66" s="716"/>
      <c r="CO66" s="716"/>
      <c r="CP66" s="716"/>
      <c r="CQ66" s="727"/>
      <c r="CR66" s="721"/>
      <c r="CS66" s="719"/>
      <c r="CT66" s="719"/>
      <c r="CU66" s="728"/>
      <c r="CV66" s="718"/>
      <c r="CW66" s="719"/>
      <c r="CX66" s="719"/>
      <c r="CY66" s="728"/>
      <c r="CZ66" s="718"/>
      <c r="DA66" s="719"/>
      <c r="DB66" s="719"/>
      <c r="DC66" s="728"/>
      <c r="DD66" s="718"/>
      <c r="DE66" s="719"/>
      <c r="DF66" s="719"/>
      <c r="DG66" s="728"/>
      <c r="DH66" s="717"/>
      <c r="DI66" s="719"/>
      <c r="DJ66" s="720"/>
      <c r="DK66" s="718"/>
      <c r="DL66" s="719"/>
      <c r="DM66" s="719"/>
      <c r="DN66" s="718"/>
      <c r="DO66" s="720"/>
      <c r="DP66" s="720"/>
      <c r="DQ66" s="718"/>
      <c r="DR66" s="719"/>
      <c r="DS66" s="720"/>
      <c r="DT66" s="718"/>
      <c r="DU66" s="719"/>
      <c r="DV66" s="720"/>
      <c r="DW66" s="718"/>
      <c r="DX66" s="719"/>
      <c r="DY66" s="722"/>
      <c r="DZ66" s="718"/>
      <c r="EA66" s="719"/>
      <c r="EB66" s="720"/>
      <c r="EC66" s="718"/>
      <c r="ED66" s="729"/>
      <c r="EE66" s="730"/>
      <c r="EF66" s="716"/>
      <c r="EG66" s="722"/>
      <c r="EH66" s="719"/>
      <c r="EI66" s="719"/>
      <c r="EJ66" s="731"/>
    </row>
    <row r="67" spans="2:140" ht="18" customHeight="1">
      <c r="B67" s="2685" t="s">
        <v>1149</v>
      </c>
      <c r="C67" s="2686"/>
      <c r="D67" s="2687"/>
      <c r="E67" s="2688"/>
      <c r="F67" s="2687"/>
      <c r="G67" s="2688"/>
      <c r="H67" s="2687"/>
      <c r="I67" s="732"/>
      <c r="J67" s="715"/>
      <c r="K67" s="716"/>
      <c r="L67" s="717"/>
      <c r="M67" s="718"/>
      <c r="N67" s="719"/>
      <c r="O67" s="719"/>
      <c r="P67" s="719"/>
      <c r="Q67" s="720"/>
      <c r="R67" s="718"/>
      <c r="S67" s="719"/>
      <c r="T67" s="720"/>
      <c r="U67" s="719"/>
      <c r="V67" s="716"/>
      <c r="W67" s="721"/>
      <c r="X67" s="719"/>
      <c r="Y67" s="2680"/>
      <c r="Z67" s="2679"/>
      <c r="AA67" s="2681"/>
      <c r="AB67" s="2680"/>
      <c r="AC67" s="2679"/>
      <c r="AD67" s="2678"/>
      <c r="AE67" s="716"/>
      <c r="AF67" s="723"/>
      <c r="AG67" s="2677"/>
      <c r="AH67" s="2679"/>
      <c r="AI67" s="2678"/>
      <c r="AJ67" s="2677"/>
      <c r="AK67" s="2679"/>
      <c r="AL67" s="2679"/>
      <c r="AM67" s="2680"/>
      <c r="AN67" s="2679"/>
      <c r="AO67" s="2678"/>
      <c r="AP67" s="718"/>
      <c r="AQ67" s="724"/>
      <c r="AR67" s="725"/>
      <c r="AS67" s="726"/>
      <c r="AT67" s="2682"/>
      <c r="AU67" s="2682"/>
      <c r="AV67" s="2682"/>
      <c r="AW67" s="2682"/>
      <c r="AX67" s="2683"/>
      <c r="AY67" s="2682"/>
      <c r="AZ67" s="2682"/>
      <c r="BA67" s="2684"/>
      <c r="BB67" s="725"/>
      <c r="BC67" s="726"/>
      <c r="BD67" s="2682"/>
      <c r="BE67" s="2682"/>
      <c r="BF67" s="2682"/>
      <c r="BG67" s="2684"/>
      <c r="BH67" s="718"/>
      <c r="BI67" s="719"/>
      <c r="BJ67" s="720"/>
      <c r="BK67" s="718"/>
      <c r="BL67" s="724"/>
      <c r="BM67" s="718"/>
      <c r="BN67" s="724"/>
      <c r="BO67" s="718"/>
      <c r="BP67" s="2680"/>
      <c r="BQ67" s="2679"/>
      <c r="BR67" s="2681"/>
      <c r="BS67" s="718"/>
      <c r="BT67" s="719"/>
      <c r="BU67" s="719"/>
      <c r="BV67" s="718"/>
      <c r="BW67" s="719"/>
      <c r="BX67" s="719"/>
      <c r="BY67" s="718"/>
      <c r="BZ67" s="719"/>
      <c r="CA67" s="719"/>
      <c r="CB67" s="2689"/>
      <c r="CC67" s="2690"/>
      <c r="CD67" s="2689"/>
      <c r="CE67" s="2686"/>
      <c r="CF67" s="2688"/>
      <c r="CG67" s="2687"/>
      <c r="CH67" s="2688"/>
      <c r="CI67" s="2687"/>
      <c r="CJ67" s="2688"/>
      <c r="CK67" s="2687"/>
      <c r="CL67" s="2688"/>
      <c r="CM67" s="2690"/>
      <c r="CN67" s="716"/>
      <c r="CO67" s="716"/>
      <c r="CP67" s="716"/>
      <c r="CQ67" s="727"/>
      <c r="CR67" s="721"/>
      <c r="CS67" s="719"/>
      <c r="CT67" s="719"/>
      <c r="CU67" s="728"/>
      <c r="CV67" s="718"/>
      <c r="CW67" s="719"/>
      <c r="CX67" s="719"/>
      <c r="CY67" s="728"/>
      <c r="CZ67" s="718"/>
      <c r="DA67" s="719"/>
      <c r="DB67" s="719"/>
      <c r="DC67" s="728"/>
      <c r="DD67" s="718"/>
      <c r="DE67" s="719"/>
      <c r="DF67" s="719"/>
      <c r="DG67" s="728"/>
      <c r="DH67" s="717"/>
      <c r="DI67" s="719"/>
      <c r="DJ67" s="720"/>
      <c r="DK67" s="718"/>
      <c r="DL67" s="719"/>
      <c r="DM67" s="719"/>
      <c r="DN67" s="718"/>
      <c r="DO67" s="720"/>
      <c r="DP67" s="720"/>
      <c r="DQ67" s="718"/>
      <c r="DR67" s="719"/>
      <c r="DS67" s="720"/>
      <c r="DT67" s="718"/>
      <c r="DU67" s="719"/>
      <c r="DV67" s="720"/>
      <c r="DW67" s="718"/>
      <c r="DX67" s="719"/>
      <c r="DY67" s="722"/>
      <c r="DZ67" s="718"/>
      <c r="EA67" s="719"/>
      <c r="EB67" s="720"/>
      <c r="EC67" s="718"/>
      <c r="ED67" s="729"/>
      <c r="EE67" s="730"/>
      <c r="EF67" s="716"/>
      <c r="EG67" s="722"/>
      <c r="EH67" s="719"/>
      <c r="EI67" s="719"/>
      <c r="EJ67" s="731"/>
    </row>
    <row r="68" spans="2:140" ht="18" customHeight="1">
      <c r="B68" s="2685" t="s">
        <v>1150</v>
      </c>
      <c r="C68" s="2686"/>
      <c r="D68" s="2687"/>
      <c r="E68" s="2688"/>
      <c r="F68" s="2687"/>
      <c r="G68" s="2688"/>
      <c r="H68" s="2687"/>
      <c r="I68" s="732"/>
      <c r="J68" s="715"/>
      <c r="K68" s="716"/>
      <c r="L68" s="717"/>
      <c r="M68" s="718"/>
      <c r="N68" s="719"/>
      <c r="O68" s="719"/>
      <c r="P68" s="719"/>
      <c r="Q68" s="720"/>
      <c r="R68" s="718"/>
      <c r="S68" s="719"/>
      <c r="T68" s="720"/>
      <c r="U68" s="719"/>
      <c r="V68" s="716"/>
      <c r="W68" s="721"/>
      <c r="X68" s="719"/>
      <c r="Y68" s="2680"/>
      <c r="Z68" s="2679"/>
      <c r="AA68" s="2681"/>
      <c r="AB68" s="2680"/>
      <c r="AC68" s="2679"/>
      <c r="AD68" s="2678"/>
      <c r="AE68" s="716"/>
      <c r="AF68" s="723"/>
      <c r="AG68" s="2677"/>
      <c r="AH68" s="2679"/>
      <c r="AI68" s="2678"/>
      <c r="AJ68" s="2677"/>
      <c r="AK68" s="2679"/>
      <c r="AL68" s="2679"/>
      <c r="AM68" s="2680"/>
      <c r="AN68" s="2679"/>
      <c r="AO68" s="2678"/>
      <c r="AP68" s="718"/>
      <c r="AQ68" s="724"/>
      <c r="AR68" s="725"/>
      <c r="AS68" s="726"/>
      <c r="AT68" s="2682"/>
      <c r="AU68" s="2682"/>
      <c r="AV68" s="2682"/>
      <c r="AW68" s="2682"/>
      <c r="AX68" s="2683"/>
      <c r="AY68" s="2682"/>
      <c r="AZ68" s="2682"/>
      <c r="BA68" s="2684"/>
      <c r="BB68" s="725"/>
      <c r="BC68" s="726"/>
      <c r="BD68" s="2682"/>
      <c r="BE68" s="2682"/>
      <c r="BF68" s="2682"/>
      <c r="BG68" s="2684"/>
      <c r="BH68" s="718"/>
      <c r="BI68" s="719"/>
      <c r="BJ68" s="720"/>
      <c r="BK68" s="718"/>
      <c r="BL68" s="724"/>
      <c r="BM68" s="718"/>
      <c r="BN68" s="724"/>
      <c r="BO68" s="718"/>
      <c r="BP68" s="2680"/>
      <c r="BQ68" s="2679"/>
      <c r="BR68" s="2681"/>
      <c r="BS68" s="718"/>
      <c r="BT68" s="719"/>
      <c r="BU68" s="719"/>
      <c r="BV68" s="718"/>
      <c r="BW68" s="719"/>
      <c r="BX68" s="719"/>
      <c r="BY68" s="718"/>
      <c r="BZ68" s="719"/>
      <c r="CA68" s="719"/>
      <c r="CB68" s="2689"/>
      <c r="CC68" s="2690"/>
      <c r="CD68" s="2689"/>
      <c r="CE68" s="2686"/>
      <c r="CF68" s="2688"/>
      <c r="CG68" s="2687"/>
      <c r="CH68" s="2688"/>
      <c r="CI68" s="2687"/>
      <c r="CJ68" s="2688"/>
      <c r="CK68" s="2687"/>
      <c r="CL68" s="2688"/>
      <c r="CM68" s="2690"/>
      <c r="CN68" s="716"/>
      <c r="CO68" s="716"/>
      <c r="CP68" s="716"/>
      <c r="CQ68" s="727"/>
      <c r="CR68" s="721"/>
      <c r="CS68" s="719"/>
      <c r="CT68" s="719"/>
      <c r="CU68" s="728"/>
      <c r="CV68" s="718"/>
      <c r="CW68" s="719"/>
      <c r="CX68" s="719"/>
      <c r="CY68" s="728"/>
      <c r="CZ68" s="718"/>
      <c r="DA68" s="719"/>
      <c r="DB68" s="719"/>
      <c r="DC68" s="728"/>
      <c r="DD68" s="718"/>
      <c r="DE68" s="719"/>
      <c r="DF68" s="719"/>
      <c r="DG68" s="728"/>
      <c r="DH68" s="717"/>
      <c r="DI68" s="719"/>
      <c r="DJ68" s="720"/>
      <c r="DK68" s="718"/>
      <c r="DL68" s="719"/>
      <c r="DM68" s="719"/>
      <c r="DN68" s="718"/>
      <c r="DO68" s="720"/>
      <c r="DP68" s="720"/>
      <c r="DQ68" s="718"/>
      <c r="DR68" s="719"/>
      <c r="DS68" s="720"/>
      <c r="DT68" s="718"/>
      <c r="DU68" s="719"/>
      <c r="DV68" s="720"/>
      <c r="DW68" s="718"/>
      <c r="DX68" s="719"/>
      <c r="DY68" s="722"/>
      <c r="DZ68" s="718"/>
      <c r="EA68" s="719"/>
      <c r="EB68" s="720"/>
      <c r="EC68" s="718"/>
      <c r="ED68" s="729"/>
      <c r="EE68" s="730"/>
      <c r="EF68" s="716"/>
      <c r="EG68" s="722"/>
      <c r="EH68" s="719"/>
      <c r="EI68" s="719"/>
      <c r="EJ68" s="731"/>
    </row>
    <row r="69" spans="2:140" ht="18" customHeight="1">
      <c r="B69" s="2685" t="s">
        <v>1151</v>
      </c>
      <c r="C69" s="2686"/>
      <c r="D69" s="2687"/>
      <c r="E69" s="2688"/>
      <c r="F69" s="2687"/>
      <c r="G69" s="2688"/>
      <c r="H69" s="2687"/>
      <c r="I69" s="732"/>
      <c r="J69" s="715"/>
      <c r="K69" s="716"/>
      <c r="L69" s="717"/>
      <c r="M69" s="718"/>
      <c r="N69" s="719"/>
      <c r="O69" s="719"/>
      <c r="P69" s="719"/>
      <c r="Q69" s="720"/>
      <c r="R69" s="718"/>
      <c r="S69" s="719"/>
      <c r="T69" s="720"/>
      <c r="U69" s="719"/>
      <c r="V69" s="716"/>
      <c r="W69" s="721"/>
      <c r="X69" s="719"/>
      <c r="Y69" s="2680"/>
      <c r="Z69" s="2679"/>
      <c r="AA69" s="2681"/>
      <c r="AB69" s="2680"/>
      <c r="AC69" s="2679"/>
      <c r="AD69" s="2678"/>
      <c r="AE69" s="716"/>
      <c r="AF69" s="723"/>
      <c r="AG69" s="2677"/>
      <c r="AH69" s="2679"/>
      <c r="AI69" s="2678"/>
      <c r="AJ69" s="2677"/>
      <c r="AK69" s="2679"/>
      <c r="AL69" s="2679"/>
      <c r="AM69" s="2680"/>
      <c r="AN69" s="2679"/>
      <c r="AO69" s="2678"/>
      <c r="AP69" s="718"/>
      <c r="AQ69" s="724"/>
      <c r="AR69" s="725"/>
      <c r="AS69" s="726"/>
      <c r="AT69" s="2682"/>
      <c r="AU69" s="2682"/>
      <c r="AV69" s="2682"/>
      <c r="AW69" s="2682"/>
      <c r="AX69" s="2683"/>
      <c r="AY69" s="2682"/>
      <c r="AZ69" s="2682"/>
      <c r="BA69" s="2684"/>
      <c r="BB69" s="725"/>
      <c r="BC69" s="726"/>
      <c r="BD69" s="2682"/>
      <c r="BE69" s="2682"/>
      <c r="BF69" s="2682"/>
      <c r="BG69" s="2684"/>
      <c r="BH69" s="718"/>
      <c r="BI69" s="719"/>
      <c r="BJ69" s="720"/>
      <c r="BK69" s="718"/>
      <c r="BL69" s="724"/>
      <c r="BM69" s="718"/>
      <c r="BN69" s="724"/>
      <c r="BO69" s="718"/>
      <c r="BP69" s="2680"/>
      <c r="BQ69" s="2679"/>
      <c r="BR69" s="2681"/>
      <c r="BS69" s="718"/>
      <c r="BT69" s="719"/>
      <c r="BU69" s="719"/>
      <c r="BV69" s="718"/>
      <c r="BW69" s="719"/>
      <c r="BX69" s="719"/>
      <c r="BY69" s="718"/>
      <c r="BZ69" s="719"/>
      <c r="CA69" s="719"/>
      <c r="CB69" s="2689"/>
      <c r="CC69" s="2690"/>
      <c r="CD69" s="2689"/>
      <c r="CE69" s="2686"/>
      <c r="CF69" s="2688"/>
      <c r="CG69" s="2687"/>
      <c r="CH69" s="2688"/>
      <c r="CI69" s="2687"/>
      <c r="CJ69" s="2688"/>
      <c r="CK69" s="2687"/>
      <c r="CL69" s="2688"/>
      <c r="CM69" s="2690"/>
      <c r="CN69" s="716"/>
      <c r="CO69" s="716"/>
      <c r="CP69" s="716"/>
      <c r="CQ69" s="727"/>
      <c r="CR69" s="721"/>
      <c r="CS69" s="719"/>
      <c r="CT69" s="719"/>
      <c r="CU69" s="728"/>
      <c r="CV69" s="718"/>
      <c r="CW69" s="719"/>
      <c r="CX69" s="719"/>
      <c r="CY69" s="728"/>
      <c r="CZ69" s="718"/>
      <c r="DA69" s="719"/>
      <c r="DB69" s="719"/>
      <c r="DC69" s="728"/>
      <c r="DD69" s="718"/>
      <c r="DE69" s="719"/>
      <c r="DF69" s="719"/>
      <c r="DG69" s="728"/>
      <c r="DH69" s="717"/>
      <c r="DI69" s="719"/>
      <c r="DJ69" s="720"/>
      <c r="DK69" s="718"/>
      <c r="DL69" s="719"/>
      <c r="DM69" s="719"/>
      <c r="DN69" s="718"/>
      <c r="DO69" s="720"/>
      <c r="DP69" s="720"/>
      <c r="DQ69" s="718"/>
      <c r="DR69" s="719"/>
      <c r="DS69" s="720"/>
      <c r="DT69" s="718"/>
      <c r="DU69" s="719"/>
      <c r="DV69" s="720"/>
      <c r="DW69" s="718"/>
      <c r="DX69" s="719"/>
      <c r="DY69" s="722"/>
      <c r="DZ69" s="718"/>
      <c r="EA69" s="719"/>
      <c r="EB69" s="720"/>
      <c r="EC69" s="718"/>
      <c r="ED69" s="729"/>
      <c r="EE69" s="730"/>
      <c r="EF69" s="716"/>
      <c r="EG69" s="722"/>
      <c r="EH69" s="719"/>
      <c r="EI69" s="719"/>
      <c r="EJ69" s="731"/>
    </row>
    <row r="70" spans="2:140" ht="18" customHeight="1">
      <c r="B70" s="2685" t="s">
        <v>1152</v>
      </c>
      <c r="C70" s="2686"/>
      <c r="D70" s="2687"/>
      <c r="E70" s="2688"/>
      <c r="F70" s="2687"/>
      <c r="G70" s="2688"/>
      <c r="H70" s="2687"/>
      <c r="I70" s="732"/>
      <c r="J70" s="715"/>
      <c r="K70" s="716"/>
      <c r="L70" s="717"/>
      <c r="M70" s="718"/>
      <c r="N70" s="719"/>
      <c r="O70" s="719"/>
      <c r="P70" s="719"/>
      <c r="Q70" s="720"/>
      <c r="R70" s="718"/>
      <c r="S70" s="719"/>
      <c r="T70" s="720"/>
      <c r="U70" s="719"/>
      <c r="V70" s="716"/>
      <c r="W70" s="721"/>
      <c r="X70" s="719"/>
      <c r="Y70" s="2680"/>
      <c r="Z70" s="2679"/>
      <c r="AA70" s="2681"/>
      <c r="AB70" s="2680"/>
      <c r="AC70" s="2679"/>
      <c r="AD70" s="2678"/>
      <c r="AE70" s="716"/>
      <c r="AF70" s="723"/>
      <c r="AG70" s="2677"/>
      <c r="AH70" s="2679"/>
      <c r="AI70" s="2678"/>
      <c r="AJ70" s="2677"/>
      <c r="AK70" s="2679"/>
      <c r="AL70" s="2679"/>
      <c r="AM70" s="2680"/>
      <c r="AN70" s="2679"/>
      <c r="AO70" s="2678"/>
      <c r="AP70" s="718"/>
      <c r="AQ70" s="724"/>
      <c r="AR70" s="725"/>
      <c r="AS70" s="726"/>
      <c r="AT70" s="2682"/>
      <c r="AU70" s="2682"/>
      <c r="AV70" s="2682"/>
      <c r="AW70" s="2682"/>
      <c r="AX70" s="2683"/>
      <c r="AY70" s="2682"/>
      <c r="AZ70" s="2682"/>
      <c r="BA70" s="2684"/>
      <c r="BB70" s="725"/>
      <c r="BC70" s="726"/>
      <c r="BD70" s="2682"/>
      <c r="BE70" s="2682"/>
      <c r="BF70" s="2682"/>
      <c r="BG70" s="2684"/>
      <c r="BH70" s="718"/>
      <c r="BI70" s="719"/>
      <c r="BJ70" s="720"/>
      <c r="BK70" s="718"/>
      <c r="BL70" s="724"/>
      <c r="BM70" s="718"/>
      <c r="BN70" s="724"/>
      <c r="BO70" s="718"/>
      <c r="BP70" s="2680"/>
      <c r="BQ70" s="2679"/>
      <c r="BR70" s="2681"/>
      <c r="BS70" s="718"/>
      <c r="BT70" s="719"/>
      <c r="BU70" s="719"/>
      <c r="BV70" s="718"/>
      <c r="BW70" s="719"/>
      <c r="BX70" s="719"/>
      <c r="BY70" s="718"/>
      <c r="BZ70" s="719"/>
      <c r="CA70" s="719"/>
      <c r="CB70" s="2689"/>
      <c r="CC70" s="2690"/>
      <c r="CD70" s="2689"/>
      <c r="CE70" s="2686"/>
      <c r="CF70" s="2688"/>
      <c r="CG70" s="2687"/>
      <c r="CH70" s="2688"/>
      <c r="CI70" s="2687"/>
      <c r="CJ70" s="2688"/>
      <c r="CK70" s="2687"/>
      <c r="CL70" s="2688"/>
      <c r="CM70" s="2690"/>
      <c r="CN70" s="716"/>
      <c r="CO70" s="716"/>
      <c r="CP70" s="716"/>
      <c r="CQ70" s="727"/>
      <c r="CR70" s="721"/>
      <c r="CS70" s="719"/>
      <c r="CT70" s="719"/>
      <c r="CU70" s="728"/>
      <c r="CV70" s="718"/>
      <c r="CW70" s="719"/>
      <c r="CX70" s="719"/>
      <c r="CY70" s="728"/>
      <c r="CZ70" s="718"/>
      <c r="DA70" s="719"/>
      <c r="DB70" s="719"/>
      <c r="DC70" s="728"/>
      <c r="DD70" s="718"/>
      <c r="DE70" s="719"/>
      <c r="DF70" s="719"/>
      <c r="DG70" s="728"/>
      <c r="DH70" s="717"/>
      <c r="DI70" s="719"/>
      <c r="DJ70" s="720"/>
      <c r="DK70" s="718"/>
      <c r="DL70" s="719"/>
      <c r="DM70" s="719"/>
      <c r="DN70" s="718"/>
      <c r="DO70" s="720"/>
      <c r="DP70" s="720"/>
      <c r="DQ70" s="718"/>
      <c r="DR70" s="719"/>
      <c r="DS70" s="720"/>
      <c r="DT70" s="718"/>
      <c r="DU70" s="719"/>
      <c r="DV70" s="720"/>
      <c r="DW70" s="718"/>
      <c r="DX70" s="719"/>
      <c r="DY70" s="722"/>
      <c r="DZ70" s="718"/>
      <c r="EA70" s="719"/>
      <c r="EB70" s="720"/>
      <c r="EC70" s="718"/>
      <c r="ED70" s="729"/>
      <c r="EE70" s="730"/>
      <c r="EF70" s="716"/>
      <c r="EG70" s="722"/>
      <c r="EH70" s="719"/>
      <c r="EI70" s="719"/>
      <c r="EJ70" s="731"/>
    </row>
    <row r="71" spans="2:140" ht="18" customHeight="1">
      <c r="B71" s="2685" t="s">
        <v>1153</v>
      </c>
      <c r="C71" s="2686"/>
      <c r="D71" s="2687"/>
      <c r="E71" s="2688"/>
      <c r="F71" s="2687"/>
      <c r="G71" s="2688"/>
      <c r="H71" s="2687"/>
      <c r="I71" s="732"/>
      <c r="J71" s="715"/>
      <c r="K71" s="716"/>
      <c r="L71" s="717"/>
      <c r="M71" s="718"/>
      <c r="N71" s="719"/>
      <c r="O71" s="719"/>
      <c r="P71" s="719"/>
      <c r="Q71" s="720"/>
      <c r="R71" s="718"/>
      <c r="S71" s="719"/>
      <c r="T71" s="720"/>
      <c r="U71" s="719"/>
      <c r="V71" s="716"/>
      <c r="W71" s="721"/>
      <c r="X71" s="719"/>
      <c r="Y71" s="2680"/>
      <c r="Z71" s="2679"/>
      <c r="AA71" s="2681"/>
      <c r="AB71" s="2680"/>
      <c r="AC71" s="2679"/>
      <c r="AD71" s="2678"/>
      <c r="AE71" s="716"/>
      <c r="AF71" s="723"/>
      <c r="AG71" s="2677"/>
      <c r="AH71" s="2679"/>
      <c r="AI71" s="2678"/>
      <c r="AJ71" s="2677"/>
      <c r="AK71" s="2679"/>
      <c r="AL71" s="2679"/>
      <c r="AM71" s="2680"/>
      <c r="AN71" s="2679"/>
      <c r="AO71" s="2678"/>
      <c r="AP71" s="718"/>
      <c r="AQ71" s="724"/>
      <c r="AR71" s="725"/>
      <c r="AS71" s="726"/>
      <c r="AT71" s="2682"/>
      <c r="AU71" s="2682"/>
      <c r="AV71" s="2682"/>
      <c r="AW71" s="2682"/>
      <c r="AX71" s="2683"/>
      <c r="AY71" s="2682"/>
      <c r="AZ71" s="2682"/>
      <c r="BA71" s="2684"/>
      <c r="BB71" s="725"/>
      <c r="BC71" s="726"/>
      <c r="BD71" s="2682"/>
      <c r="BE71" s="2682"/>
      <c r="BF71" s="2682"/>
      <c r="BG71" s="2684"/>
      <c r="BH71" s="718"/>
      <c r="BI71" s="719"/>
      <c r="BJ71" s="720"/>
      <c r="BK71" s="718"/>
      <c r="BL71" s="724"/>
      <c r="BM71" s="718"/>
      <c r="BN71" s="724"/>
      <c r="BO71" s="718"/>
      <c r="BP71" s="2680"/>
      <c r="BQ71" s="2679"/>
      <c r="BR71" s="2681"/>
      <c r="BS71" s="718"/>
      <c r="BT71" s="719"/>
      <c r="BU71" s="719"/>
      <c r="BV71" s="718"/>
      <c r="BW71" s="719"/>
      <c r="BX71" s="719"/>
      <c r="BY71" s="718"/>
      <c r="BZ71" s="719"/>
      <c r="CA71" s="719"/>
      <c r="CB71" s="2689"/>
      <c r="CC71" s="2690"/>
      <c r="CD71" s="2689"/>
      <c r="CE71" s="2686"/>
      <c r="CF71" s="2688"/>
      <c r="CG71" s="2687"/>
      <c r="CH71" s="2688"/>
      <c r="CI71" s="2687"/>
      <c r="CJ71" s="2688"/>
      <c r="CK71" s="2687"/>
      <c r="CL71" s="2688"/>
      <c r="CM71" s="2690"/>
      <c r="CN71" s="716"/>
      <c r="CO71" s="716"/>
      <c r="CP71" s="716"/>
      <c r="CQ71" s="727"/>
      <c r="CR71" s="721"/>
      <c r="CS71" s="719"/>
      <c r="CT71" s="719"/>
      <c r="CU71" s="728"/>
      <c r="CV71" s="718"/>
      <c r="CW71" s="719"/>
      <c r="CX71" s="719"/>
      <c r="CY71" s="728"/>
      <c r="CZ71" s="718"/>
      <c r="DA71" s="719"/>
      <c r="DB71" s="719"/>
      <c r="DC71" s="728"/>
      <c r="DD71" s="718"/>
      <c r="DE71" s="719"/>
      <c r="DF71" s="719"/>
      <c r="DG71" s="728"/>
      <c r="DH71" s="717"/>
      <c r="DI71" s="719"/>
      <c r="DJ71" s="720"/>
      <c r="DK71" s="718"/>
      <c r="DL71" s="719"/>
      <c r="DM71" s="719"/>
      <c r="DN71" s="718"/>
      <c r="DO71" s="720"/>
      <c r="DP71" s="720"/>
      <c r="DQ71" s="718"/>
      <c r="DR71" s="719"/>
      <c r="DS71" s="720"/>
      <c r="DT71" s="718"/>
      <c r="DU71" s="719"/>
      <c r="DV71" s="720"/>
      <c r="DW71" s="718"/>
      <c r="DX71" s="719"/>
      <c r="DY71" s="722"/>
      <c r="DZ71" s="718"/>
      <c r="EA71" s="719"/>
      <c r="EB71" s="720"/>
      <c r="EC71" s="718"/>
      <c r="ED71" s="729"/>
      <c r="EE71" s="730"/>
      <c r="EF71" s="716"/>
      <c r="EG71" s="722"/>
      <c r="EH71" s="719"/>
      <c r="EI71" s="719"/>
      <c r="EJ71" s="731"/>
    </row>
    <row r="72" spans="2:140" ht="18" customHeight="1">
      <c r="B72" s="2685" t="s">
        <v>1154</v>
      </c>
      <c r="C72" s="2686"/>
      <c r="D72" s="2687"/>
      <c r="E72" s="2688"/>
      <c r="F72" s="2687"/>
      <c r="G72" s="2688"/>
      <c r="H72" s="2687"/>
      <c r="I72" s="732"/>
      <c r="J72" s="715"/>
      <c r="K72" s="716"/>
      <c r="L72" s="717"/>
      <c r="M72" s="718"/>
      <c r="N72" s="719"/>
      <c r="O72" s="719"/>
      <c r="P72" s="719"/>
      <c r="Q72" s="720"/>
      <c r="R72" s="718"/>
      <c r="S72" s="719"/>
      <c r="T72" s="720"/>
      <c r="U72" s="719"/>
      <c r="V72" s="716"/>
      <c r="W72" s="721"/>
      <c r="X72" s="719"/>
      <c r="Y72" s="2680"/>
      <c r="Z72" s="2679"/>
      <c r="AA72" s="2681"/>
      <c r="AB72" s="2680"/>
      <c r="AC72" s="2679"/>
      <c r="AD72" s="2678"/>
      <c r="AE72" s="716"/>
      <c r="AF72" s="723"/>
      <c r="AG72" s="2677"/>
      <c r="AH72" s="2679"/>
      <c r="AI72" s="2678"/>
      <c r="AJ72" s="2677"/>
      <c r="AK72" s="2679"/>
      <c r="AL72" s="2679"/>
      <c r="AM72" s="2680"/>
      <c r="AN72" s="2679"/>
      <c r="AO72" s="2678"/>
      <c r="AP72" s="718"/>
      <c r="AQ72" s="724"/>
      <c r="AR72" s="725"/>
      <c r="AS72" s="726"/>
      <c r="AT72" s="2682"/>
      <c r="AU72" s="2682"/>
      <c r="AV72" s="2682"/>
      <c r="AW72" s="2682"/>
      <c r="AX72" s="2683"/>
      <c r="AY72" s="2682"/>
      <c r="AZ72" s="2682"/>
      <c r="BA72" s="2684"/>
      <c r="BB72" s="725"/>
      <c r="BC72" s="726"/>
      <c r="BD72" s="2682"/>
      <c r="BE72" s="2682"/>
      <c r="BF72" s="2682"/>
      <c r="BG72" s="2684"/>
      <c r="BH72" s="718"/>
      <c r="BI72" s="719"/>
      <c r="BJ72" s="720"/>
      <c r="BK72" s="718"/>
      <c r="BL72" s="724"/>
      <c r="BM72" s="718"/>
      <c r="BN72" s="724"/>
      <c r="BO72" s="718"/>
      <c r="BP72" s="2680"/>
      <c r="BQ72" s="2679"/>
      <c r="BR72" s="2681"/>
      <c r="BS72" s="718"/>
      <c r="BT72" s="719"/>
      <c r="BU72" s="719"/>
      <c r="BV72" s="718"/>
      <c r="BW72" s="719"/>
      <c r="BX72" s="719"/>
      <c r="BY72" s="718"/>
      <c r="BZ72" s="719"/>
      <c r="CA72" s="719"/>
      <c r="CB72" s="2689"/>
      <c r="CC72" s="2690"/>
      <c r="CD72" s="2689"/>
      <c r="CE72" s="2686"/>
      <c r="CF72" s="2688"/>
      <c r="CG72" s="2687"/>
      <c r="CH72" s="2688"/>
      <c r="CI72" s="2687"/>
      <c r="CJ72" s="2688"/>
      <c r="CK72" s="2687"/>
      <c r="CL72" s="2688"/>
      <c r="CM72" s="2690"/>
      <c r="CN72" s="716"/>
      <c r="CO72" s="716"/>
      <c r="CP72" s="716"/>
      <c r="CQ72" s="727"/>
      <c r="CR72" s="721"/>
      <c r="CS72" s="719"/>
      <c r="CT72" s="719"/>
      <c r="CU72" s="728"/>
      <c r="CV72" s="718"/>
      <c r="CW72" s="719"/>
      <c r="CX72" s="719"/>
      <c r="CY72" s="728"/>
      <c r="CZ72" s="718"/>
      <c r="DA72" s="719"/>
      <c r="DB72" s="719"/>
      <c r="DC72" s="728"/>
      <c r="DD72" s="718"/>
      <c r="DE72" s="719"/>
      <c r="DF72" s="719"/>
      <c r="DG72" s="728"/>
      <c r="DH72" s="717"/>
      <c r="DI72" s="719"/>
      <c r="DJ72" s="720"/>
      <c r="DK72" s="718"/>
      <c r="DL72" s="719"/>
      <c r="DM72" s="719"/>
      <c r="DN72" s="718"/>
      <c r="DO72" s="720"/>
      <c r="DP72" s="720"/>
      <c r="DQ72" s="718"/>
      <c r="DR72" s="719"/>
      <c r="DS72" s="720"/>
      <c r="DT72" s="718"/>
      <c r="DU72" s="719"/>
      <c r="DV72" s="720"/>
      <c r="DW72" s="718"/>
      <c r="DX72" s="719"/>
      <c r="DY72" s="722"/>
      <c r="DZ72" s="718"/>
      <c r="EA72" s="719"/>
      <c r="EB72" s="720"/>
      <c r="EC72" s="718"/>
      <c r="ED72" s="729"/>
      <c r="EE72" s="730"/>
      <c r="EF72" s="716"/>
      <c r="EG72" s="722"/>
      <c r="EH72" s="719"/>
      <c r="EI72" s="719"/>
      <c r="EJ72" s="731"/>
    </row>
    <row r="73" spans="2:140" ht="18" customHeight="1">
      <c r="B73" s="2685" t="s">
        <v>1155</v>
      </c>
      <c r="C73" s="2686"/>
      <c r="D73" s="2687"/>
      <c r="E73" s="2688"/>
      <c r="F73" s="2687"/>
      <c r="G73" s="2688"/>
      <c r="H73" s="2687"/>
      <c r="I73" s="732"/>
      <c r="J73" s="715"/>
      <c r="K73" s="716"/>
      <c r="L73" s="717"/>
      <c r="M73" s="718"/>
      <c r="N73" s="719"/>
      <c r="O73" s="719"/>
      <c r="P73" s="719"/>
      <c r="Q73" s="720"/>
      <c r="R73" s="718"/>
      <c r="S73" s="719"/>
      <c r="T73" s="720"/>
      <c r="U73" s="719"/>
      <c r="V73" s="716"/>
      <c r="W73" s="721"/>
      <c r="X73" s="719"/>
      <c r="Y73" s="2680"/>
      <c r="Z73" s="2679"/>
      <c r="AA73" s="2681"/>
      <c r="AB73" s="2680"/>
      <c r="AC73" s="2679"/>
      <c r="AD73" s="2678"/>
      <c r="AE73" s="716"/>
      <c r="AF73" s="723"/>
      <c r="AG73" s="2677"/>
      <c r="AH73" s="2679"/>
      <c r="AI73" s="2678"/>
      <c r="AJ73" s="2677"/>
      <c r="AK73" s="2679"/>
      <c r="AL73" s="2679"/>
      <c r="AM73" s="2680"/>
      <c r="AN73" s="2679"/>
      <c r="AO73" s="2678"/>
      <c r="AP73" s="718"/>
      <c r="AQ73" s="724"/>
      <c r="AR73" s="725"/>
      <c r="AS73" s="726"/>
      <c r="AT73" s="2682"/>
      <c r="AU73" s="2682"/>
      <c r="AV73" s="2682"/>
      <c r="AW73" s="2682"/>
      <c r="AX73" s="2683"/>
      <c r="AY73" s="2682"/>
      <c r="AZ73" s="2682"/>
      <c r="BA73" s="2684"/>
      <c r="BB73" s="725"/>
      <c r="BC73" s="726"/>
      <c r="BD73" s="2682"/>
      <c r="BE73" s="2682"/>
      <c r="BF73" s="2682"/>
      <c r="BG73" s="2684"/>
      <c r="BH73" s="718"/>
      <c r="BI73" s="719"/>
      <c r="BJ73" s="720"/>
      <c r="BK73" s="718"/>
      <c r="BL73" s="724"/>
      <c r="BM73" s="718"/>
      <c r="BN73" s="724"/>
      <c r="BO73" s="718"/>
      <c r="BP73" s="2680"/>
      <c r="BQ73" s="2679"/>
      <c r="BR73" s="2681"/>
      <c r="BS73" s="718"/>
      <c r="BT73" s="719"/>
      <c r="BU73" s="719"/>
      <c r="BV73" s="718"/>
      <c r="BW73" s="719"/>
      <c r="BX73" s="719"/>
      <c r="BY73" s="718"/>
      <c r="BZ73" s="719"/>
      <c r="CA73" s="719"/>
      <c r="CB73" s="2689"/>
      <c r="CC73" s="2690"/>
      <c r="CD73" s="2689"/>
      <c r="CE73" s="2686"/>
      <c r="CF73" s="2688"/>
      <c r="CG73" s="2687"/>
      <c r="CH73" s="2688"/>
      <c r="CI73" s="2687"/>
      <c r="CJ73" s="2688"/>
      <c r="CK73" s="2687"/>
      <c r="CL73" s="2688"/>
      <c r="CM73" s="2690"/>
      <c r="CN73" s="716"/>
      <c r="CO73" s="716"/>
      <c r="CP73" s="716"/>
      <c r="CQ73" s="727"/>
      <c r="CR73" s="721"/>
      <c r="CS73" s="719"/>
      <c r="CT73" s="719"/>
      <c r="CU73" s="728"/>
      <c r="CV73" s="718"/>
      <c r="CW73" s="719"/>
      <c r="CX73" s="719"/>
      <c r="CY73" s="728"/>
      <c r="CZ73" s="718"/>
      <c r="DA73" s="719"/>
      <c r="DB73" s="719"/>
      <c r="DC73" s="728"/>
      <c r="DD73" s="718"/>
      <c r="DE73" s="719"/>
      <c r="DF73" s="719"/>
      <c r="DG73" s="728"/>
      <c r="DH73" s="717"/>
      <c r="DI73" s="719"/>
      <c r="DJ73" s="720"/>
      <c r="DK73" s="718"/>
      <c r="DL73" s="719"/>
      <c r="DM73" s="719"/>
      <c r="DN73" s="718"/>
      <c r="DO73" s="720"/>
      <c r="DP73" s="720"/>
      <c r="DQ73" s="718"/>
      <c r="DR73" s="719"/>
      <c r="DS73" s="720"/>
      <c r="DT73" s="718"/>
      <c r="DU73" s="719"/>
      <c r="DV73" s="720"/>
      <c r="DW73" s="718"/>
      <c r="DX73" s="719"/>
      <c r="DY73" s="722"/>
      <c r="DZ73" s="718"/>
      <c r="EA73" s="719"/>
      <c r="EB73" s="720"/>
      <c r="EC73" s="718"/>
      <c r="ED73" s="729"/>
      <c r="EE73" s="730"/>
      <c r="EF73" s="716"/>
      <c r="EG73" s="722"/>
      <c r="EH73" s="719"/>
      <c r="EI73" s="719"/>
      <c r="EJ73" s="731"/>
    </row>
    <row r="74" spans="2:140" ht="18" customHeight="1">
      <c r="B74" s="2685" t="s">
        <v>1156</v>
      </c>
      <c r="C74" s="2686"/>
      <c r="D74" s="2687"/>
      <c r="E74" s="2688"/>
      <c r="F74" s="2687"/>
      <c r="G74" s="2688"/>
      <c r="H74" s="2687"/>
      <c r="I74" s="732"/>
      <c r="J74" s="715"/>
      <c r="K74" s="716"/>
      <c r="L74" s="717"/>
      <c r="M74" s="718"/>
      <c r="N74" s="719"/>
      <c r="O74" s="719"/>
      <c r="P74" s="719"/>
      <c r="Q74" s="720"/>
      <c r="R74" s="718"/>
      <c r="S74" s="719"/>
      <c r="T74" s="720"/>
      <c r="U74" s="719"/>
      <c r="V74" s="716"/>
      <c r="W74" s="721"/>
      <c r="X74" s="719"/>
      <c r="Y74" s="2680"/>
      <c r="Z74" s="2679"/>
      <c r="AA74" s="2681"/>
      <c r="AB74" s="2680"/>
      <c r="AC74" s="2679"/>
      <c r="AD74" s="2678"/>
      <c r="AE74" s="716"/>
      <c r="AF74" s="723"/>
      <c r="AG74" s="2677"/>
      <c r="AH74" s="2679"/>
      <c r="AI74" s="2678"/>
      <c r="AJ74" s="2677"/>
      <c r="AK74" s="2679"/>
      <c r="AL74" s="2679"/>
      <c r="AM74" s="2680"/>
      <c r="AN74" s="2679"/>
      <c r="AO74" s="2678"/>
      <c r="AP74" s="718"/>
      <c r="AQ74" s="724"/>
      <c r="AR74" s="725"/>
      <c r="AS74" s="726"/>
      <c r="AT74" s="2682"/>
      <c r="AU74" s="2682"/>
      <c r="AV74" s="2682"/>
      <c r="AW74" s="2682"/>
      <c r="AX74" s="2683"/>
      <c r="AY74" s="2682"/>
      <c r="AZ74" s="2682"/>
      <c r="BA74" s="2684"/>
      <c r="BB74" s="725"/>
      <c r="BC74" s="726"/>
      <c r="BD74" s="2682"/>
      <c r="BE74" s="2682"/>
      <c r="BF74" s="2682"/>
      <c r="BG74" s="2684"/>
      <c r="BH74" s="718"/>
      <c r="BI74" s="719"/>
      <c r="BJ74" s="720"/>
      <c r="BK74" s="718"/>
      <c r="BL74" s="724"/>
      <c r="BM74" s="718"/>
      <c r="BN74" s="724"/>
      <c r="BO74" s="718"/>
      <c r="BP74" s="2680"/>
      <c r="BQ74" s="2679"/>
      <c r="BR74" s="2681"/>
      <c r="BS74" s="718"/>
      <c r="BT74" s="719"/>
      <c r="BU74" s="719"/>
      <c r="BV74" s="718"/>
      <c r="BW74" s="719"/>
      <c r="BX74" s="719"/>
      <c r="BY74" s="718"/>
      <c r="BZ74" s="719"/>
      <c r="CA74" s="719"/>
      <c r="CB74" s="2689"/>
      <c r="CC74" s="2690"/>
      <c r="CD74" s="2689"/>
      <c r="CE74" s="2686"/>
      <c r="CF74" s="2688"/>
      <c r="CG74" s="2687"/>
      <c r="CH74" s="2688"/>
      <c r="CI74" s="2687"/>
      <c r="CJ74" s="2688"/>
      <c r="CK74" s="2687"/>
      <c r="CL74" s="2688"/>
      <c r="CM74" s="2690"/>
      <c r="CN74" s="716"/>
      <c r="CO74" s="716"/>
      <c r="CP74" s="716"/>
      <c r="CQ74" s="727"/>
      <c r="CR74" s="721"/>
      <c r="CS74" s="719"/>
      <c r="CT74" s="719"/>
      <c r="CU74" s="728"/>
      <c r="CV74" s="718"/>
      <c r="CW74" s="719"/>
      <c r="CX74" s="719"/>
      <c r="CY74" s="728"/>
      <c r="CZ74" s="718"/>
      <c r="DA74" s="719"/>
      <c r="DB74" s="719"/>
      <c r="DC74" s="728"/>
      <c r="DD74" s="718"/>
      <c r="DE74" s="719"/>
      <c r="DF74" s="719"/>
      <c r="DG74" s="728"/>
      <c r="DH74" s="717"/>
      <c r="DI74" s="719"/>
      <c r="DJ74" s="720"/>
      <c r="DK74" s="718"/>
      <c r="DL74" s="719"/>
      <c r="DM74" s="719"/>
      <c r="DN74" s="718"/>
      <c r="DO74" s="720"/>
      <c r="DP74" s="720"/>
      <c r="DQ74" s="718"/>
      <c r="DR74" s="719"/>
      <c r="DS74" s="720"/>
      <c r="DT74" s="718"/>
      <c r="DU74" s="719"/>
      <c r="DV74" s="720"/>
      <c r="DW74" s="718"/>
      <c r="DX74" s="719"/>
      <c r="DY74" s="722"/>
      <c r="DZ74" s="718"/>
      <c r="EA74" s="719"/>
      <c r="EB74" s="720"/>
      <c r="EC74" s="718"/>
      <c r="ED74" s="729"/>
      <c r="EE74" s="730"/>
      <c r="EF74" s="716"/>
      <c r="EG74" s="722"/>
      <c r="EH74" s="719"/>
      <c r="EI74" s="719"/>
      <c r="EJ74" s="731"/>
    </row>
    <row r="75" spans="2:140" ht="18" customHeight="1">
      <c r="B75" s="2685" t="s">
        <v>1157</v>
      </c>
      <c r="C75" s="2686"/>
      <c r="D75" s="2687"/>
      <c r="E75" s="2688"/>
      <c r="F75" s="2687"/>
      <c r="G75" s="2688"/>
      <c r="H75" s="2687"/>
      <c r="I75" s="732"/>
      <c r="J75" s="715"/>
      <c r="K75" s="716"/>
      <c r="L75" s="717"/>
      <c r="M75" s="718"/>
      <c r="N75" s="719"/>
      <c r="O75" s="719"/>
      <c r="P75" s="719"/>
      <c r="Q75" s="720"/>
      <c r="R75" s="718"/>
      <c r="S75" s="719"/>
      <c r="T75" s="720"/>
      <c r="U75" s="719"/>
      <c r="V75" s="716"/>
      <c r="W75" s="721"/>
      <c r="X75" s="719"/>
      <c r="Y75" s="2680"/>
      <c r="Z75" s="2679"/>
      <c r="AA75" s="2681"/>
      <c r="AB75" s="2680"/>
      <c r="AC75" s="2679"/>
      <c r="AD75" s="2678"/>
      <c r="AE75" s="716"/>
      <c r="AF75" s="723"/>
      <c r="AG75" s="2677"/>
      <c r="AH75" s="2679"/>
      <c r="AI75" s="2678"/>
      <c r="AJ75" s="2677"/>
      <c r="AK75" s="2679"/>
      <c r="AL75" s="2679"/>
      <c r="AM75" s="2680"/>
      <c r="AN75" s="2679"/>
      <c r="AO75" s="2678"/>
      <c r="AP75" s="718"/>
      <c r="AQ75" s="724"/>
      <c r="AR75" s="725"/>
      <c r="AS75" s="726"/>
      <c r="AT75" s="2682"/>
      <c r="AU75" s="2682"/>
      <c r="AV75" s="2682"/>
      <c r="AW75" s="2682"/>
      <c r="AX75" s="2683"/>
      <c r="AY75" s="2682"/>
      <c r="AZ75" s="2682"/>
      <c r="BA75" s="2684"/>
      <c r="BB75" s="725"/>
      <c r="BC75" s="726"/>
      <c r="BD75" s="2682"/>
      <c r="BE75" s="2682"/>
      <c r="BF75" s="2682"/>
      <c r="BG75" s="2684"/>
      <c r="BH75" s="718"/>
      <c r="BI75" s="719"/>
      <c r="BJ75" s="720"/>
      <c r="BK75" s="718"/>
      <c r="BL75" s="724"/>
      <c r="BM75" s="718"/>
      <c r="BN75" s="724"/>
      <c r="BO75" s="718"/>
      <c r="BP75" s="2680"/>
      <c r="BQ75" s="2679"/>
      <c r="BR75" s="2681"/>
      <c r="BS75" s="718"/>
      <c r="BT75" s="719"/>
      <c r="BU75" s="719"/>
      <c r="BV75" s="718"/>
      <c r="BW75" s="719"/>
      <c r="BX75" s="719"/>
      <c r="BY75" s="718"/>
      <c r="BZ75" s="719"/>
      <c r="CA75" s="719"/>
      <c r="CB75" s="2689"/>
      <c r="CC75" s="2690"/>
      <c r="CD75" s="2689"/>
      <c r="CE75" s="2686"/>
      <c r="CF75" s="2688"/>
      <c r="CG75" s="2687"/>
      <c r="CH75" s="2688"/>
      <c r="CI75" s="2687"/>
      <c r="CJ75" s="2688"/>
      <c r="CK75" s="2687"/>
      <c r="CL75" s="2688"/>
      <c r="CM75" s="2690"/>
      <c r="CN75" s="716"/>
      <c r="CO75" s="716"/>
      <c r="CP75" s="716"/>
      <c r="CQ75" s="727"/>
      <c r="CR75" s="721"/>
      <c r="CS75" s="719"/>
      <c r="CT75" s="719"/>
      <c r="CU75" s="728"/>
      <c r="CV75" s="718"/>
      <c r="CW75" s="719"/>
      <c r="CX75" s="719"/>
      <c r="CY75" s="728"/>
      <c r="CZ75" s="718"/>
      <c r="DA75" s="719"/>
      <c r="DB75" s="719"/>
      <c r="DC75" s="728"/>
      <c r="DD75" s="718"/>
      <c r="DE75" s="719"/>
      <c r="DF75" s="719"/>
      <c r="DG75" s="728"/>
      <c r="DH75" s="717"/>
      <c r="DI75" s="719"/>
      <c r="DJ75" s="720"/>
      <c r="DK75" s="718"/>
      <c r="DL75" s="719"/>
      <c r="DM75" s="719"/>
      <c r="DN75" s="718"/>
      <c r="DO75" s="720"/>
      <c r="DP75" s="720"/>
      <c r="DQ75" s="718"/>
      <c r="DR75" s="719"/>
      <c r="DS75" s="720"/>
      <c r="DT75" s="718"/>
      <c r="DU75" s="719"/>
      <c r="DV75" s="720"/>
      <c r="DW75" s="718"/>
      <c r="DX75" s="719"/>
      <c r="DY75" s="722"/>
      <c r="DZ75" s="718"/>
      <c r="EA75" s="719"/>
      <c r="EB75" s="720"/>
      <c r="EC75" s="718"/>
      <c r="ED75" s="729"/>
      <c r="EE75" s="730"/>
      <c r="EF75" s="716"/>
      <c r="EG75" s="722"/>
      <c r="EH75" s="719"/>
      <c r="EI75" s="719"/>
      <c r="EJ75" s="731"/>
    </row>
    <row r="76" spans="2:140" ht="18" customHeight="1">
      <c r="B76" s="2685" t="s">
        <v>1158</v>
      </c>
      <c r="C76" s="2686"/>
      <c r="D76" s="2687"/>
      <c r="E76" s="2688"/>
      <c r="F76" s="2687"/>
      <c r="G76" s="2688"/>
      <c r="H76" s="2687"/>
      <c r="I76" s="732"/>
      <c r="J76" s="715"/>
      <c r="K76" s="716"/>
      <c r="L76" s="717"/>
      <c r="M76" s="718"/>
      <c r="N76" s="719"/>
      <c r="O76" s="719"/>
      <c r="P76" s="719"/>
      <c r="Q76" s="720"/>
      <c r="R76" s="718"/>
      <c r="S76" s="719"/>
      <c r="T76" s="720"/>
      <c r="U76" s="719"/>
      <c r="V76" s="716"/>
      <c r="W76" s="721"/>
      <c r="X76" s="719"/>
      <c r="Y76" s="2680"/>
      <c r="Z76" s="2679"/>
      <c r="AA76" s="2681"/>
      <c r="AB76" s="2680"/>
      <c r="AC76" s="2679"/>
      <c r="AD76" s="2678"/>
      <c r="AE76" s="716"/>
      <c r="AF76" s="723"/>
      <c r="AG76" s="2677"/>
      <c r="AH76" s="2679"/>
      <c r="AI76" s="2678"/>
      <c r="AJ76" s="2677"/>
      <c r="AK76" s="2679"/>
      <c r="AL76" s="2679"/>
      <c r="AM76" s="2680"/>
      <c r="AN76" s="2679"/>
      <c r="AO76" s="2678"/>
      <c r="AP76" s="718"/>
      <c r="AQ76" s="724"/>
      <c r="AR76" s="725"/>
      <c r="AS76" s="726"/>
      <c r="AT76" s="2682"/>
      <c r="AU76" s="2682"/>
      <c r="AV76" s="2682"/>
      <c r="AW76" s="2682"/>
      <c r="AX76" s="2683"/>
      <c r="AY76" s="2682"/>
      <c r="AZ76" s="2682"/>
      <c r="BA76" s="2684"/>
      <c r="BB76" s="725"/>
      <c r="BC76" s="726"/>
      <c r="BD76" s="2682"/>
      <c r="BE76" s="2682"/>
      <c r="BF76" s="2682"/>
      <c r="BG76" s="2684"/>
      <c r="BH76" s="718"/>
      <c r="BI76" s="719"/>
      <c r="BJ76" s="720"/>
      <c r="BK76" s="718"/>
      <c r="BL76" s="724"/>
      <c r="BM76" s="718"/>
      <c r="BN76" s="724"/>
      <c r="BO76" s="718"/>
      <c r="BP76" s="2680"/>
      <c r="BQ76" s="2679"/>
      <c r="BR76" s="2681"/>
      <c r="BS76" s="718"/>
      <c r="BT76" s="719"/>
      <c r="BU76" s="719"/>
      <c r="BV76" s="718"/>
      <c r="BW76" s="719"/>
      <c r="BX76" s="719"/>
      <c r="BY76" s="718"/>
      <c r="BZ76" s="719"/>
      <c r="CA76" s="719"/>
      <c r="CB76" s="2689"/>
      <c r="CC76" s="2690"/>
      <c r="CD76" s="2689"/>
      <c r="CE76" s="2686"/>
      <c r="CF76" s="2688"/>
      <c r="CG76" s="2687"/>
      <c r="CH76" s="2688"/>
      <c r="CI76" s="2687"/>
      <c r="CJ76" s="2688"/>
      <c r="CK76" s="2687"/>
      <c r="CL76" s="2688"/>
      <c r="CM76" s="2690"/>
      <c r="CN76" s="716"/>
      <c r="CO76" s="716"/>
      <c r="CP76" s="716"/>
      <c r="CQ76" s="727"/>
      <c r="CR76" s="721"/>
      <c r="CS76" s="719"/>
      <c r="CT76" s="719"/>
      <c r="CU76" s="728"/>
      <c r="CV76" s="718"/>
      <c r="CW76" s="719"/>
      <c r="CX76" s="719"/>
      <c r="CY76" s="728"/>
      <c r="CZ76" s="718"/>
      <c r="DA76" s="719"/>
      <c r="DB76" s="719"/>
      <c r="DC76" s="728"/>
      <c r="DD76" s="718"/>
      <c r="DE76" s="719"/>
      <c r="DF76" s="719"/>
      <c r="DG76" s="728"/>
      <c r="DH76" s="717"/>
      <c r="DI76" s="719"/>
      <c r="DJ76" s="720"/>
      <c r="DK76" s="718"/>
      <c r="DL76" s="719"/>
      <c r="DM76" s="719"/>
      <c r="DN76" s="718"/>
      <c r="DO76" s="720"/>
      <c r="DP76" s="720"/>
      <c r="DQ76" s="718"/>
      <c r="DR76" s="719"/>
      <c r="DS76" s="720"/>
      <c r="DT76" s="718"/>
      <c r="DU76" s="719"/>
      <c r="DV76" s="720"/>
      <c r="DW76" s="718"/>
      <c r="DX76" s="719"/>
      <c r="DY76" s="722"/>
      <c r="DZ76" s="718"/>
      <c r="EA76" s="719"/>
      <c r="EB76" s="720"/>
      <c r="EC76" s="718"/>
      <c r="ED76" s="729"/>
      <c r="EE76" s="730"/>
      <c r="EF76" s="716"/>
      <c r="EG76" s="722"/>
      <c r="EH76" s="719"/>
      <c r="EI76" s="719"/>
      <c r="EJ76" s="731"/>
    </row>
    <row r="77" spans="2:140" ht="18" customHeight="1">
      <c r="B77" s="2685" t="s">
        <v>1159</v>
      </c>
      <c r="C77" s="2686"/>
      <c r="D77" s="2687"/>
      <c r="E77" s="2688"/>
      <c r="F77" s="2687"/>
      <c r="G77" s="2688"/>
      <c r="H77" s="2687"/>
      <c r="I77" s="732"/>
      <c r="J77" s="715"/>
      <c r="K77" s="716"/>
      <c r="L77" s="717"/>
      <c r="M77" s="718"/>
      <c r="N77" s="719"/>
      <c r="O77" s="719"/>
      <c r="P77" s="719"/>
      <c r="Q77" s="720"/>
      <c r="R77" s="718"/>
      <c r="S77" s="719"/>
      <c r="T77" s="720"/>
      <c r="U77" s="719"/>
      <c r="V77" s="716"/>
      <c r="W77" s="721"/>
      <c r="X77" s="719"/>
      <c r="Y77" s="2680"/>
      <c r="Z77" s="2679"/>
      <c r="AA77" s="2681"/>
      <c r="AB77" s="2680"/>
      <c r="AC77" s="2679"/>
      <c r="AD77" s="2678"/>
      <c r="AE77" s="716"/>
      <c r="AF77" s="723"/>
      <c r="AG77" s="2677"/>
      <c r="AH77" s="2679"/>
      <c r="AI77" s="2678"/>
      <c r="AJ77" s="2677"/>
      <c r="AK77" s="2679"/>
      <c r="AL77" s="2679"/>
      <c r="AM77" s="2680"/>
      <c r="AN77" s="2679"/>
      <c r="AO77" s="2678"/>
      <c r="AP77" s="718"/>
      <c r="AQ77" s="724"/>
      <c r="AR77" s="725"/>
      <c r="AS77" s="726"/>
      <c r="AT77" s="2682"/>
      <c r="AU77" s="2682"/>
      <c r="AV77" s="2682"/>
      <c r="AW77" s="2682"/>
      <c r="AX77" s="2683"/>
      <c r="AY77" s="2682"/>
      <c r="AZ77" s="2682"/>
      <c r="BA77" s="2684"/>
      <c r="BB77" s="725"/>
      <c r="BC77" s="726"/>
      <c r="BD77" s="2682"/>
      <c r="BE77" s="2682"/>
      <c r="BF77" s="2682"/>
      <c r="BG77" s="2684"/>
      <c r="BH77" s="718"/>
      <c r="BI77" s="719"/>
      <c r="BJ77" s="720"/>
      <c r="BK77" s="718"/>
      <c r="BL77" s="724"/>
      <c r="BM77" s="718"/>
      <c r="BN77" s="724"/>
      <c r="BO77" s="718"/>
      <c r="BP77" s="2680"/>
      <c r="BQ77" s="2679"/>
      <c r="BR77" s="2681"/>
      <c r="BS77" s="718"/>
      <c r="BT77" s="719"/>
      <c r="BU77" s="719"/>
      <c r="BV77" s="718"/>
      <c r="BW77" s="719"/>
      <c r="BX77" s="719"/>
      <c r="BY77" s="718"/>
      <c r="BZ77" s="719"/>
      <c r="CA77" s="719"/>
      <c r="CB77" s="2689"/>
      <c r="CC77" s="2690"/>
      <c r="CD77" s="2689"/>
      <c r="CE77" s="2686"/>
      <c r="CF77" s="2688"/>
      <c r="CG77" s="2687"/>
      <c r="CH77" s="2688"/>
      <c r="CI77" s="2687"/>
      <c r="CJ77" s="2688"/>
      <c r="CK77" s="2687"/>
      <c r="CL77" s="2688"/>
      <c r="CM77" s="2690"/>
      <c r="CN77" s="716"/>
      <c r="CO77" s="716"/>
      <c r="CP77" s="716"/>
      <c r="CQ77" s="727"/>
      <c r="CR77" s="721"/>
      <c r="CS77" s="719"/>
      <c r="CT77" s="719"/>
      <c r="CU77" s="728"/>
      <c r="CV77" s="718"/>
      <c r="CW77" s="719"/>
      <c r="CX77" s="719"/>
      <c r="CY77" s="728"/>
      <c r="CZ77" s="718"/>
      <c r="DA77" s="719"/>
      <c r="DB77" s="719"/>
      <c r="DC77" s="728"/>
      <c r="DD77" s="718"/>
      <c r="DE77" s="719"/>
      <c r="DF77" s="719"/>
      <c r="DG77" s="728"/>
      <c r="DH77" s="717"/>
      <c r="DI77" s="719"/>
      <c r="DJ77" s="720"/>
      <c r="DK77" s="718"/>
      <c r="DL77" s="719"/>
      <c r="DM77" s="719"/>
      <c r="DN77" s="718"/>
      <c r="DO77" s="720"/>
      <c r="DP77" s="720"/>
      <c r="DQ77" s="718"/>
      <c r="DR77" s="719"/>
      <c r="DS77" s="720"/>
      <c r="DT77" s="718"/>
      <c r="DU77" s="719"/>
      <c r="DV77" s="720"/>
      <c r="DW77" s="718"/>
      <c r="DX77" s="719"/>
      <c r="DY77" s="722"/>
      <c r="DZ77" s="718"/>
      <c r="EA77" s="719"/>
      <c r="EB77" s="720"/>
      <c r="EC77" s="718"/>
      <c r="ED77" s="729"/>
      <c r="EE77" s="730"/>
      <c r="EF77" s="716"/>
      <c r="EG77" s="722"/>
      <c r="EH77" s="719"/>
      <c r="EI77" s="719"/>
      <c r="EJ77" s="731"/>
    </row>
    <row r="78" spans="2:140" ht="18" customHeight="1">
      <c r="B78" s="2685" t="s">
        <v>1160</v>
      </c>
      <c r="C78" s="2686"/>
      <c r="D78" s="2687"/>
      <c r="E78" s="2688"/>
      <c r="F78" s="2687"/>
      <c r="G78" s="2688"/>
      <c r="H78" s="2687"/>
      <c r="I78" s="732"/>
      <c r="J78" s="715"/>
      <c r="K78" s="716"/>
      <c r="L78" s="717"/>
      <c r="M78" s="718"/>
      <c r="N78" s="719"/>
      <c r="O78" s="719"/>
      <c r="P78" s="719"/>
      <c r="Q78" s="720"/>
      <c r="R78" s="718"/>
      <c r="S78" s="719"/>
      <c r="T78" s="720"/>
      <c r="U78" s="719"/>
      <c r="V78" s="716"/>
      <c r="W78" s="721"/>
      <c r="X78" s="719"/>
      <c r="Y78" s="2680"/>
      <c r="Z78" s="2679"/>
      <c r="AA78" s="2681"/>
      <c r="AB78" s="2680"/>
      <c r="AC78" s="2679"/>
      <c r="AD78" s="2678"/>
      <c r="AE78" s="716"/>
      <c r="AF78" s="723"/>
      <c r="AG78" s="2677"/>
      <c r="AH78" s="2679"/>
      <c r="AI78" s="2678"/>
      <c r="AJ78" s="2677"/>
      <c r="AK78" s="2679"/>
      <c r="AL78" s="2679"/>
      <c r="AM78" s="2680"/>
      <c r="AN78" s="2679"/>
      <c r="AO78" s="2678"/>
      <c r="AP78" s="718"/>
      <c r="AQ78" s="724"/>
      <c r="AR78" s="725"/>
      <c r="AS78" s="726"/>
      <c r="AT78" s="2682"/>
      <c r="AU78" s="2682"/>
      <c r="AV78" s="2682"/>
      <c r="AW78" s="2682"/>
      <c r="AX78" s="2683"/>
      <c r="AY78" s="2682"/>
      <c r="AZ78" s="2682"/>
      <c r="BA78" s="2684"/>
      <c r="BB78" s="725"/>
      <c r="BC78" s="726"/>
      <c r="BD78" s="2682"/>
      <c r="BE78" s="2682"/>
      <c r="BF78" s="2682"/>
      <c r="BG78" s="2684"/>
      <c r="BH78" s="718"/>
      <c r="BI78" s="719"/>
      <c r="BJ78" s="720"/>
      <c r="BK78" s="718"/>
      <c r="BL78" s="724"/>
      <c r="BM78" s="718"/>
      <c r="BN78" s="724"/>
      <c r="BO78" s="718"/>
      <c r="BP78" s="2680"/>
      <c r="BQ78" s="2679"/>
      <c r="BR78" s="2681"/>
      <c r="BS78" s="718"/>
      <c r="BT78" s="719"/>
      <c r="BU78" s="719"/>
      <c r="BV78" s="718"/>
      <c r="BW78" s="719"/>
      <c r="BX78" s="719"/>
      <c r="BY78" s="718"/>
      <c r="BZ78" s="719"/>
      <c r="CA78" s="719"/>
      <c r="CB78" s="2689"/>
      <c r="CC78" s="2690"/>
      <c r="CD78" s="2689"/>
      <c r="CE78" s="2686"/>
      <c r="CF78" s="2688"/>
      <c r="CG78" s="2687"/>
      <c r="CH78" s="2688"/>
      <c r="CI78" s="2687"/>
      <c r="CJ78" s="2688"/>
      <c r="CK78" s="2687"/>
      <c r="CL78" s="2688"/>
      <c r="CM78" s="2690"/>
      <c r="CN78" s="716"/>
      <c r="CO78" s="716"/>
      <c r="CP78" s="716"/>
      <c r="CQ78" s="727"/>
      <c r="CR78" s="721"/>
      <c r="CS78" s="719"/>
      <c r="CT78" s="719"/>
      <c r="CU78" s="728"/>
      <c r="CV78" s="718"/>
      <c r="CW78" s="719"/>
      <c r="CX78" s="719"/>
      <c r="CY78" s="728"/>
      <c r="CZ78" s="718"/>
      <c r="DA78" s="719"/>
      <c r="DB78" s="719"/>
      <c r="DC78" s="728"/>
      <c r="DD78" s="718"/>
      <c r="DE78" s="719"/>
      <c r="DF78" s="719"/>
      <c r="DG78" s="728"/>
      <c r="DH78" s="717"/>
      <c r="DI78" s="719"/>
      <c r="DJ78" s="720"/>
      <c r="DK78" s="718"/>
      <c r="DL78" s="719"/>
      <c r="DM78" s="719"/>
      <c r="DN78" s="718"/>
      <c r="DO78" s="720"/>
      <c r="DP78" s="720"/>
      <c r="DQ78" s="718"/>
      <c r="DR78" s="719"/>
      <c r="DS78" s="720"/>
      <c r="DT78" s="718"/>
      <c r="DU78" s="719"/>
      <c r="DV78" s="720"/>
      <c r="DW78" s="718"/>
      <c r="DX78" s="719"/>
      <c r="DY78" s="722"/>
      <c r="DZ78" s="718"/>
      <c r="EA78" s="719"/>
      <c r="EB78" s="720"/>
      <c r="EC78" s="718"/>
      <c r="ED78" s="729"/>
      <c r="EE78" s="730"/>
      <c r="EF78" s="716"/>
      <c r="EG78" s="722"/>
      <c r="EH78" s="719"/>
      <c r="EI78" s="719"/>
      <c r="EJ78" s="731"/>
    </row>
    <row r="79" spans="2:140" ht="18" customHeight="1">
      <c r="B79" s="2685" t="s">
        <v>1161</v>
      </c>
      <c r="C79" s="2686"/>
      <c r="D79" s="2687"/>
      <c r="E79" s="2688"/>
      <c r="F79" s="2687"/>
      <c r="G79" s="2688"/>
      <c r="H79" s="2687"/>
      <c r="I79" s="732"/>
      <c r="J79" s="715"/>
      <c r="K79" s="716"/>
      <c r="L79" s="717"/>
      <c r="M79" s="718"/>
      <c r="N79" s="719"/>
      <c r="O79" s="719"/>
      <c r="P79" s="719"/>
      <c r="Q79" s="720"/>
      <c r="R79" s="718"/>
      <c r="S79" s="719"/>
      <c r="T79" s="720"/>
      <c r="U79" s="719"/>
      <c r="V79" s="716"/>
      <c r="W79" s="721"/>
      <c r="X79" s="719"/>
      <c r="Y79" s="2680"/>
      <c r="Z79" s="2679"/>
      <c r="AA79" s="2681"/>
      <c r="AB79" s="2680"/>
      <c r="AC79" s="2679"/>
      <c r="AD79" s="2678"/>
      <c r="AE79" s="716"/>
      <c r="AF79" s="723"/>
      <c r="AG79" s="2677"/>
      <c r="AH79" s="2679"/>
      <c r="AI79" s="2678"/>
      <c r="AJ79" s="2677"/>
      <c r="AK79" s="2679"/>
      <c r="AL79" s="2679"/>
      <c r="AM79" s="2680"/>
      <c r="AN79" s="2679"/>
      <c r="AO79" s="2678"/>
      <c r="AP79" s="718"/>
      <c r="AQ79" s="724"/>
      <c r="AR79" s="725"/>
      <c r="AS79" s="726"/>
      <c r="AT79" s="2682"/>
      <c r="AU79" s="2682"/>
      <c r="AV79" s="2682"/>
      <c r="AW79" s="2682"/>
      <c r="AX79" s="2683"/>
      <c r="AY79" s="2682"/>
      <c r="AZ79" s="2682"/>
      <c r="BA79" s="2684"/>
      <c r="BB79" s="725"/>
      <c r="BC79" s="726"/>
      <c r="BD79" s="2682"/>
      <c r="BE79" s="2682"/>
      <c r="BF79" s="2682"/>
      <c r="BG79" s="2684"/>
      <c r="BH79" s="718"/>
      <c r="BI79" s="719"/>
      <c r="BJ79" s="720"/>
      <c r="BK79" s="718"/>
      <c r="BL79" s="724"/>
      <c r="BM79" s="718"/>
      <c r="BN79" s="724"/>
      <c r="BO79" s="718"/>
      <c r="BP79" s="2680"/>
      <c r="BQ79" s="2679"/>
      <c r="BR79" s="2681"/>
      <c r="BS79" s="718"/>
      <c r="BT79" s="719"/>
      <c r="BU79" s="719"/>
      <c r="BV79" s="718"/>
      <c r="BW79" s="719"/>
      <c r="BX79" s="719"/>
      <c r="BY79" s="718"/>
      <c r="BZ79" s="719"/>
      <c r="CA79" s="719"/>
      <c r="CB79" s="2689"/>
      <c r="CC79" s="2690"/>
      <c r="CD79" s="2689"/>
      <c r="CE79" s="2686"/>
      <c r="CF79" s="2688"/>
      <c r="CG79" s="2687"/>
      <c r="CH79" s="2688"/>
      <c r="CI79" s="2687"/>
      <c r="CJ79" s="2688"/>
      <c r="CK79" s="2687"/>
      <c r="CL79" s="2688"/>
      <c r="CM79" s="2690"/>
      <c r="CN79" s="716"/>
      <c r="CO79" s="716"/>
      <c r="CP79" s="716"/>
      <c r="CQ79" s="727"/>
      <c r="CR79" s="721"/>
      <c r="CS79" s="719"/>
      <c r="CT79" s="719"/>
      <c r="CU79" s="728"/>
      <c r="CV79" s="718"/>
      <c r="CW79" s="719"/>
      <c r="CX79" s="719"/>
      <c r="CY79" s="728"/>
      <c r="CZ79" s="718"/>
      <c r="DA79" s="719"/>
      <c r="DB79" s="719"/>
      <c r="DC79" s="728"/>
      <c r="DD79" s="718"/>
      <c r="DE79" s="719"/>
      <c r="DF79" s="719"/>
      <c r="DG79" s="728"/>
      <c r="DH79" s="717"/>
      <c r="DI79" s="719"/>
      <c r="DJ79" s="720"/>
      <c r="DK79" s="718"/>
      <c r="DL79" s="719"/>
      <c r="DM79" s="719"/>
      <c r="DN79" s="718"/>
      <c r="DO79" s="720"/>
      <c r="DP79" s="720"/>
      <c r="DQ79" s="718"/>
      <c r="DR79" s="719"/>
      <c r="DS79" s="720"/>
      <c r="DT79" s="718"/>
      <c r="DU79" s="719"/>
      <c r="DV79" s="720"/>
      <c r="DW79" s="718"/>
      <c r="DX79" s="719"/>
      <c r="DY79" s="722"/>
      <c r="DZ79" s="718"/>
      <c r="EA79" s="719"/>
      <c r="EB79" s="720"/>
      <c r="EC79" s="718"/>
      <c r="ED79" s="729"/>
      <c r="EE79" s="730"/>
      <c r="EF79" s="716"/>
      <c r="EG79" s="722"/>
      <c r="EH79" s="719"/>
      <c r="EI79" s="719"/>
      <c r="EJ79" s="731"/>
    </row>
    <row r="80" spans="2:140" ht="18" customHeight="1">
      <c r="B80" s="2685" t="s">
        <v>1162</v>
      </c>
      <c r="C80" s="2686"/>
      <c r="D80" s="2687"/>
      <c r="E80" s="2688"/>
      <c r="F80" s="2687"/>
      <c r="G80" s="2688"/>
      <c r="H80" s="2687"/>
      <c r="I80" s="732"/>
      <c r="J80" s="715"/>
      <c r="K80" s="716"/>
      <c r="L80" s="717"/>
      <c r="M80" s="718"/>
      <c r="N80" s="719"/>
      <c r="O80" s="719"/>
      <c r="P80" s="719"/>
      <c r="Q80" s="720"/>
      <c r="R80" s="718"/>
      <c r="S80" s="719"/>
      <c r="T80" s="720"/>
      <c r="U80" s="719"/>
      <c r="V80" s="716"/>
      <c r="W80" s="721"/>
      <c r="X80" s="719"/>
      <c r="Y80" s="2680"/>
      <c r="Z80" s="2679"/>
      <c r="AA80" s="2681"/>
      <c r="AB80" s="2680"/>
      <c r="AC80" s="2679"/>
      <c r="AD80" s="2678"/>
      <c r="AE80" s="716"/>
      <c r="AF80" s="723"/>
      <c r="AG80" s="2677"/>
      <c r="AH80" s="2679"/>
      <c r="AI80" s="2678"/>
      <c r="AJ80" s="2677"/>
      <c r="AK80" s="2679"/>
      <c r="AL80" s="2679"/>
      <c r="AM80" s="2680"/>
      <c r="AN80" s="2679"/>
      <c r="AO80" s="2678"/>
      <c r="AP80" s="718"/>
      <c r="AQ80" s="724"/>
      <c r="AR80" s="725"/>
      <c r="AS80" s="726"/>
      <c r="AT80" s="2682"/>
      <c r="AU80" s="2682"/>
      <c r="AV80" s="2682"/>
      <c r="AW80" s="2682"/>
      <c r="AX80" s="2683"/>
      <c r="AY80" s="2682"/>
      <c r="AZ80" s="2682"/>
      <c r="BA80" s="2684"/>
      <c r="BB80" s="725"/>
      <c r="BC80" s="726"/>
      <c r="BD80" s="2682"/>
      <c r="BE80" s="2682"/>
      <c r="BF80" s="2682"/>
      <c r="BG80" s="2684"/>
      <c r="BH80" s="718"/>
      <c r="BI80" s="719"/>
      <c r="BJ80" s="720"/>
      <c r="BK80" s="718"/>
      <c r="BL80" s="724"/>
      <c r="BM80" s="718"/>
      <c r="BN80" s="724"/>
      <c r="BO80" s="718"/>
      <c r="BP80" s="2680"/>
      <c r="BQ80" s="2679"/>
      <c r="BR80" s="2681"/>
      <c r="BS80" s="718"/>
      <c r="BT80" s="719"/>
      <c r="BU80" s="719"/>
      <c r="BV80" s="718"/>
      <c r="BW80" s="719"/>
      <c r="BX80" s="719"/>
      <c r="BY80" s="718"/>
      <c r="BZ80" s="719"/>
      <c r="CA80" s="719"/>
      <c r="CB80" s="2689"/>
      <c r="CC80" s="2690"/>
      <c r="CD80" s="2689"/>
      <c r="CE80" s="2686"/>
      <c r="CF80" s="2688"/>
      <c r="CG80" s="2687"/>
      <c r="CH80" s="2688"/>
      <c r="CI80" s="2687"/>
      <c r="CJ80" s="2688"/>
      <c r="CK80" s="2687"/>
      <c r="CL80" s="2688"/>
      <c r="CM80" s="2690"/>
      <c r="CN80" s="716"/>
      <c r="CO80" s="716"/>
      <c r="CP80" s="716"/>
      <c r="CQ80" s="727"/>
      <c r="CR80" s="721"/>
      <c r="CS80" s="719"/>
      <c r="CT80" s="719"/>
      <c r="CU80" s="728"/>
      <c r="CV80" s="718"/>
      <c r="CW80" s="719"/>
      <c r="CX80" s="719"/>
      <c r="CY80" s="728"/>
      <c r="CZ80" s="718"/>
      <c r="DA80" s="719"/>
      <c r="DB80" s="719"/>
      <c r="DC80" s="728"/>
      <c r="DD80" s="718"/>
      <c r="DE80" s="719"/>
      <c r="DF80" s="719"/>
      <c r="DG80" s="728"/>
      <c r="DH80" s="717"/>
      <c r="DI80" s="719"/>
      <c r="DJ80" s="720"/>
      <c r="DK80" s="718"/>
      <c r="DL80" s="719"/>
      <c r="DM80" s="719"/>
      <c r="DN80" s="718"/>
      <c r="DO80" s="720"/>
      <c r="DP80" s="720"/>
      <c r="DQ80" s="718"/>
      <c r="DR80" s="719"/>
      <c r="DS80" s="720"/>
      <c r="DT80" s="718"/>
      <c r="DU80" s="719"/>
      <c r="DV80" s="720"/>
      <c r="DW80" s="718"/>
      <c r="DX80" s="719"/>
      <c r="DY80" s="722"/>
      <c r="DZ80" s="718"/>
      <c r="EA80" s="719"/>
      <c r="EB80" s="720"/>
      <c r="EC80" s="718"/>
      <c r="ED80" s="729"/>
      <c r="EE80" s="730"/>
      <c r="EF80" s="716"/>
      <c r="EG80" s="722"/>
      <c r="EH80" s="719"/>
      <c r="EI80" s="719"/>
      <c r="EJ80" s="731"/>
    </row>
    <row r="81" spans="2:140" ht="18" customHeight="1">
      <c r="B81" s="2685" t="s">
        <v>1163</v>
      </c>
      <c r="C81" s="2686"/>
      <c r="D81" s="2687"/>
      <c r="E81" s="2688"/>
      <c r="F81" s="2687"/>
      <c r="G81" s="2688"/>
      <c r="H81" s="2687"/>
      <c r="I81" s="732"/>
      <c r="J81" s="715"/>
      <c r="K81" s="716"/>
      <c r="L81" s="717"/>
      <c r="M81" s="718"/>
      <c r="N81" s="719"/>
      <c r="O81" s="719"/>
      <c r="P81" s="719"/>
      <c r="Q81" s="720"/>
      <c r="R81" s="718"/>
      <c r="S81" s="719"/>
      <c r="T81" s="720"/>
      <c r="U81" s="719"/>
      <c r="V81" s="716"/>
      <c r="W81" s="721"/>
      <c r="X81" s="719"/>
      <c r="Y81" s="2680"/>
      <c r="Z81" s="2679"/>
      <c r="AA81" s="2681"/>
      <c r="AB81" s="2680"/>
      <c r="AC81" s="2679"/>
      <c r="AD81" s="2678"/>
      <c r="AE81" s="716"/>
      <c r="AF81" s="723"/>
      <c r="AG81" s="2677"/>
      <c r="AH81" s="2679"/>
      <c r="AI81" s="2678"/>
      <c r="AJ81" s="2677"/>
      <c r="AK81" s="2679"/>
      <c r="AL81" s="2679"/>
      <c r="AM81" s="2680"/>
      <c r="AN81" s="2679"/>
      <c r="AO81" s="2678"/>
      <c r="AP81" s="718"/>
      <c r="AQ81" s="724"/>
      <c r="AR81" s="725"/>
      <c r="AS81" s="726"/>
      <c r="AT81" s="2682"/>
      <c r="AU81" s="2682"/>
      <c r="AV81" s="2682"/>
      <c r="AW81" s="2682"/>
      <c r="AX81" s="2683"/>
      <c r="AY81" s="2682"/>
      <c r="AZ81" s="2682"/>
      <c r="BA81" s="2684"/>
      <c r="BB81" s="725"/>
      <c r="BC81" s="726"/>
      <c r="BD81" s="2682"/>
      <c r="BE81" s="2682"/>
      <c r="BF81" s="2682"/>
      <c r="BG81" s="2684"/>
      <c r="BH81" s="718"/>
      <c r="BI81" s="719"/>
      <c r="BJ81" s="720"/>
      <c r="BK81" s="718"/>
      <c r="BL81" s="724"/>
      <c r="BM81" s="718"/>
      <c r="BN81" s="724"/>
      <c r="BO81" s="718"/>
      <c r="BP81" s="2680"/>
      <c r="BQ81" s="2679"/>
      <c r="BR81" s="2681"/>
      <c r="BS81" s="718"/>
      <c r="BT81" s="719"/>
      <c r="BU81" s="719"/>
      <c r="BV81" s="718"/>
      <c r="BW81" s="719"/>
      <c r="BX81" s="719"/>
      <c r="BY81" s="718"/>
      <c r="BZ81" s="719"/>
      <c r="CA81" s="719"/>
      <c r="CB81" s="2689"/>
      <c r="CC81" s="2690"/>
      <c r="CD81" s="2689"/>
      <c r="CE81" s="2686"/>
      <c r="CF81" s="2688"/>
      <c r="CG81" s="2687"/>
      <c r="CH81" s="2688"/>
      <c r="CI81" s="2687"/>
      <c r="CJ81" s="2688"/>
      <c r="CK81" s="2687"/>
      <c r="CL81" s="2688"/>
      <c r="CM81" s="2690"/>
      <c r="CN81" s="716"/>
      <c r="CO81" s="716"/>
      <c r="CP81" s="716"/>
      <c r="CQ81" s="727"/>
      <c r="CR81" s="721"/>
      <c r="CS81" s="719"/>
      <c r="CT81" s="719"/>
      <c r="CU81" s="728"/>
      <c r="CV81" s="718"/>
      <c r="CW81" s="719"/>
      <c r="CX81" s="719"/>
      <c r="CY81" s="728"/>
      <c r="CZ81" s="718"/>
      <c r="DA81" s="719"/>
      <c r="DB81" s="719"/>
      <c r="DC81" s="728"/>
      <c r="DD81" s="718"/>
      <c r="DE81" s="719"/>
      <c r="DF81" s="719"/>
      <c r="DG81" s="728"/>
      <c r="DH81" s="717"/>
      <c r="DI81" s="719"/>
      <c r="DJ81" s="720"/>
      <c r="DK81" s="718"/>
      <c r="DL81" s="719"/>
      <c r="DM81" s="719"/>
      <c r="DN81" s="718"/>
      <c r="DO81" s="720"/>
      <c r="DP81" s="720"/>
      <c r="DQ81" s="718"/>
      <c r="DR81" s="719"/>
      <c r="DS81" s="720"/>
      <c r="DT81" s="718"/>
      <c r="DU81" s="719"/>
      <c r="DV81" s="720"/>
      <c r="DW81" s="718"/>
      <c r="DX81" s="719"/>
      <c r="DY81" s="722"/>
      <c r="DZ81" s="718"/>
      <c r="EA81" s="719"/>
      <c r="EB81" s="720"/>
      <c r="EC81" s="718"/>
      <c r="ED81" s="729"/>
      <c r="EE81" s="730"/>
      <c r="EF81" s="716"/>
      <c r="EG81" s="722"/>
      <c r="EH81" s="719"/>
      <c r="EI81" s="719"/>
      <c r="EJ81" s="731"/>
    </row>
    <row r="82" spans="2:140" ht="18" customHeight="1">
      <c r="B82" s="2685" t="s">
        <v>1164</v>
      </c>
      <c r="C82" s="2686"/>
      <c r="D82" s="2687"/>
      <c r="E82" s="2688"/>
      <c r="F82" s="2687"/>
      <c r="G82" s="2688"/>
      <c r="H82" s="2687"/>
      <c r="I82" s="732"/>
      <c r="J82" s="715"/>
      <c r="K82" s="716"/>
      <c r="L82" s="717"/>
      <c r="M82" s="718"/>
      <c r="N82" s="719"/>
      <c r="O82" s="719"/>
      <c r="P82" s="719"/>
      <c r="Q82" s="720"/>
      <c r="R82" s="718"/>
      <c r="S82" s="719"/>
      <c r="T82" s="720"/>
      <c r="U82" s="719"/>
      <c r="V82" s="716"/>
      <c r="W82" s="721"/>
      <c r="X82" s="719"/>
      <c r="Y82" s="2680"/>
      <c r="Z82" s="2679"/>
      <c r="AA82" s="2681"/>
      <c r="AB82" s="2680"/>
      <c r="AC82" s="2679"/>
      <c r="AD82" s="2678"/>
      <c r="AE82" s="716"/>
      <c r="AF82" s="723"/>
      <c r="AG82" s="2677"/>
      <c r="AH82" s="2679"/>
      <c r="AI82" s="2678"/>
      <c r="AJ82" s="2677"/>
      <c r="AK82" s="2679"/>
      <c r="AL82" s="2679"/>
      <c r="AM82" s="2680"/>
      <c r="AN82" s="2679"/>
      <c r="AO82" s="2678"/>
      <c r="AP82" s="718"/>
      <c r="AQ82" s="724"/>
      <c r="AR82" s="725"/>
      <c r="AS82" s="726"/>
      <c r="AT82" s="2682"/>
      <c r="AU82" s="2682"/>
      <c r="AV82" s="2682"/>
      <c r="AW82" s="2682"/>
      <c r="AX82" s="2683"/>
      <c r="AY82" s="2682"/>
      <c r="AZ82" s="2682"/>
      <c r="BA82" s="2684"/>
      <c r="BB82" s="725"/>
      <c r="BC82" s="726"/>
      <c r="BD82" s="2682"/>
      <c r="BE82" s="2682"/>
      <c r="BF82" s="2682"/>
      <c r="BG82" s="2684"/>
      <c r="BH82" s="718"/>
      <c r="BI82" s="719"/>
      <c r="BJ82" s="720"/>
      <c r="BK82" s="718"/>
      <c r="BL82" s="724"/>
      <c r="BM82" s="718"/>
      <c r="BN82" s="724"/>
      <c r="BO82" s="718"/>
      <c r="BP82" s="2680"/>
      <c r="BQ82" s="2679"/>
      <c r="BR82" s="2681"/>
      <c r="BS82" s="718"/>
      <c r="BT82" s="719"/>
      <c r="BU82" s="719"/>
      <c r="BV82" s="718"/>
      <c r="BW82" s="719"/>
      <c r="BX82" s="719"/>
      <c r="BY82" s="718"/>
      <c r="BZ82" s="719"/>
      <c r="CA82" s="719"/>
      <c r="CB82" s="2689"/>
      <c r="CC82" s="2690"/>
      <c r="CD82" s="2689"/>
      <c r="CE82" s="2686"/>
      <c r="CF82" s="2688"/>
      <c r="CG82" s="2687"/>
      <c r="CH82" s="2688"/>
      <c r="CI82" s="2687"/>
      <c r="CJ82" s="2688"/>
      <c r="CK82" s="2687"/>
      <c r="CL82" s="2688"/>
      <c r="CM82" s="2690"/>
      <c r="CN82" s="716"/>
      <c r="CO82" s="716"/>
      <c r="CP82" s="716"/>
      <c r="CQ82" s="727"/>
      <c r="CR82" s="721"/>
      <c r="CS82" s="719"/>
      <c r="CT82" s="719"/>
      <c r="CU82" s="728"/>
      <c r="CV82" s="718"/>
      <c r="CW82" s="719"/>
      <c r="CX82" s="719"/>
      <c r="CY82" s="728"/>
      <c r="CZ82" s="718"/>
      <c r="DA82" s="719"/>
      <c r="DB82" s="719"/>
      <c r="DC82" s="728"/>
      <c r="DD82" s="718"/>
      <c r="DE82" s="719"/>
      <c r="DF82" s="719"/>
      <c r="DG82" s="728"/>
      <c r="DH82" s="717"/>
      <c r="DI82" s="719"/>
      <c r="DJ82" s="720"/>
      <c r="DK82" s="718"/>
      <c r="DL82" s="719"/>
      <c r="DM82" s="719"/>
      <c r="DN82" s="718"/>
      <c r="DO82" s="720"/>
      <c r="DP82" s="720"/>
      <c r="DQ82" s="718"/>
      <c r="DR82" s="719"/>
      <c r="DS82" s="720"/>
      <c r="DT82" s="718"/>
      <c r="DU82" s="719"/>
      <c r="DV82" s="720"/>
      <c r="DW82" s="718"/>
      <c r="DX82" s="719"/>
      <c r="DY82" s="722"/>
      <c r="DZ82" s="718"/>
      <c r="EA82" s="719"/>
      <c r="EB82" s="720"/>
      <c r="EC82" s="718"/>
      <c r="ED82" s="729"/>
      <c r="EE82" s="730"/>
      <c r="EF82" s="716"/>
      <c r="EG82" s="722"/>
      <c r="EH82" s="719"/>
      <c r="EI82" s="719"/>
      <c r="EJ82" s="731"/>
    </row>
    <row r="83" spans="2:140" ht="18" customHeight="1">
      <c r="B83" s="2685" t="s">
        <v>1165</v>
      </c>
      <c r="C83" s="2686"/>
      <c r="D83" s="2687"/>
      <c r="E83" s="2688"/>
      <c r="F83" s="2687"/>
      <c r="G83" s="2688"/>
      <c r="H83" s="2687"/>
      <c r="I83" s="732"/>
      <c r="J83" s="715"/>
      <c r="K83" s="716"/>
      <c r="L83" s="717"/>
      <c r="M83" s="718"/>
      <c r="N83" s="719"/>
      <c r="O83" s="719"/>
      <c r="P83" s="719"/>
      <c r="Q83" s="720"/>
      <c r="R83" s="718"/>
      <c r="S83" s="719"/>
      <c r="T83" s="720"/>
      <c r="U83" s="719"/>
      <c r="V83" s="716"/>
      <c r="W83" s="721"/>
      <c r="X83" s="719"/>
      <c r="Y83" s="2680"/>
      <c r="Z83" s="2679"/>
      <c r="AA83" s="2681"/>
      <c r="AB83" s="2680"/>
      <c r="AC83" s="2679"/>
      <c r="AD83" s="2678"/>
      <c r="AE83" s="716"/>
      <c r="AF83" s="723"/>
      <c r="AG83" s="2677"/>
      <c r="AH83" s="2679"/>
      <c r="AI83" s="2678"/>
      <c r="AJ83" s="2677"/>
      <c r="AK83" s="2679"/>
      <c r="AL83" s="2679"/>
      <c r="AM83" s="2680"/>
      <c r="AN83" s="2679"/>
      <c r="AO83" s="2678"/>
      <c r="AP83" s="718"/>
      <c r="AQ83" s="724"/>
      <c r="AR83" s="725"/>
      <c r="AS83" s="726"/>
      <c r="AT83" s="2682"/>
      <c r="AU83" s="2682"/>
      <c r="AV83" s="2682"/>
      <c r="AW83" s="2682"/>
      <c r="AX83" s="2683"/>
      <c r="AY83" s="2682"/>
      <c r="AZ83" s="2682"/>
      <c r="BA83" s="2684"/>
      <c r="BB83" s="725"/>
      <c r="BC83" s="726"/>
      <c r="BD83" s="2682"/>
      <c r="BE83" s="2682"/>
      <c r="BF83" s="2682"/>
      <c r="BG83" s="2684"/>
      <c r="BH83" s="718"/>
      <c r="BI83" s="719"/>
      <c r="BJ83" s="720"/>
      <c r="BK83" s="718"/>
      <c r="BL83" s="724"/>
      <c r="BM83" s="718"/>
      <c r="BN83" s="724"/>
      <c r="BO83" s="718"/>
      <c r="BP83" s="2680"/>
      <c r="BQ83" s="2679"/>
      <c r="BR83" s="2681"/>
      <c r="BS83" s="718"/>
      <c r="BT83" s="719"/>
      <c r="BU83" s="719"/>
      <c r="BV83" s="718"/>
      <c r="BW83" s="719"/>
      <c r="BX83" s="719"/>
      <c r="BY83" s="718"/>
      <c r="BZ83" s="719"/>
      <c r="CA83" s="719"/>
      <c r="CB83" s="2689"/>
      <c r="CC83" s="2690"/>
      <c r="CD83" s="2689"/>
      <c r="CE83" s="2686"/>
      <c r="CF83" s="2688"/>
      <c r="CG83" s="2687"/>
      <c r="CH83" s="2688"/>
      <c r="CI83" s="2687"/>
      <c r="CJ83" s="2688"/>
      <c r="CK83" s="2687"/>
      <c r="CL83" s="2688"/>
      <c r="CM83" s="2690"/>
      <c r="CN83" s="716"/>
      <c r="CO83" s="716"/>
      <c r="CP83" s="716"/>
      <c r="CQ83" s="727"/>
      <c r="CR83" s="721"/>
      <c r="CS83" s="719"/>
      <c r="CT83" s="719"/>
      <c r="CU83" s="728"/>
      <c r="CV83" s="718"/>
      <c r="CW83" s="719"/>
      <c r="CX83" s="719"/>
      <c r="CY83" s="728"/>
      <c r="CZ83" s="718"/>
      <c r="DA83" s="719"/>
      <c r="DB83" s="719"/>
      <c r="DC83" s="728"/>
      <c r="DD83" s="718"/>
      <c r="DE83" s="719"/>
      <c r="DF83" s="719"/>
      <c r="DG83" s="728"/>
      <c r="DH83" s="717"/>
      <c r="DI83" s="719"/>
      <c r="DJ83" s="720"/>
      <c r="DK83" s="718"/>
      <c r="DL83" s="719"/>
      <c r="DM83" s="719"/>
      <c r="DN83" s="718"/>
      <c r="DO83" s="720"/>
      <c r="DP83" s="720"/>
      <c r="DQ83" s="718"/>
      <c r="DR83" s="719"/>
      <c r="DS83" s="720"/>
      <c r="DT83" s="718"/>
      <c r="DU83" s="719"/>
      <c r="DV83" s="720"/>
      <c r="DW83" s="718"/>
      <c r="DX83" s="719"/>
      <c r="DY83" s="722"/>
      <c r="DZ83" s="718"/>
      <c r="EA83" s="719"/>
      <c r="EB83" s="720"/>
      <c r="EC83" s="718"/>
      <c r="ED83" s="729"/>
      <c r="EE83" s="730"/>
      <c r="EF83" s="716"/>
      <c r="EG83" s="722"/>
      <c r="EH83" s="719"/>
      <c r="EI83" s="719"/>
      <c r="EJ83" s="731"/>
    </row>
    <row r="84" spans="2:140" ht="18" customHeight="1">
      <c r="B84" s="2685" t="s">
        <v>1166</v>
      </c>
      <c r="C84" s="2686"/>
      <c r="D84" s="2687"/>
      <c r="E84" s="2688"/>
      <c r="F84" s="2687"/>
      <c r="G84" s="2688"/>
      <c r="H84" s="2687"/>
      <c r="I84" s="732"/>
      <c r="J84" s="715"/>
      <c r="K84" s="716"/>
      <c r="L84" s="717"/>
      <c r="M84" s="718"/>
      <c r="N84" s="719"/>
      <c r="O84" s="719"/>
      <c r="P84" s="719"/>
      <c r="Q84" s="720"/>
      <c r="R84" s="718"/>
      <c r="S84" s="719"/>
      <c r="T84" s="720"/>
      <c r="U84" s="719"/>
      <c r="V84" s="716"/>
      <c r="W84" s="721"/>
      <c r="X84" s="719"/>
      <c r="Y84" s="2680"/>
      <c r="Z84" s="2679"/>
      <c r="AA84" s="2681"/>
      <c r="AB84" s="2680"/>
      <c r="AC84" s="2679"/>
      <c r="AD84" s="2678"/>
      <c r="AE84" s="716"/>
      <c r="AF84" s="723"/>
      <c r="AG84" s="2677"/>
      <c r="AH84" s="2679"/>
      <c r="AI84" s="2678"/>
      <c r="AJ84" s="2677"/>
      <c r="AK84" s="2679"/>
      <c r="AL84" s="2679"/>
      <c r="AM84" s="2680"/>
      <c r="AN84" s="2679"/>
      <c r="AO84" s="2678"/>
      <c r="AP84" s="718"/>
      <c r="AQ84" s="724"/>
      <c r="AR84" s="725"/>
      <c r="AS84" s="726"/>
      <c r="AT84" s="2682"/>
      <c r="AU84" s="2682"/>
      <c r="AV84" s="2682"/>
      <c r="AW84" s="2682"/>
      <c r="AX84" s="2683"/>
      <c r="AY84" s="2682"/>
      <c r="AZ84" s="2682"/>
      <c r="BA84" s="2684"/>
      <c r="BB84" s="725"/>
      <c r="BC84" s="726"/>
      <c r="BD84" s="2682"/>
      <c r="BE84" s="2682"/>
      <c r="BF84" s="2682"/>
      <c r="BG84" s="2684"/>
      <c r="BH84" s="718"/>
      <c r="BI84" s="719"/>
      <c r="BJ84" s="720"/>
      <c r="BK84" s="718"/>
      <c r="BL84" s="724"/>
      <c r="BM84" s="718"/>
      <c r="BN84" s="724"/>
      <c r="BO84" s="718"/>
      <c r="BP84" s="2680"/>
      <c r="BQ84" s="2679"/>
      <c r="BR84" s="2681"/>
      <c r="BS84" s="718"/>
      <c r="BT84" s="719"/>
      <c r="BU84" s="719"/>
      <c r="BV84" s="718"/>
      <c r="BW84" s="719"/>
      <c r="BX84" s="719"/>
      <c r="BY84" s="718"/>
      <c r="BZ84" s="719"/>
      <c r="CA84" s="719"/>
      <c r="CB84" s="2689"/>
      <c r="CC84" s="2690"/>
      <c r="CD84" s="2689"/>
      <c r="CE84" s="2686"/>
      <c r="CF84" s="2688"/>
      <c r="CG84" s="2687"/>
      <c r="CH84" s="2688"/>
      <c r="CI84" s="2687"/>
      <c r="CJ84" s="2688"/>
      <c r="CK84" s="2687"/>
      <c r="CL84" s="2688"/>
      <c r="CM84" s="2690"/>
      <c r="CN84" s="716"/>
      <c r="CO84" s="716"/>
      <c r="CP84" s="716"/>
      <c r="CQ84" s="727"/>
      <c r="CR84" s="721"/>
      <c r="CS84" s="719"/>
      <c r="CT84" s="719"/>
      <c r="CU84" s="728"/>
      <c r="CV84" s="718"/>
      <c r="CW84" s="719"/>
      <c r="CX84" s="719"/>
      <c r="CY84" s="728"/>
      <c r="CZ84" s="718"/>
      <c r="DA84" s="719"/>
      <c r="DB84" s="719"/>
      <c r="DC84" s="728"/>
      <c r="DD84" s="718"/>
      <c r="DE84" s="719"/>
      <c r="DF84" s="719"/>
      <c r="DG84" s="728"/>
      <c r="DH84" s="717"/>
      <c r="DI84" s="719"/>
      <c r="DJ84" s="720"/>
      <c r="DK84" s="718"/>
      <c r="DL84" s="719"/>
      <c r="DM84" s="719"/>
      <c r="DN84" s="718"/>
      <c r="DO84" s="720"/>
      <c r="DP84" s="720"/>
      <c r="DQ84" s="718"/>
      <c r="DR84" s="719"/>
      <c r="DS84" s="720"/>
      <c r="DT84" s="718"/>
      <c r="DU84" s="719"/>
      <c r="DV84" s="720"/>
      <c r="DW84" s="718"/>
      <c r="DX84" s="719"/>
      <c r="DY84" s="722"/>
      <c r="DZ84" s="718"/>
      <c r="EA84" s="719"/>
      <c r="EB84" s="720"/>
      <c r="EC84" s="718"/>
      <c r="ED84" s="729"/>
      <c r="EE84" s="730"/>
      <c r="EF84" s="716"/>
      <c r="EG84" s="722"/>
      <c r="EH84" s="719"/>
      <c r="EI84" s="719"/>
      <c r="EJ84" s="731"/>
    </row>
    <row r="85" spans="2:140" ht="18" customHeight="1">
      <c r="B85" s="2685" t="s">
        <v>1167</v>
      </c>
      <c r="C85" s="2686"/>
      <c r="D85" s="2687"/>
      <c r="E85" s="2688"/>
      <c r="F85" s="2687"/>
      <c r="G85" s="2688"/>
      <c r="H85" s="2687"/>
      <c r="I85" s="732"/>
      <c r="J85" s="715"/>
      <c r="K85" s="716"/>
      <c r="L85" s="717"/>
      <c r="M85" s="718"/>
      <c r="N85" s="719"/>
      <c r="O85" s="719"/>
      <c r="P85" s="719"/>
      <c r="Q85" s="720"/>
      <c r="R85" s="718"/>
      <c r="S85" s="719"/>
      <c r="T85" s="720"/>
      <c r="U85" s="719"/>
      <c r="V85" s="716"/>
      <c r="W85" s="721"/>
      <c r="X85" s="719"/>
      <c r="Y85" s="2680"/>
      <c r="Z85" s="2679"/>
      <c r="AA85" s="2681"/>
      <c r="AB85" s="2680"/>
      <c r="AC85" s="2679"/>
      <c r="AD85" s="2678"/>
      <c r="AE85" s="716"/>
      <c r="AF85" s="723"/>
      <c r="AG85" s="2677"/>
      <c r="AH85" s="2679"/>
      <c r="AI85" s="2678"/>
      <c r="AJ85" s="2677"/>
      <c r="AK85" s="2679"/>
      <c r="AL85" s="2679"/>
      <c r="AM85" s="2680"/>
      <c r="AN85" s="2679"/>
      <c r="AO85" s="2678"/>
      <c r="AP85" s="718"/>
      <c r="AQ85" s="724"/>
      <c r="AR85" s="725"/>
      <c r="AS85" s="726"/>
      <c r="AT85" s="2682"/>
      <c r="AU85" s="2682"/>
      <c r="AV85" s="2682"/>
      <c r="AW85" s="2682"/>
      <c r="AX85" s="2683"/>
      <c r="AY85" s="2682"/>
      <c r="AZ85" s="2682"/>
      <c r="BA85" s="2684"/>
      <c r="BB85" s="725"/>
      <c r="BC85" s="726"/>
      <c r="BD85" s="2682"/>
      <c r="BE85" s="2682"/>
      <c r="BF85" s="2682"/>
      <c r="BG85" s="2684"/>
      <c r="BH85" s="718"/>
      <c r="BI85" s="719"/>
      <c r="BJ85" s="720"/>
      <c r="BK85" s="718"/>
      <c r="BL85" s="724"/>
      <c r="BM85" s="718"/>
      <c r="BN85" s="724"/>
      <c r="BO85" s="718"/>
      <c r="BP85" s="2680"/>
      <c r="BQ85" s="2679"/>
      <c r="BR85" s="2681"/>
      <c r="BS85" s="718"/>
      <c r="BT85" s="719"/>
      <c r="BU85" s="719"/>
      <c r="BV85" s="718"/>
      <c r="BW85" s="719"/>
      <c r="BX85" s="719"/>
      <c r="BY85" s="718"/>
      <c r="BZ85" s="719"/>
      <c r="CA85" s="719"/>
      <c r="CB85" s="2689"/>
      <c r="CC85" s="2690"/>
      <c r="CD85" s="2689"/>
      <c r="CE85" s="2686"/>
      <c r="CF85" s="2688"/>
      <c r="CG85" s="2687"/>
      <c r="CH85" s="2688"/>
      <c r="CI85" s="2687"/>
      <c r="CJ85" s="2688"/>
      <c r="CK85" s="2687"/>
      <c r="CL85" s="2688"/>
      <c r="CM85" s="2690"/>
      <c r="CN85" s="716"/>
      <c r="CO85" s="716"/>
      <c r="CP85" s="716"/>
      <c r="CQ85" s="727"/>
      <c r="CR85" s="721"/>
      <c r="CS85" s="719"/>
      <c r="CT85" s="719"/>
      <c r="CU85" s="728"/>
      <c r="CV85" s="718"/>
      <c r="CW85" s="719"/>
      <c r="CX85" s="719"/>
      <c r="CY85" s="728"/>
      <c r="CZ85" s="718"/>
      <c r="DA85" s="719"/>
      <c r="DB85" s="719"/>
      <c r="DC85" s="728"/>
      <c r="DD85" s="718"/>
      <c r="DE85" s="719"/>
      <c r="DF85" s="719"/>
      <c r="DG85" s="728"/>
      <c r="DH85" s="717"/>
      <c r="DI85" s="719"/>
      <c r="DJ85" s="720"/>
      <c r="DK85" s="718"/>
      <c r="DL85" s="719"/>
      <c r="DM85" s="719"/>
      <c r="DN85" s="718"/>
      <c r="DO85" s="720"/>
      <c r="DP85" s="720"/>
      <c r="DQ85" s="718"/>
      <c r="DR85" s="719"/>
      <c r="DS85" s="720"/>
      <c r="DT85" s="718"/>
      <c r="DU85" s="719"/>
      <c r="DV85" s="720"/>
      <c r="DW85" s="718"/>
      <c r="DX85" s="719"/>
      <c r="DY85" s="722"/>
      <c r="DZ85" s="718"/>
      <c r="EA85" s="719"/>
      <c r="EB85" s="720"/>
      <c r="EC85" s="718"/>
      <c r="ED85" s="729"/>
      <c r="EE85" s="730"/>
      <c r="EF85" s="716"/>
      <c r="EG85" s="722"/>
      <c r="EH85" s="719"/>
      <c r="EI85" s="719"/>
      <c r="EJ85" s="731"/>
    </row>
    <row r="86" spans="2:140" ht="18" customHeight="1">
      <c r="B86" s="2685" t="s">
        <v>1168</v>
      </c>
      <c r="C86" s="2686"/>
      <c r="D86" s="2687"/>
      <c r="E86" s="2688"/>
      <c r="F86" s="2687"/>
      <c r="G86" s="2688"/>
      <c r="H86" s="2687"/>
      <c r="I86" s="732"/>
      <c r="J86" s="715"/>
      <c r="K86" s="716"/>
      <c r="L86" s="717"/>
      <c r="M86" s="718"/>
      <c r="N86" s="719"/>
      <c r="O86" s="719"/>
      <c r="P86" s="719"/>
      <c r="Q86" s="720"/>
      <c r="R86" s="718"/>
      <c r="S86" s="719"/>
      <c r="T86" s="720"/>
      <c r="U86" s="719"/>
      <c r="V86" s="716"/>
      <c r="W86" s="721"/>
      <c r="X86" s="719"/>
      <c r="Y86" s="2680"/>
      <c r="Z86" s="2679"/>
      <c r="AA86" s="2681"/>
      <c r="AB86" s="2680"/>
      <c r="AC86" s="2679"/>
      <c r="AD86" s="2678"/>
      <c r="AE86" s="716"/>
      <c r="AF86" s="723"/>
      <c r="AG86" s="2677"/>
      <c r="AH86" s="2679"/>
      <c r="AI86" s="2678"/>
      <c r="AJ86" s="2677"/>
      <c r="AK86" s="2679"/>
      <c r="AL86" s="2679"/>
      <c r="AM86" s="2680"/>
      <c r="AN86" s="2679"/>
      <c r="AO86" s="2678"/>
      <c r="AP86" s="718"/>
      <c r="AQ86" s="724"/>
      <c r="AR86" s="725"/>
      <c r="AS86" s="726"/>
      <c r="AT86" s="2682"/>
      <c r="AU86" s="2682"/>
      <c r="AV86" s="2682"/>
      <c r="AW86" s="2682"/>
      <c r="AX86" s="2683"/>
      <c r="AY86" s="2682"/>
      <c r="AZ86" s="2682"/>
      <c r="BA86" s="2684"/>
      <c r="BB86" s="725"/>
      <c r="BC86" s="726"/>
      <c r="BD86" s="2682"/>
      <c r="BE86" s="2682"/>
      <c r="BF86" s="2682"/>
      <c r="BG86" s="2684"/>
      <c r="BH86" s="718"/>
      <c r="BI86" s="719"/>
      <c r="BJ86" s="720"/>
      <c r="BK86" s="718"/>
      <c r="BL86" s="724"/>
      <c r="BM86" s="718"/>
      <c r="BN86" s="724"/>
      <c r="BO86" s="718"/>
      <c r="BP86" s="2680"/>
      <c r="BQ86" s="2679"/>
      <c r="BR86" s="2681"/>
      <c r="BS86" s="718"/>
      <c r="BT86" s="719"/>
      <c r="BU86" s="719"/>
      <c r="BV86" s="718"/>
      <c r="BW86" s="719"/>
      <c r="BX86" s="719"/>
      <c r="BY86" s="718"/>
      <c r="BZ86" s="719"/>
      <c r="CA86" s="719"/>
      <c r="CB86" s="2689"/>
      <c r="CC86" s="2690"/>
      <c r="CD86" s="2689"/>
      <c r="CE86" s="2686"/>
      <c r="CF86" s="2688"/>
      <c r="CG86" s="2687"/>
      <c r="CH86" s="2688"/>
      <c r="CI86" s="2687"/>
      <c r="CJ86" s="2688"/>
      <c r="CK86" s="2687"/>
      <c r="CL86" s="2688"/>
      <c r="CM86" s="2690"/>
      <c r="CN86" s="716"/>
      <c r="CO86" s="716"/>
      <c r="CP86" s="716"/>
      <c r="CQ86" s="727"/>
      <c r="CR86" s="721"/>
      <c r="CS86" s="719"/>
      <c r="CT86" s="719"/>
      <c r="CU86" s="728"/>
      <c r="CV86" s="718"/>
      <c r="CW86" s="719"/>
      <c r="CX86" s="719"/>
      <c r="CY86" s="728"/>
      <c r="CZ86" s="718"/>
      <c r="DA86" s="719"/>
      <c r="DB86" s="719"/>
      <c r="DC86" s="728"/>
      <c r="DD86" s="718"/>
      <c r="DE86" s="719"/>
      <c r="DF86" s="719"/>
      <c r="DG86" s="728"/>
      <c r="DH86" s="717"/>
      <c r="DI86" s="719"/>
      <c r="DJ86" s="720"/>
      <c r="DK86" s="718"/>
      <c r="DL86" s="719"/>
      <c r="DM86" s="719"/>
      <c r="DN86" s="718"/>
      <c r="DO86" s="720"/>
      <c r="DP86" s="720"/>
      <c r="DQ86" s="718"/>
      <c r="DR86" s="719"/>
      <c r="DS86" s="720"/>
      <c r="DT86" s="718"/>
      <c r="DU86" s="719"/>
      <c r="DV86" s="720"/>
      <c r="DW86" s="718"/>
      <c r="DX86" s="719"/>
      <c r="DY86" s="722"/>
      <c r="DZ86" s="718"/>
      <c r="EA86" s="719"/>
      <c r="EB86" s="720"/>
      <c r="EC86" s="718"/>
      <c r="ED86" s="729"/>
      <c r="EE86" s="730"/>
      <c r="EF86" s="716"/>
      <c r="EG86" s="722"/>
      <c r="EH86" s="719"/>
      <c r="EI86" s="719"/>
      <c r="EJ86" s="731"/>
    </row>
    <row r="87" spans="2:140" ht="18" customHeight="1">
      <c r="B87" s="2685" t="s">
        <v>1169</v>
      </c>
      <c r="C87" s="2686"/>
      <c r="D87" s="2687"/>
      <c r="E87" s="2688"/>
      <c r="F87" s="2687"/>
      <c r="G87" s="2688"/>
      <c r="H87" s="2687"/>
      <c r="I87" s="732"/>
      <c r="J87" s="715"/>
      <c r="K87" s="716"/>
      <c r="L87" s="717"/>
      <c r="M87" s="718"/>
      <c r="N87" s="719"/>
      <c r="O87" s="719"/>
      <c r="P87" s="719"/>
      <c r="Q87" s="720"/>
      <c r="R87" s="718"/>
      <c r="S87" s="719"/>
      <c r="T87" s="720"/>
      <c r="U87" s="719"/>
      <c r="V87" s="716"/>
      <c r="W87" s="721"/>
      <c r="X87" s="719"/>
      <c r="Y87" s="2680"/>
      <c r="Z87" s="2679"/>
      <c r="AA87" s="2681"/>
      <c r="AB87" s="2680"/>
      <c r="AC87" s="2679"/>
      <c r="AD87" s="2678"/>
      <c r="AE87" s="716"/>
      <c r="AF87" s="723"/>
      <c r="AG87" s="2677"/>
      <c r="AH87" s="2679"/>
      <c r="AI87" s="2678"/>
      <c r="AJ87" s="2677"/>
      <c r="AK87" s="2679"/>
      <c r="AL87" s="2679"/>
      <c r="AM87" s="2680"/>
      <c r="AN87" s="2679"/>
      <c r="AO87" s="2678"/>
      <c r="AP87" s="718"/>
      <c r="AQ87" s="724"/>
      <c r="AR87" s="725"/>
      <c r="AS87" s="726"/>
      <c r="AT87" s="2682"/>
      <c r="AU87" s="2682"/>
      <c r="AV87" s="2682"/>
      <c r="AW87" s="2682"/>
      <c r="AX87" s="2683"/>
      <c r="AY87" s="2682"/>
      <c r="AZ87" s="2682"/>
      <c r="BA87" s="2684"/>
      <c r="BB87" s="725"/>
      <c r="BC87" s="726"/>
      <c r="BD87" s="2682"/>
      <c r="BE87" s="2682"/>
      <c r="BF87" s="2682"/>
      <c r="BG87" s="2684"/>
      <c r="BH87" s="718"/>
      <c r="BI87" s="719"/>
      <c r="BJ87" s="720"/>
      <c r="BK87" s="718"/>
      <c r="BL87" s="724"/>
      <c r="BM87" s="718"/>
      <c r="BN87" s="724"/>
      <c r="BO87" s="718"/>
      <c r="BP87" s="2680"/>
      <c r="BQ87" s="2679"/>
      <c r="BR87" s="2681"/>
      <c r="BS87" s="718"/>
      <c r="BT87" s="719"/>
      <c r="BU87" s="719"/>
      <c r="BV87" s="718"/>
      <c r="BW87" s="719"/>
      <c r="BX87" s="719"/>
      <c r="BY87" s="718"/>
      <c r="BZ87" s="719"/>
      <c r="CA87" s="719"/>
      <c r="CB87" s="2689"/>
      <c r="CC87" s="2690"/>
      <c r="CD87" s="2689"/>
      <c r="CE87" s="2686"/>
      <c r="CF87" s="2688"/>
      <c r="CG87" s="2687"/>
      <c r="CH87" s="2688"/>
      <c r="CI87" s="2687"/>
      <c r="CJ87" s="2688"/>
      <c r="CK87" s="2687"/>
      <c r="CL87" s="2688"/>
      <c r="CM87" s="2690"/>
      <c r="CN87" s="716"/>
      <c r="CO87" s="716"/>
      <c r="CP87" s="716"/>
      <c r="CQ87" s="727"/>
      <c r="CR87" s="721"/>
      <c r="CS87" s="719"/>
      <c r="CT87" s="719"/>
      <c r="CU87" s="728"/>
      <c r="CV87" s="718"/>
      <c r="CW87" s="719"/>
      <c r="CX87" s="719"/>
      <c r="CY87" s="728"/>
      <c r="CZ87" s="718"/>
      <c r="DA87" s="719"/>
      <c r="DB87" s="719"/>
      <c r="DC87" s="728"/>
      <c r="DD87" s="718"/>
      <c r="DE87" s="719"/>
      <c r="DF87" s="719"/>
      <c r="DG87" s="728"/>
      <c r="DH87" s="717"/>
      <c r="DI87" s="719"/>
      <c r="DJ87" s="720"/>
      <c r="DK87" s="718"/>
      <c r="DL87" s="719"/>
      <c r="DM87" s="719"/>
      <c r="DN87" s="718"/>
      <c r="DO87" s="720"/>
      <c r="DP87" s="720"/>
      <c r="DQ87" s="718"/>
      <c r="DR87" s="719"/>
      <c r="DS87" s="720"/>
      <c r="DT87" s="718"/>
      <c r="DU87" s="719"/>
      <c r="DV87" s="720"/>
      <c r="DW87" s="718"/>
      <c r="DX87" s="719"/>
      <c r="DY87" s="722"/>
      <c r="DZ87" s="718"/>
      <c r="EA87" s="719"/>
      <c r="EB87" s="720"/>
      <c r="EC87" s="718"/>
      <c r="ED87" s="729"/>
      <c r="EE87" s="730"/>
      <c r="EF87" s="716"/>
      <c r="EG87" s="722"/>
      <c r="EH87" s="719"/>
      <c r="EI87" s="719"/>
      <c r="EJ87" s="731"/>
    </row>
    <row r="88" spans="2:140" ht="18" customHeight="1">
      <c r="B88" s="2685" t="s">
        <v>1170</v>
      </c>
      <c r="C88" s="2686"/>
      <c r="D88" s="2687"/>
      <c r="E88" s="2688"/>
      <c r="F88" s="2687"/>
      <c r="G88" s="2688"/>
      <c r="H88" s="2687"/>
      <c r="I88" s="732"/>
      <c r="J88" s="715"/>
      <c r="K88" s="716"/>
      <c r="L88" s="717"/>
      <c r="M88" s="718"/>
      <c r="N88" s="719"/>
      <c r="O88" s="719"/>
      <c r="P88" s="719"/>
      <c r="Q88" s="720"/>
      <c r="R88" s="718"/>
      <c r="S88" s="719"/>
      <c r="T88" s="720"/>
      <c r="U88" s="719"/>
      <c r="V88" s="716"/>
      <c r="W88" s="721"/>
      <c r="X88" s="719"/>
      <c r="Y88" s="2680"/>
      <c r="Z88" s="2679"/>
      <c r="AA88" s="2681"/>
      <c r="AB88" s="2680"/>
      <c r="AC88" s="2679"/>
      <c r="AD88" s="2678"/>
      <c r="AE88" s="716"/>
      <c r="AF88" s="723"/>
      <c r="AG88" s="2677"/>
      <c r="AH88" s="2679"/>
      <c r="AI88" s="2678"/>
      <c r="AJ88" s="2677"/>
      <c r="AK88" s="2679"/>
      <c r="AL88" s="2679"/>
      <c r="AM88" s="2680"/>
      <c r="AN88" s="2679"/>
      <c r="AO88" s="2678"/>
      <c r="AP88" s="718"/>
      <c r="AQ88" s="724"/>
      <c r="AR88" s="725"/>
      <c r="AS88" s="726"/>
      <c r="AT88" s="2682"/>
      <c r="AU88" s="2682"/>
      <c r="AV88" s="2682"/>
      <c r="AW88" s="2682"/>
      <c r="AX88" s="2683"/>
      <c r="AY88" s="2682"/>
      <c r="AZ88" s="2682"/>
      <c r="BA88" s="2684"/>
      <c r="BB88" s="725"/>
      <c r="BC88" s="726"/>
      <c r="BD88" s="2682"/>
      <c r="BE88" s="2682"/>
      <c r="BF88" s="2682"/>
      <c r="BG88" s="2684"/>
      <c r="BH88" s="718"/>
      <c r="BI88" s="719"/>
      <c r="BJ88" s="720"/>
      <c r="BK88" s="718"/>
      <c r="BL88" s="724"/>
      <c r="BM88" s="718"/>
      <c r="BN88" s="724"/>
      <c r="BO88" s="718"/>
      <c r="BP88" s="2680"/>
      <c r="BQ88" s="2679"/>
      <c r="BR88" s="2681"/>
      <c r="BS88" s="718"/>
      <c r="BT88" s="719"/>
      <c r="BU88" s="719"/>
      <c r="BV88" s="718"/>
      <c r="BW88" s="719"/>
      <c r="BX88" s="719"/>
      <c r="BY88" s="718"/>
      <c r="BZ88" s="719"/>
      <c r="CA88" s="719"/>
      <c r="CB88" s="2689"/>
      <c r="CC88" s="2690"/>
      <c r="CD88" s="2689"/>
      <c r="CE88" s="2686"/>
      <c r="CF88" s="2688"/>
      <c r="CG88" s="2687"/>
      <c r="CH88" s="2688"/>
      <c r="CI88" s="2687"/>
      <c r="CJ88" s="2688"/>
      <c r="CK88" s="2687"/>
      <c r="CL88" s="2688"/>
      <c r="CM88" s="2690"/>
      <c r="CN88" s="716"/>
      <c r="CO88" s="716"/>
      <c r="CP88" s="716"/>
      <c r="CQ88" s="727"/>
      <c r="CR88" s="721"/>
      <c r="CS88" s="719"/>
      <c r="CT88" s="719"/>
      <c r="CU88" s="728"/>
      <c r="CV88" s="718"/>
      <c r="CW88" s="719"/>
      <c r="CX88" s="719"/>
      <c r="CY88" s="728"/>
      <c r="CZ88" s="718"/>
      <c r="DA88" s="719"/>
      <c r="DB88" s="719"/>
      <c r="DC88" s="728"/>
      <c r="DD88" s="718"/>
      <c r="DE88" s="719"/>
      <c r="DF88" s="719"/>
      <c r="DG88" s="728"/>
      <c r="DH88" s="717"/>
      <c r="DI88" s="719"/>
      <c r="DJ88" s="720"/>
      <c r="DK88" s="718"/>
      <c r="DL88" s="719"/>
      <c r="DM88" s="719"/>
      <c r="DN88" s="718"/>
      <c r="DO88" s="720"/>
      <c r="DP88" s="720"/>
      <c r="DQ88" s="718"/>
      <c r="DR88" s="719"/>
      <c r="DS88" s="720"/>
      <c r="DT88" s="718"/>
      <c r="DU88" s="719"/>
      <c r="DV88" s="720"/>
      <c r="DW88" s="718"/>
      <c r="DX88" s="719"/>
      <c r="DY88" s="722"/>
      <c r="DZ88" s="718"/>
      <c r="EA88" s="719"/>
      <c r="EB88" s="720"/>
      <c r="EC88" s="718"/>
      <c r="ED88" s="729"/>
      <c r="EE88" s="730"/>
      <c r="EF88" s="716"/>
      <c r="EG88" s="722"/>
      <c r="EH88" s="719"/>
      <c r="EI88" s="719"/>
      <c r="EJ88" s="731"/>
    </row>
    <row r="89" spans="2:140" ht="18" customHeight="1">
      <c r="B89" s="2685" t="s">
        <v>1171</v>
      </c>
      <c r="C89" s="2686"/>
      <c r="D89" s="2687"/>
      <c r="E89" s="2688"/>
      <c r="F89" s="2687"/>
      <c r="G89" s="2688"/>
      <c r="H89" s="2687"/>
      <c r="I89" s="732"/>
      <c r="J89" s="715"/>
      <c r="K89" s="716"/>
      <c r="L89" s="717"/>
      <c r="M89" s="718"/>
      <c r="N89" s="719"/>
      <c r="O89" s="719"/>
      <c r="P89" s="719"/>
      <c r="Q89" s="720"/>
      <c r="R89" s="718"/>
      <c r="S89" s="719"/>
      <c r="T89" s="720"/>
      <c r="U89" s="719"/>
      <c r="V89" s="716"/>
      <c r="W89" s="721"/>
      <c r="X89" s="719"/>
      <c r="Y89" s="2680"/>
      <c r="Z89" s="2679"/>
      <c r="AA89" s="2681"/>
      <c r="AB89" s="2680"/>
      <c r="AC89" s="2679"/>
      <c r="AD89" s="2678"/>
      <c r="AE89" s="716"/>
      <c r="AF89" s="723"/>
      <c r="AG89" s="2677"/>
      <c r="AH89" s="2679"/>
      <c r="AI89" s="2678"/>
      <c r="AJ89" s="2677"/>
      <c r="AK89" s="2679"/>
      <c r="AL89" s="2679"/>
      <c r="AM89" s="2680"/>
      <c r="AN89" s="2679"/>
      <c r="AO89" s="2678"/>
      <c r="AP89" s="718"/>
      <c r="AQ89" s="724"/>
      <c r="AR89" s="725"/>
      <c r="AS89" s="726"/>
      <c r="AT89" s="2682"/>
      <c r="AU89" s="2682"/>
      <c r="AV89" s="2682"/>
      <c r="AW89" s="2682"/>
      <c r="AX89" s="2683"/>
      <c r="AY89" s="2682"/>
      <c r="AZ89" s="2682"/>
      <c r="BA89" s="2684"/>
      <c r="BB89" s="725"/>
      <c r="BC89" s="726"/>
      <c r="BD89" s="2682"/>
      <c r="BE89" s="2682"/>
      <c r="BF89" s="2682"/>
      <c r="BG89" s="2684"/>
      <c r="BH89" s="718"/>
      <c r="BI89" s="719"/>
      <c r="BJ89" s="720"/>
      <c r="BK89" s="718"/>
      <c r="BL89" s="724"/>
      <c r="BM89" s="718"/>
      <c r="BN89" s="724"/>
      <c r="BO89" s="718"/>
      <c r="BP89" s="2680"/>
      <c r="BQ89" s="2679"/>
      <c r="BR89" s="2681"/>
      <c r="BS89" s="718"/>
      <c r="BT89" s="719"/>
      <c r="BU89" s="719"/>
      <c r="BV89" s="718"/>
      <c r="BW89" s="719"/>
      <c r="BX89" s="719"/>
      <c r="BY89" s="718"/>
      <c r="BZ89" s="719"/>
      <c r="CA89" s="719"/>
      <c r="CB89" s="2689"/>
      <c r="CC89" s="2690"/>
      <c r="CD89" s="2689"/>
      <c r="CE89" s="2686"/>
      <c r="CF89" s="2688"/>
      <c r="CG89" s="2687"/>
      <c r="CH89" s="2688"/>
      <c r="CI89" s="2687"/>
      <c r="CJ89" s="2688"/>
      <c r="CK89" s="2687"/>
      <c r="CL89" s="2688"/>
      <c r="CM89" s="2690"/>
      <c r="CN89" s="716"/>
      <c r="CO89" s="716"/>
      <c r="CP89" s="716"/>
      <c r="CQ89" s="727"/>
      <c r="CR89" s="721"/>
      <c r="CS89" s="719"/>
      <c r="CT89" s="719"/>
      <c r="CU89" s="728"/>
      <c r="CV89" s="718"/>
      <c r="CW89" s="719"/>
      <c r="CX89" s="719"/>
      <c r="CY89" s="728"/>
      <c r="CZ89" s="718"/>
      <c r="DA89" s="719"/>
      <c r="DB89" s="719"/>
      <c r="DC89" s="728"/>
      <c r="DD89" s="718"/>
      <c r="DE89" s="719"/>
      <c r="DF89" s="719"/>
      <c r="DG89" s="728"/>
      <c r="DH89" s="717"/>
      <c r="DI89" s="719"/>
      <c r="DJ89" s="720"/>
      <c r="DK89" s="718"/>
      <c r="DL89" s="719"/>
      <c r="DM89" s="719"/>
      <c r="DN89" s="718"/>
      <c r="DO89" s="720"/>
      <c r="DP89" s="720"/>
      <c r="DQ89" s="718"/>
      <c r="DR89" s="719"/>
      <c r="DS89" s="720"/>
      <c r="DT89" s="718"/>
      <c r="DU89" s="719"/>
      <c r="DV89" s="720"/>
      <c r="DW89" s="718"/>
      <c r="DX89" s="719"/>
      <c r="DY89" s="722"/>
      <c r="DZ89" s="718"/>
      <c r="EA89" s="719"/>
      <c r="EB89" s="720"/>
      <c r="EC89" s="718"/>
      <c r="ED89" s="729"/>
      <c r="EE89" s="730"/>
      <c r="EF89" s="716"/>
      <c r="EG89" s="722"/>
      <c r="EH89" s="719"/>
      <c r="EI89" s="719"/>
      <c r="EJ89" s="731"/>
    </row>
    <row r="90" spans="2:140" ht="18" customHeight="1">
      <c r="B90" s="2685" t="s">
        <v>1172</v>
      </c>
      <c r="C90" s="2686"/>
      <c r="D90" s="2687"/>
      <c r="E90" s="2688"/>
      <c r="F90" s="2687"/>
      <c r="G90" s="2688"/>
      <c r="H90" s="2687"/>
      <c r="I90" s="732"/>
      <c r="J90" s="715"/>
      <c r="K90" s="716"/>
      <c r="L90" s="717"/>
      <c r="M90" s="718"/>
      <c r="N90" s="719"/>
      <c r="O90" s="719"/>
      <c r="P90" s="719"/>
      <c r="Q90" s="720"/>
      <c r="R90" s="718"/>
      <c r="S90" s="719"/>
      <c r="T90" s="720"/>
      <c r="U90" s="719"/>
      <c r="V90" s="716"/>
      <c r="W90" s="721"/>
      <c r="X90" s="719"/>
      <c r="Y90" s="2680"/>
      <c r="Z90" s="2679"/>
      <c r="AA90" s="2681"/>
      <c r="AB90" s="2680"/>
      <c r="AC90" s="2679"/>
      <c r="AD90" s="2678"/>
      <c r="AE90" s="716"/>
      <c r="AF90" s="723"/>
      <c r="AG90" s="2677"/>
      <c r="AH90" s="2679"/>
      <c r="AI90" s="2678"/>
      <c r="AJ90" s="2677"/>
      <c r="AK90" s="2679"/>
      <c r="AL90" s="2679"/>
      <c r="AM90" s="2680"/>
      <c r="AN90" s="2679"/>
      <c r="AO90" s="2678"/>
      <c r="AP90" s="718"/>
      <c r="AQ90" s="724"/>
      <c r="AR90" s="725"/>
      <c r="AS90" s="726"/>
      <c r="AT90" s="2682"/>
      <c r="AU90" s="2682"/>
      <c r="AV90" s="2682"/>
      <c r="AW90" s="2682"/>
      <c r="AX90" s="2683"/>
      <c r="AY90" s="2682"/>
      <c r="AZ90" s="2682"/>
      <c r="BA90" s="2684"/>
      <c r="BB90" s="725"/>
      <c r="BC90" s="726"/>
      <c r="BD90" s="2682"/>
      <c r="BE90" s="2682"/>
      <c r="BF90" s="2682"/>
      <c r="BG90" s="2684"/>
      <c r="BH90" s="718"/>
      <c r="BI90" s="719"/>
      <c r="BJ90" s="720"/>
      <c r="BK90" s="718"/>
      <c r="BL90" s="724"/>
      <c r="BM90" s="718"/>
      <c r="BN90" s="724"/>
      <c r="BO90" s="718"/>
      <c r="BP90" s="2680"/>
      <c r="BQ90" s="2679"/>
      <c r="BR90" s="2681"/>
      <c r="BS90" s="718"/>
      <c r="BT90" s="719"/>
      <c r="BU90" s="719"/>
      <c r="BV90" s="718"/>
      <c r="BW90" s="719"/>
      <c r="BX90" s="719"/>
      <c r="BY90" s="718"/>
      <c r="BZ90" s="719"/>
      <c r="CA90" s="719"/>
      <c r="CB90" s="2689"/>
      <c r="CC90" s="2690"/>
      <c r="CD90" s="2689"/>
      <c r="CE90" s="2686"/>
      <c r="CF90" s="2688"/>
      <c r="CG90" s="2687"/>
      <c r="CH90" s="2688"/>
      <c r="CI90" s="2687"/>
      <c r="CJ90" s="2688"/>
      <c r="CK90" s="2687"/>
      <c r="CL90" s="2688"/>
      <c r="CM90" s="2690"/>
      <c r="CN90" s="716"/>
      <c r="CO90" s="716"/>
      <c r="CP90" s="716"/>
      <c r="CQ90" s="727"/>
      <c r="CR90" s="721"/>
      <c r="CS90" s="719"/>
      <c r="CT90" s="719"/>
      <c r="CU90" s="728"/>
      <c r="CV90" s="718"/>
      <c r="CW90" s="719"/>
      <c r="CX90" s="719"/>
      <c r="CY90" s="728"/>
      <c r="CZ90" s="718"/>
      <c r="DA90" s="719"/>
      <c r="DB90" s="719"/>
      <c r="DC90" s="728"/>
      <c r="DD90" s="718"/>
      <c r="DE90" s="719"/>
      <c r="DF90" s="719"/>
      <c r="DG90" s="728"/>
      <c r="DH90" s="717"/>
      <c r="DI90" s="719"/>
      <c r="DJ90" s="720"/>
      <c r="DK90" s="718"/>
      <c r="DL90" s="719"/>
      <c r="DM90" s="719"/>
      <c r="DN90" s="718"/>
      <c r="DO90" s="720"/>
      <c r="DP90" s="720"/>
      <c r="DQ90" s="718"/>
      <c r="DR90" s="719"/>
      <c r="DS90" s="720"/>
      <c r="DT90" s="718"/>
      <c r="DU90" s="719"/>
      <c r="DV90" s="720"/>
      <c r="DW90" s="718"/>
      <c r="DX90" s="719"/>
      <c r="DY90" s="722"/>
      <c r="DZ90" s="718"/>
      <c r="EA90" s="719"/>
      <c r="EB90" s="720"/>
      <c r="EC90" s="718"/>
      <c r="ED90" s="729"/>
      <c r="EE90" s="730"/>
      <c r="EF90" s="716"/>
      <c r="EG90" s="722"/>
      <c r="EH90" s="719"/>
      <c r="EI90" s="719"/>
      <c r="EJ90" s="731"/>
    </row>
    <row r="91" spans="2:140" ht="18" customHeight="1">
      <c r="B91" s="2685" t="s">
        <v>1173</v>
      </c>
      <c r="C91" s="2686"/>
      <c r="D91" s="2687"/>
      <c r="E91" s="2688"/>
      <c r="F91" s="2687"/>
      <c r="G91" s="2688"/>
      <c r="H91" s="2687"/>
      <c r="I91" s="732"/>
      <c r="J91" s="715"/>
      <c r="K91" s="716"/>
      <c r="L91" s="717"/>
      <c r="M91" s="718"/>
      <c r="N91" s="719"/>
      <c r="O91" s="719"/>
      <c r="P91" s="719"/>
      <c r="Q91" s="720"/>
      <c r="R91" s="718"/>
      <c r="S91" s="719"/>
      <c r="T91" s="720"/>
      <c r="U91" s="719"/>
      <c r="V91" s="716"/>
      <c r="W91" s="721"/>
      <c r="X91" s="719"/>
      <c r="Y91" s="2680"/>
      <c r="Z91" s="2679"/>
      <c r="AA91" s="2681"/>
      <c r="AB91" s="2680"/>
      <c r="AC91" s="2679"/>
      <c r="AD91" s="2678"/>
      <c r="AE91" s="716"/>
      <c r="AF91" s="723"/>
      <c r="AG91" s="2677"/>
      <c r="AH91" s="2679"/>
      <c r="AI91" s="2678"/>
      <c r="AJ91" s="2677"/>
      <c r="AK91" s="2679"/>
      <c r="AL91" s="2679"/>
      <c r="AM91" s="2680"/>
      <c r="AN91" s="2679"/>
      <c r="AO91" s="2678"/>
      <c r="AP91" s="718"/>
      <c r="AQ91" s="724"/>
      <c r="AR91" s="725"/>
      <c r="AS91" s="726"/>
      <c r="AT91" s="2682"/>
      <c r="AU91" s="2682"/>
      <c r="AV91" s="2682"/>
      <c r="AW91" s="2682"/>
      <c r="AX91" s="2683"/>
      <c r="AY91" s="2682"/>
      <c r="AZ91" s="2682"/>
      <c r="BA91" s="2684"/>
      <c r="BB91" s="725"/>
      <c r="BC91" s="726"/>
      <c r="BD91" s="2682"/>
      <c r="BE91" s="2682"/>
      <c r="BF91" s="2682"/>
      <c r="BG91" s="2684"/>
      <c r="BH91" s="718"/>
      <c r="BI91" s="719"/>
      <c r="BJ91" s="720"/>
      <c r="BK91" s="718"/>
      <c r="BL91" s="724"/>
      <c r="BM91" s="718"/>
      <c r="BN91" s="724"/>
      <c r="BO91" s="718"/>
      <c r="BP91" s="2680"/>
      <c r="BQ91" s="2679"/>
      <c r="BR91" s="2681"/>
      <c r="BS91" s="718"/>
      <c r="BT91" s="719"/>
      <c r="BU91" s="719"/>
      <c r="BV91" s="718"/>
      <c r="BW91" s="719"/>
      <c r="BX91" s="719"/>
      <c r="BY91" s="718"/>
      <c r="BZ91" s="719"/>
      <c r="CA91" s="719"/>
      <c r="CB91" s="2689"/>
      <c r="CC91" s="2690"/>
      <c r="CD91" s="2689"/>
      <c r="CE91" s="2686"/>
      <c r="CF91" s="2688"/>
      <c r="CG91" s="2687"/>
      <c r="CH91" s="2688"/>
      <c r="CI91" s="2687"/>
      <c r="CJ91" s="2688"/>
      <c r="CK91" s="2687"/>
      <c r="CL91" s="2688"/>
      <c r="CM91" s="2690"/>
      <c r="CN91" s="716"/>
      <c r="CO91" s="716"/>
      <c r="CP91" s="716"/>
      <c r="CQ91" s="727"/>
      <c r="CR91" s="721"/>
      <c r="CS91" s="719"/>
      <c r="CT91" s="719"/>
      <c r="CU91" s="728"/>
      <c r="CV91" s="718"/>
      <c r="CW91" s="719"/>
      <c r="CX91" s="719"/>
      <c r="CY91" s="728"/>
      <c r="CZ91" s="718"/>
      <c r="DA91" s="719"/>
      <c r="DB91" s="719"/>
      <c r="DC91" s="728"/>
      <c r="DD91" s="718"/>
      <c r="DE91" s="719"/>
      <c r="DF91" s="719"/>
      <c r="DG91" s="728"/>
      <c r="DH91" s="717"/>
      <c r="DI91" s="719"/>
      <c r="DJ91" s="720"/>
      <c r="DK91" s="718"/>
      <c r="DL91" s="719"/>
      <c r="DM91" s="719"/>
      <c r="DN91" s="718"/>
      <c r="DO91" s="720"/>
      <c r="DP91" s="720"/>
      <c r="DQ91" s="718"/>
      <c r="DR91" s="719"/>
      <c r="DS91" s="720"/>
      <c r="DT91" s="718"/>
      <c r="DU91" s="719"/>
      <c r="DV91" s="720"/>
      <c r="DW91" s="718"/>
      <c r="DX91" s="719"/>
      <c r="DY91" s="722"/>
      <c r="DZ91" s="718"/>
      <c r="EA91" s="719"/>
      <c r="EB91" s="720"/>
      <c r="EC91" s="718"/>
      <c r="ED91" s="729"/>
      <c r="EE91" s="730"/>
      <c r="EF91" s="716"/>
      <c r="EG91" s="722"/>
      <c r="EH91" s="719"/>
      <c r="EI91" s="719"/>
      <c r="EJ91" s="731"/>
    </row>
    <row r="92" spans="2:140" ht="18" customHeight="1">
      <c r="B92" s="2685" t="s">
        <v>1174</v>
      </c>
      <c r="C92" s="2686"/>
      <c r="D92" s="2687"/>
      <c r="E92" s="2688"/>
      <c r="F92" s="2687"/>
      <c r="G92" s="2688"/>
      <c r="H92" s="2687"/>
      <c r="I92" s="732"/>
      <c r="J92" s="715"/>
      <c r="K92" s="716"/>
      <c r="L92" s="717"/>
      <c r="M92" s="718"/>
      <c r="N92" s="719"/>
      <c r="O92" s="719"/>
      <c r="P92" s="719"/>
      <c r="Q92" s="720"/>
      <c r="R92" s="718"/>
      <c r="S92" s="719"/>
      <c r="T92" s="720"/>
      <c r="U92" s="719"/>
      <c r="V92" s="716"/>
      <c r="W92" s="721"/>
      <c r="X92" s="719"/>
      <c r="Y92" s="2680"/>
      <c r="Z92" s="2679"/>
      <c r="AA92" s="2681"/>
      <c r="AB92" s="2680"/>
      <c r="AC92" s="2679"/>
      <c r="AD92" s="2678"/>
      <c r="AE92" s="716"/>
      <c r="AF92" s="723"/>
      <c r="AG92" s="2677"/>
      <c r="AH92" s="2679"/>
      <c r="AI92" s="2678"/>
      <c r="AJ92" s="2677"/>
      <c r="AK92" s="2679"/>
      <c r="AL92" s="2679"/>
      <c r="AM92" s="2680"/>
      <c r="AN92" s="2679"/>
      <c r="AO92" s="2678"/>
      <c r="AP92" s="718"/>
      <c r="AQ92" s="724"/>
      <c r="AR92" s="725"/>
      <c r="AS92" s="726"/>
      <c r="AT92" s="2682"/>
      <c r="AU92" s="2682"/>
      <c r="AV92" s="2682"/>
      <c r="AW92" s="2682"/>
      <c r="AX92" s="2683"/>
      <c r="AY92" s="2682"/>
      <c r="AZ92" s="2682"/>
      <c r="BA92" s="2684"/>
      <c r="BB92" s="725"/>
      <c r="BC92" s="726"/>
      <c r="BD92" s="2682"/>
      <c r="BE92" s="2682"/>
      <c r="BF92" s="2682"/>
      <c r="BG92" s="2684"/>
      <c r="BH92" s="718"/>
      <c r="BI92" s="719"/>
      <c r="BJ92" s="720"/>
      <c r="BK92" s="718"/>
      <c r="BL92" s="724"/>
      <c r="BM92" s="718"/>
      <c r="BN92" s="724"/>
      <c r="BO92" s="718"/>
      <c r="BP92" s="2680"/>
      <c r="BQ92" s="2679"/>
      <c r="BR92" s="2681"/>
      <c r="BS92" s="718"/>
      <c r="BT92" s="719"/>
      <c r="BU92" s="719"/>
      <c r="BV92" s="718"/>
      <c r="BW92" s="719"/>
      <c r="BX92" s="719"/>
      <c r="BY92" s="718"/>
      <c r="BZ92" s="719"/>
      <c r="CA92" s="719"/>
      <c r="CB92" s="2689"/>
      <c r="CC92" s="2690"/>
      <c r="CD92" s="2689"/>
      <c r="CE92" s="2686"/>
      <c r="CF92" s="2688"/>
      <c r="CG92" s="2687"/>
      <c r="CH92" s="2688"/>
      <c r="CI92" s="2687"/>
      <c r="CJ92" s="2688"/>
      <c r="CK92" s="2687"/>
      <c r="CL92" s="2688"/>
      <c r="CM92" s="2690"/>
      <c r="CN92" s="716"/>
      <c r="CO92" s="716"/>
      <c r="CP92" s="716"/>
      <c r="CQ92" s="727"/>
      <c r="CR92" s="721"/>
      <c r="CS92" s="719"/>
      <c r="CT92" s="719"/>
      <c r="CU92" s="728"/>
      <c r="CV92" s="718"/>
      <c r="CW92" s="719"/>
      <c r="CX92" s="719"/>
      <c r="CY92" s="728"/>
      <c r="CZ92" s="718"/>
      <c r="DA92" s="719"/>
      <c r="DB92" s="719"/>
      <c r="DC92" s="728"/>
      <c r="DD92" s="718"/>
      <c r="DE92" s="719"/>
      <c r="DF92" s="719"/>
      <c r="DG92" s="728"/>
      <c r="DH92" s="717"/>
      <c r="DI92" s="719"/>
      <c r="DJ92" s="720"/>
      <c r="DK92" s="718"/>
      <c r="DL92" s="719"/>
      <c r="DM92" s="719"/>
      <c r="DN92" s="718"/>
      <c r="DO92" s="720"/>
      <c r="DP92" s="720"/>
      <c r="DQ92" s="718"/>
      <c r="DR92" s="719"/>
      <c r="DS92" s="720"/>
      <c r="DT92" s="718"/>
      <c r="DU92" s="719"/>
      <c r="DV92" s="720"/>
      <c r="DW92" s="718"/>
      <c r="DX92" s="719"/>
      <c r="DY92" s="722"/>
      <c r="DZ92" s="718"/>
      <c r="EA92" s="719"/>
      <c r="EB92" s="720"/>
      <c r="EC92" s="718"/>
      <c r="ED92" s="729"/>
      <c r="EE92" s="730"/>
      <c r="EF92" s="716"/>
      <c r="EG92" s="722"/>
      <c r="EH92" s="719"/>
      <c r="EI92" s="719"/>
      <c r="EJ92" s="731"/>
    </row>
    <row r="93" spans="2:140" ht="18" customHeight="1">
      <c r="B93" s="2685" t="s">
        <v>1175</v>
      </c>
      <c r="C93" s="2686"/>
      <c r="D93" s="2687"/>
      <c r="E93" s="2688"/>
      <c r="F93" s="2687"/>
      <c r="G93" s="2688"/>
      <c r="H93" s="2687"/>
      <c r="I93" s="732"/>
      <c r="J93" s="715"/>
      <c r="K93" s="716"/>
      <c r="L93" s="717"/>
      <c r="M93" s="718"/>
      <c r="N93" s="719"/>
      <c r="O93" s="719"/>
      <c r="P93" s="719"/>
      <c r="Q93" s="720"/>
      <c r="R93" s="718"/>
      <c r="S93" s="719"/>
      <c r="T93" s="720"/>
      <c r="U93" s="719"/>
      <c r="V93" s="716"/>
      <c r="W93" s="721"/>
      <c r="X93" s="719"/>
      <c r="Y93" s="2680"/>
      <c r="Z93" s="2679"/>
      <c r="AA93" s="2681"/>
      <c r="AB93" s="2680"/>
      <c r="AC93" s="2679"/>
      <c r="AD93" s="2678"/>
      <c r="AE93" s="716"/>
      <c r="AF93" s="723"/>
      <c r="AG93" s="2677"/>
      <c r="AH93" s="2679"/>
      <c r="AI93" s="2678"/>
      <c r="AJ93" s="2677"/>
      <c r="AK93" s="2679"/>
      <c r="AL93" s="2679"/>
      <c r="AM93" s="2680"/>
      <c r="AN93" s="2679"/>
      <c r="AO93" s="2678"/>
      <c r="AP93" s="718"/>
      <c r="AQ93" s="724"/>
      <c r="AR93" s="725"/>
      <c r="AS93" s="726"/>
      <c r="AT93" s="2682"/>
      <c r="AU93" s="2682"/>
      <c r="AV93" s="2682"/>
      <c r="AW93" s="2682"/>
      <c r="AX93" s="2683"/>
      <c r="AY93" s="2682"/>
      <c r="AZ93" s="2682"/>
      <c r="BA93" s="2684"/>
      <c r="BB93" s="725"/>
      <c r="BC93" s="726"/>
      <c r="BD93" s="2682"/>
      <c r="BE93" s="2682"/>
      <c r="BF93" s="2682"/>
      <c r="BG93" s="2684"/>
      <c r="BH93" s="718"/>
      <c r="BI93" s="719"/>
      <c r="BJ93" s="720"/>
      <c r="BK93" s="718"/>
      <c r="BL93" s="724"/>
      <c r="BM93" s="718"/>
      <c r="BN93" s="724"/>
      <c r="BO93" s="718"/>
      <c r="BP93" s="2680"/>
      <c r="BQ93" s="2679"/>
      <c r="BR93" s="2681"/>
      <c r="BS93" s="718"/>
      <c r="BT93" s="719"/>
      <c r="BU93" s="719"/>
      <c r="BV93" s="718"/>
      <c r="BW93" s="719"/>
      <c r="BX93" s="719"/>
      <c r="BY93" s="718"/>
      <c r="BZ93" s="719"/>
      <c r="CA93" s="719"/>
      <c r="CB93" s="2689"/>
      <c r="CC93" s="2690"/>
      <c r="CD93" s="2689"/>
      <c r="CE93" s="2686"/>
      <c r="CF93" s="2688"/>
      <c r="CG93" s="2687"/>
      <c r="CH93" s="2688"/>
      <c r="CI93" s="2687"/>
      <c r="CJ93" s="2688"/>
      <c r="CK93" s="2687"/>
      <c r="CL93" s="2688"/>
      <c r="CM93" s="2690"/>
      <c r="CN93" s="716"/>
      <c r="CO93" s="716"/>
      <c r="CP93" s="716"/>
      <c r="CQ93" s="727"/>
      <c r="CR93" s="721"/>
      <c r="CS93" s="719"/>
      <c r="CT93" s="719"/>
      <c r="CU93" s="728"/>
      <c r="CV93" s="718"/>
      <c r="CW93" s="719"/>
      <c r="CX93" s="719"/>
      <c r="CY93" s="728"/>
      <c r="CZ93" s="718"/>
      <c r="DA93" s="719"/>
      <c r="DB93" s="719"/>
      <c r="DC93" s="728"/>
      <c r="DD93" s="718"/>
      <c r="DE93" s="719"/>
      <c r="DF93" s="719"/>
      <c r="DG93" s="728"/>
      <c r="DH93" s="717"/>
      <c r="DI93" s="719"/>
      <c r="DJ93" s="720"/>
      <c r="DK93" s="718"/>
      <c r="DL93" s="719"/>
      <c r="DM93" s="719"/>
      <c r="DN93" s="718"/>
      <c r="DO93" s="720"/>
      <c r="DP93" s="720"/>
      <c r="DQ93" s="718"/>
      <c r="DR93" s="719"/>
      <c r="DS93" s="720"/>
      <c r="DT93" s="718"/>
      <c r="DU93" s="719"/>
      <c r="DV93" s="720"/>
      <c r="DW93" s="718"/>
      <c r="DX93" s="719"/>
      <c r="DY93" s="722"/>
      <c r="DZ93" s="718"/>
      <c r="EA93" s="719"/>
      <c r="EB93" s="720"/>
      <c r="EC93" s="718"/>
      <c r="ED93" s="729"/>
      <c r="EE93" s="730"/>
      <c r="EF93" s="716"/>
      <c r="EG93" s="722"/>
      <c r="EH93" s="719"/>
      <c r="EI93" s="719"/>
      <c r="EJ93" s="731"/>
    </row>
    <row r="94" spans="2:140" ht="18" customHeight="1">
      <c r="B94" s="2685" t="s">
        <v>1176</v>
      </c>
      <c r="C94" s="2686"/>
      <c r="D94" s="2687"/>
      <c r="E94" s="2688"/>
      <c r="F94" s="2687"/>
      <c r="G94" s="2688"/>
      <c r="H94" s="2687"/>
      <c r="I94" s="732"/>
      <c r="J94" s="715"/>
      <c r="K94" s="716"/>
      <c r="L94" s="717"/>
      <c r="M94" s="718"/>
      <c r="N94" s="719"/>
      <c r="O94" s="719"/>
      <c r="P94" s="719"/>
      <c r="Q94" s="720"/>
      <c r="R94" s="718"/>
      <c r="S94" s="719"/>
      <c r="T94" s="720"/>
      <c r="U94" s="719"/>
      <c r="V94" s="716"/>
      <c r="W94" s="721"/>
      <c r="X94" s="719"/>
      <c r="Y94" s="2680"/>
      <c r="Z94" s="2679"/>
      <c r="AA94" s="2681"/>
      <c r="AB94" s="2680"/>
      <c r="AC94" s="2679"/>
      <c r="AD94" s="2678"/>
      <c r="AE94" s="716"/>
      <c r="AF94" s="723"/>
      <c r="AG94" s="2677"/>
      <c r="AH94" s="2679"/>
      <c r="AI94" s="2678"/>
      <c r="AJ94" s="2677"/>
      <c r="AK94" s="2679"/>
      <c r="AL94" s="2679"/>
      <c r="AM94" s="2680"/>
      <c r="AN94" s="2679"/>
      <c r="AO94" s="2678"/>
      <c r="AP94" s="718"/>
      <c r="AQ94" s="724"/>
      <c r="AR94" s="725"/>
      <c r="AS94" s="726"/>
      <c r="AT94" s="2682"/>
      <c r="AU94" s="2682"/>
      <c r="AV94" s="2682"/>
      <c r="AW94" s="2682"/>
      <c r="AX94" s="2683"/>
      <c r="AY94" s="2682"/>
      <c r="AZ94" s="2682"/>
      <c r="BA94" s="2684"/>
      <c r="BB94" s="725"/>
      <c r="BC94" s="726"/>
      <c r="BD94" s="2682"/>
      <c r="BE94" s="2682"/>
      <c r="BF94" s="2682"/>
      <c r="BG94" s="2684"/>
      <c r="BH94" s="718"/>
      <c r="BI94" s="719"/>
      <c r="BJ94" s="720"/>
      <c r="BK94" s="718"/>
      <c r="BL94" s="724"/>
      <c r="BM94" s="718"/>
      <c r="BN94" s="724"/>
      <c r="BO94" s="718"/>
      <c r="BP94" s="2680"/>
      <c r="BQ94" s="2679"/>
      <c r="BR94" s="2681"/>
      <c r="BS94" s="718"/>
      <c r="BT94" s="719"/>
      <c r="BU94" s="719"/>
      <c r="BV94" s="718"/>
      <c r="BW94" s="719"/>
      <c r="BX94" s="719"/>
      <c r="BY94" s="718"/>
      <c r="BZ94" s="719"/>
      <c r="CA94" s="719"/>
      <c r="CB94" s="2689"/>
      <c r="CC94" s="2690"/>
      <c r="CD94" s="2689"/>
      <c r="CE94" s="2686"/>
      <c r="CF94" s="2688"/>
      <c r="CG94" s="2687"/>
      <c r="CH94" s="2688"/>
      <c r="CI94" s="2687"/>
      <c r="CJ94" s="2688"/>
      <c r="CK94" s="2687"/>
      <c r="CL94" s="2688"/>
      <c r="CM94" s="2690"/>
      <c r="CN94" s="716"/>
      <c r="CO94" s="716"/>
      <c r="CP94" s="716"/>
      <c r="CQ94" s="727"/>
      <c r="CR94" s="721"/>
      <c r="CS94" s="719"/>
      <c r="CT94" s="719"/>
      <c r="CU94" s="728"/>
      <c r="CV94" s="718"/>
      <c r="CW94" s="719"/>
      <c r="CX94" s="719"/>
      <c r="CY94" s="728"/>
      <c r="CZ94" s="718"/>
      <c r="DA94" s="719"/>
      <c r="DB94" s="719"/>
      <c r="DC94" s="728"/>
      <c r="DD94" s="718"/>
      <c r="DE94" s="719"/>
      <c r="DF94" s="719"/>
      <c r="DG94" s="728"/>
      <c r="DH94" s="717"/>
      <c r="DI94" s="719"/>
      <c r="DJ94" s="720"/>
      <c r="DK94" s="718"/>
      <c r="DL94" s="719"/>
      <c r="DM94" s="719"/>
      <c r="DN94" s="718"/>
      <c r="DO94" s="720"/>
      <c r="DP94" s="720"/>
      <c r="DQ94" s="718"/>
      <c r="DR94" s="719"/>
      <c r="DS94" s="720"/>
      <c r="DT94" s="718"/>
      <c r="DU94" s="719"/>
      <c r="DV94" s="720"/>
      <c r="DW94" s="718"/>
      <c r="DX94" s="719"/>
      <c r="DY94" s="722"/>
      <c r="DZ94" s="718"/>
      <c r="EA94" s="719"/>
      <c r="EB94" s="720"/>
      <c r="EC94" s="718"/>
      <c r="ED94" s="729"/>
      <c r="EE94" s="730"/>
      <c r="EF94" s="716"/>
      <c r="EG94" s="722"/>
      <c r="EH94" s="719"/>
      <c r="EI94" s="719"/>
      <c r="EJ94" s="731"/>
    </row>
  </sheetData>
  <mergeCells count="1412">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BC19:BE19"/>
    <mergeCell ref="BR19:CC19"/>
    <mergeCell ref="CH19:CS19"/>
    <mergeCell ref="DL19:DN19"/>
    <mergeCell ref="L20:AB20"/>
    <mergeCell ref="BR20:CC20"/>
    <mergeCell ref="EG16:EI16"/>
    <mergeCell ref="BC17:BE17"/>
    <mergeCell ref="BR17:BW17"/>
    <mergeCell ref="CH17:CN17"/>
    <mergeCell ref="L18:AB18"/>
    <mergeCell ref="BC18:BE18"/>
    <mergeCell ref="BR18:BW18"/>
    <mergeCell ref="CH18:CS18"/>
    <mergeCell ref="BC15:BE15"/>
    <mergeCell ref="BR15:BW15"/>
    <mergeCell ref="CH15:CN15"/>
    <mergeCell ref="DL15:DN15"/>
    <mergeCell ref="EG15:EI15"/>
    <mergeCell ref="L16:AB16"/>
    <mergeCell ref="BC16:BE16"/>
    <mergeCell ref="BR16:BW16"/>
    <mergeCell ref="CH16:CN16"/>
    <mergeCell ref="DL16:DN16"/>
    <mergeCell ref="B13:F13"/>
    <mergeCell ref="AE13:AI13"/>
    <mergeCell ref="CA11:CB11"/>
    <mergeCell ref="CE11:CF11"/>
    <mergeCell ref="CG11:CH11"/>
    <mergeCell ref="CR11:CV11"/>
    <mergeCell ref="CW11:CZ11"/>
    <mergeCell ref="DH11:DL11"/>
    <mergeCell ref="DT10:DX10"/>
    <mergeCell ref="DZ10:ED10"/>
    <mergeCell ref="EF10:EJ10"/>
    <mergeCell ref="EL10:EX10"/>
    <mergeCell ref="B11:N11"/>
    <mergeCell ref="P11:X11"/>
    <mergeCell ref="AN11:AO11"/>
    <mergeCell ref="AQ11:BQ11"/>
    <mergeCell ref="BS11:BX11"/>
    <mergeCell ref="BY11:BZ11"/>
    <mergeCell ref="CJ10:CO10"/>
    <mergeCell ref="CR10:CV10"/>
    <mergeCell ref="CW10:CZ10"/>
    <mergeCell ref="DC10:DF11"/>
    <mergeCell ref="DH10:DL10"/>
    <mergeCell ref="DN10:DR10"/>
    <mergeCell ref="DN11:DR11"/>
    <mergeCell ref="B10:N10"/>
    <mergeCell ref="P10:X10"/>
    <mergeCell ref="AI10:AM11"/>
    <mergeCell ref="AN10:AO10"/>
    <mergeCell ref="AP10:BI10"/>
    <mergeCell ref="BJ10:BK10"/>
    <mergeCell ref="BL10:BQ10"/>
    <mergeCell ref="BS10:BX10"/>
    <mergeCell ref="BY10:CH10"/>
    <mergeCell ref="DJ9:DS9"/>
    <mergeCell ref="DT9:DZ9"/>
    <mergeCell ref="EA9:EJ9"/>
    <mergeCell ref="EL9:EO9"/>
    <mergeCell ref="EQ9:EX9"/>
    <mergeCell ref="EZ9:FB9"/>
    <mergeCell ref="AQ9:BQ9"/>
    <mergeCell ref="BS9:BX9"/>
    <mergeCell ref="BY9:CH9"/>
    <mergeCell ref="CJ9:CO9"/>
    <mergeCell ref="CP9:DA9"/>
    <mergeCell ref="DC9:DI9"/>
    <mergeCell ref="DT11:DX11"/>
    <mergeCell ref="DZ11:ED11"/>
    <mergeCell ref="EF11:EJ11"/>
    <mergeCell ref="EL11:EX11"/>
    <mergeCell ref="B9:E9"/>
    <mergeCell ref="G9:N9"/>
    <mergeCell ref="P9:R9"/>
    <mergeCell ref="T9:X9"/>
    <mergeCell ref="Z9:AG9"/>
    <mergeCell ref="AN9:AO9"/>
    <mergeCell ref="AP8:BI8"/>
    <mergeCell ref="BJ8:BK8"/>
    <mergeCell ref="BL8:BQ8"/>
    <mergeCell ref="BS8:BX8"/>
    <mergeCell ref="BY8:CH8"/>
    <mergeCell ref="CJ8:CO8"/>
    <mergeCell ref="EC7:ED7"/>
    <mergeCell ref="EE7:EJ7"/>
    <mergeCell ref="EL7:EO7"/>
    <mergeCell ref="EQ7:FH7"/>
    <mergeCell ref="B8:E8"/>
    <mergeCell ref="H8:M8"/>
    <mergeCell ref="P8:R8"/>
    <mergeCell ref="T8:X8"/>
    <mergeCell ref="AI8:AM9"/>
    <mergeCell ref="AN8:AO8"/>
    <mergeCell ref="BY7:CI7"/>
    <mergeCell ref="CJ7:CO7"/>
    <mergeCell ref="CP7:DA7"/>
    <mergeCell ref="DC7:DF8"/>
    <mergeCell ref="DG7:DH7"/>
    <mergeCell ref="DI7:EB7"/>
    <mergeCell ref="FD9:FH9"/>
    <mergeCell ref="EL8:EO8"/>
    <mergeCell ref="ER8:EW8"/>
    <mergeCell ref="EZ8:FB8"/>
    <mergeCell ref="FC6:FD6"/>
    <mergeCell ref="FE6:FH6"/>
    <mergeCell ref="B7:E7"/>
    <mergeCell ref="G7:X7"/>
    <mergeCell ref="AN7:AO7"/>
    <mergeCell ref="AQ7:BQ7"/>
    <mergeCell ref="BS7:BX7"/>
    <mergeCell ref="BS6:BX6"/>
    <mergeCell ref="BY6:CI6"/>
    <mergeCell ref="CJ6:CO6"/>
    <mergeCell ref="CP6:DA6"/>
    <mergeCell ref="DG6:DH6"/>
    <mergeCell ref="DJ6:DL6"/>
    <mergeCell ref="FD8:FH8"/>
    <mergeCell ref="B6:E6"/>
    <mergeCell ref="G6:R6"/>
    <mergeCell ref="S6:T6"/>
    <mergeCell ref="U6:X6"/>
    <mergeCell ref="AI6:AM7"/>
    <mergeCell ref="AN6:AO6"/>
    <mergeCell ref="AP6:BI6"/>
    <mergeCell ref="BJ6:BK6"/>
    <mergeCell ref="BL6:BQ6"/>
    <mergeCell ref="CP8:DA8"/>
    <mergeCell ref="DG8:DH8"/>
    <mergeCell ref="DJ8:DL8"/>
    <mergeCell ref="DM8:EJ8"/>
    <mergeCell ref="EL6:EO6"/>
    <mergeCell ref="EQ6:EX6"/>
    <mergeCell ref="EY6:FB6"/>
    <mergeCell ref="C4:K4"/>
    <mergeCell ref="P4:V4"/>
    <mergeCell ref="AI4:AM5"/>
    <mergeCell ref="AN4:AO4"/>
    <mergeCell ref="AP4:BI4"/>
    <mergeCell ref="BJ4:BK4"/>
    <mergeCell ref="B2:AG3"/>
    <mergeCell ref="EE5:EJ5"/>
    <mergeCell ref="CJ5:CO5"/>
    <mergeCell ref="CP5:CZ5"/>
    <mergeCell ref="DC5:DF6"/>
    <mergeCell ref="DG5:DH5"/>
    <mergeCell ref="DI5:EB5"/>
    <mergeCell ref="EC5:ED5"/>
    <mergeCell ref="DM6:EJ6"/>
    <mergeCell ref="DP2:EJ3"/>
    <mergeCell ref="AI3:AO3"/>
    <mergeCell ref="AP3:BQ3"/>
    <mergeCell ref="BS3:BX3"/>
    <mergeCell ref="BY3:DA3"/>
    <mergeCell ref="BL4:BQ4"/>
    <mergeCell ref="BS4:BX4"/>
    <mergeCell ref="BY4:CI4"/>
    <mergeCell ref="CJ4:CO4"/>
    <mergeCell ref="CP4:CZ4"/>
    <mergeCell ref="Z5:AG5"/>
    <mergeCell ref="AN5:AO5"/>
    <mergeCell ref="AQ5:BQ5"/>
    <mergeCell ref="BS5:BX5"/>
    <mergeCell ref="BY5:CI5"/>
  </mergeCells>
  <phoneticPr fontId="4"/>
  <conditionalFormatting sqref="AB35:AB94 G35:G94 I35:Y94 E35:E94 AE35:AG94 AM35:AM94 BL35:BL94 BN35:BP94 BS35:CB94 AJ35:AJ94 CN35:EJ94 CD35:CD94 CF35:CF94 CH35:CH94 CJ35:CJ94 CL35:CL94 B35:B94 AP35:AQ94 BH35:BJ94">
    <cfRule type="expression" dxfId="21" priority="1" stopIfTrue="1">
      <formula>MOD(ROW(),5)&gt;0</formula>
    </cfRule>
    <cfRule type="expression" dxfId="20" priority="2" stopIfTrue="1">
      <formula>MOD(ROW(),5)=0</formula>
    </cfRule>
  </conditionalFormatting>
  <conditionalFormatting sqref="BK35:BK94">
    <cfRule type="expression" dxfId="19" priority="3" stopIfTrue="1">
      <formula>MOD(ROW(),5)&gt;0</formula>
    </cfRule>
    <cfRule type="expression" dxfId="18" priority="4" stopIfTrue="1">
      <formula>MOD(ROW(),5)=0</formula>
    </cfRule>
  </conditionalFormatting>
  <conditionalFormatting sqref="BM35:BM94">
    <cfRule type="expression" dxfId="17" priority="5" stopIfTrue="1">
      <formula>MOD(ROW(),5)&gt;0</formula>
    </cfRule>
    <cfRule type="expression" dxfId="16" priority="6" stopIfTrue="1">
      <formula>MOD(ROW(),5)=0</formula>
    </cfRule>
  </conditionalFormatting>
  <dataValidations count="25">
    <dataValidation type="list" allowBlank="1" showInputMessage="1" showErrorMessage="1" sqref="B4 B14 DZ27 DN27 AA6 DT27 EB18 EF19 DH27 DU20 EB20 DX21 AA10 B16 B18 B20" xr:uid="{E5052C2A-91C9-461B-AE08-47D97C169847}">
      <formula1>"□,■"</formula1>
    </dataValidation>
    <dataValidation type="list" allowBlank="1" showInputMessage="1" showErrorMessage="1" sqref="DR36:DS94 DO36:DP94" xr:uid="{7512AC4A-2A9C-436A-ABD1-4A3AD72FE112}">
      <formula1>"27,20,15,11,他"</formula1>
    </dataValidation>
    <dataValidation type="list" allowBlank="1" showInputMessage="1" showErrorMessage="1" prompt="「設計住宅性能評価」か「建設住宅性能評価」を選択" sqref="C4:K4" xr:uid="{FFAACDAC-4CD7-4E20-BFE7-29C57D9FFA9D}">
      <formula1>"設計住宅性能評価,建設住宅性能評価"</formula1>
    </dataValidation>
    <dataValidation allowBlank="1" showInputMessage="1" showErrorMessage="1" prompt="「一戸建ての住宅」か「共同住宅」を選択" sqref="P4:V4" xr:uid="{1ED9E655-E081-4514-B262-2510625ACED8}"/>
    <dataValidation allowBlank="1" showInputMessage="1" showErrorMessage="1" prompt="会社名" sqref="AP8 DI5 AP4 DI7 AP6 AP10" xr:uid="{B8AB17DE-D7F0-4453-A715-4CB9E8907321}"/>
    <dataValidation allowBlank="1" showInputMessage="1" showErrorMessage="1" prompt="住所" sqref="DM8 DM6" xr:uid="{3E73445F-D76A-43E8-93AA-C67EDE2B8213}"/>
    <dataValidation type="list" allowBlank="1" showInputMessage="1" sqref="AQ36:AQ94" xr:uid="{0BFD7069-E578-4735-91C4-4EA7A6B28F63}">
      <formula1>"壁,柱"</formula1>
    </dataValidation>
    <dataValidation type="list" allowBlank="1" showInputMessage="1" showErrorMessage="1" sqref="AF36:AF94 EG36:EJ94" xr:uid="{3B9B6D61-F08B-4888-BDD7-6C63CE8A3BC7}">
      <formula1>"3,2,1,-"</formula1>
    </dataValidation>
    <dataValidation type="list" allowBlank="1" showInputMessage="1" showErrorMessage="1" sqref="AE36:AE94 K36:K94 EF36:EF94" xr:uid="{F3555253-625B-4F14-B18A-B1B13DE53D8D}">
      <formula1>"4,3,2,1,-"</formula1>
    </dataValidation>
    <dataValidation type="list" allowBlank="1" showInputMessage="1" showErrorMessage="1" sqref="U36:U94 BL36:BL94" xr:uid="{37924B6E-2C2C-4A7C-B9AC-3DB432F706B3}">
      <formula1>"3,2,1"</formula1>
    </dataValidation>
    <dataValidation type="list" allowBlank="1" showInputMessage="1" sqref="DU19" xr:uid="{B6919CD7-D2B3-430B-8931-D70AE3A794DB}">
      <formula1>"□,■"</formula1>
    </dataValidation>
    <dataValidation type="list" allowBlank="1" showInputMessage="1" showErrorMessage="1" sqref="AN27" xr:uid="{5F110629-F7F2-4D31-BDEC-0CA25D0D628D}">
      <formula1>"■,□"</formula1>
    </dataValidation>
    <dataValidation allowBlank="1" showInputMessage="1" showErrorMessage="1" prompt="評価住戸数に応じてNo削除してください" sqref="B35:D35" xr:uid="{E9800AC1-E498-4EE1-B747-3E45AC756055}"/>
    <dataValidation type="list" allowBlank="1" showInputMessage="1" showErrorMessage="1" sqref="BB36:BB94" xr:uid="{FAF0A2BC-B6EF-47F5-888A-4F71B70EDC9E}">
      <formula1>"5,4,1"</formula1>
    </dataValidation>
    <dataValidation type="list" allowBlank="1" showInputMessage="1" showErrorMessage="1" sqref="AR36:AR94 J36:J94" xr:uid="{78DB41AC-71A8-4F88-AD1B-7E45E0026AAB}">
      <formula1>"4,3,2,1"</formula1>
    </dataValidation>
    <dataValidation type="list" allowBlank="1" showInputMessage="1" showErrorMessage="1" sqref="Y36:Y94" xr:uid="{DD754116-EF3B-4087-AFB2-2AD6AB8D1EA2}">
      <formula1>"避難はしご,避難ﾀﾗｯﾌﾟ,緩降機,避難ﾛｰﾌﾟ,避難橋,救助袋,滑り台,滑り棒,その他"</formula1>
    </dataValidation>
    <dataValidation type="list" allowBlank="1" showInputMessage="1" showErrorMessage="1" sqref="AM36:AM94" xr:uid="{DD8B03E9-207A-4938-8111-BB6AC2B08062}">
      <formula1>"はり,傾斜屋根,その他,該当なし"</formula1>
    </dataValidation>
    <dataValidation type="list" allowBlank="1" showInputMessage="1" sqref="V36:X94 BH36:BK94 BS36:CA94 CP35:CP94 DN36:DN94 DQ36:DQ94 DT36:DT94 DW36:DW94 DZ36:DZ94 EC36:EC94 DH36:DH94 AP36:AP94 BO36:BO94 BM36:BM94 L36:T94 CR35:DG94 DK36:DK94" xr:uid="{2BE91AD1-D28D-4FD8-90F8-2DD3883947DC}">
      <formula1>"■,　"</formula1>
    </dataValidation>
    <dataValidation type="list" allowBlank="1" showInputMessage="1" showErrorMessage="1" sqref="AS36:AS94 BC36:BC94" xr:uid="{73F1599D-84DA-4DAF-83B8-2F110BF7C2C9}">
      <formula1>"1,2,3,4,5,6,7,8"</formula1>
    </dataValidation>
    <dataValidation type="list" allowBlank="1" showInputMessage="1" showErrorMessage="1" sqref="BN36:BN94" xr:uid="{ADF5D8D6-DD65-48F4-BFDB-3FAE447030BE}">
      <formula1>"3,2,-"</formula1>
    </dataValidation>
    <dataValidation type="list" allowBlank="1" showInputMessage="1" showErrorMessage="1" sqref="DI36:DJ94 DU36:DV94 DL36:DM94 CN36:CN94 DX36:DY94" xr:uid="{0D098367-B152-41D4-9538-21434B0B349E}">
      <formula1>"5,4,3,2,1"</formula1>
    </dataValidation>
    <dataValidation type="list" allowBlank="1" showInputMessage="1" showErrorMessage="1" sqref="CO36:CO94" xr:uid="{ECA348DE-83E7-476C-BA90-F8FB6454473F}">
      <formula1>"5,4,3,2,1,-"</formula1>
    </dataValidation>
    <dataValidation type="list" allowBlank="1" showInputMessage="1" showErrorMessage="1" sqref="ED36:EE94 EA36:EB94" xr:uid="{36FE626F-410F-4E78-8D0A-ED0739C5D15A}">
      <formula1>"30,25,20,15,他"</formula1>
    </dataValidation>
    <dataValidation type="list" allowBlank="1" showInputMessage="1" showErrorMessage="1" sqref="B2:AG3" xr:uid="{03113468-E797-44DD-9EC8-249D68C32A83}">
      <formula1>"自己評価一覧表,評価内容一覧表,品確法第19条に基づく評価の業務に関する帳簿"</formula1>
    </dataValidation>
    <dataValidation allowBlank="1" showInputMessage="1" sqref="L35:T35 BH35:BJ35 BO35:CA35" xr:uid="{F8ED6BDD-19E8-4F2A-8440-CEC4323055F3}"/>
  </dataValidations>
  <pageMargins left="1.18055555555556" right="0.196527777777778" top="0.59027777777777801" bottom="0.39305555555555599" header="0.51180555555555596" footer="0.51180555555555596"/>
  <pageSetup paperSize="8" scale="50" fitToHeight="2" orientation="landscape"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74157-D905-41B1-8296-E367994DD700}">
  <sheetPr>
    <tabColor theme="1" tint="0.14999847407452621"/>
  </sheetPr>
  <dimension ref="C6:Q15"/>
  <sheetViews>
    <sheetView workbookViewId="0"/>
  </sheetViews>
  <sheetFormatPr defaultRowHeight="13.5"/>
  <cols>
    <col min="1" max="16384" width="9" style="983"/>
  </cols>
  <sheetData>
    <row r="6" spans="3:17">
      <c r="C6"/>
    </row>
    <row r="15" spans="3:17">
      <c r="N15"/>
      <c r="Q15"/>
    </row>
  </sheetData>
  <phoneticPr fontId="4"/>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C302A-1C7F-4F94-A9F4-A1CEBE6F1C84}">
  <sheetPr>
    <tabColor rgb="FF00B050"/>
  </sheetPr>
  <dimension ref="B1:AO129"/>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1402</v>
      </c>
    </row>
    <row r="3" spans="2:41" ht="15.95" customHeight="1" thickBot="1">
      <c r="B3" s="421"/>
    </row>
    <row r="4" spans="2:41" ht="15.95" customHeight="1">
      <c r="B4" s="107"/>
      <c r="C4" s="1996" t="s">
        <v>369</v>
      </c>
      <c r="D4" s="1997"/>
      <c r="E4" s="1997"/>
      <c r="F4" s="1998"/>
      <c r="G4" s="1999" t="s">
        <v>370</v>
      </c>
      <c r="H4" s="2000"/>
      <c r="I4" s="2003" t="s">
        <v>371</v>
      </c>
      <c r="J4" s="2004"/>
      <c r="K4" s="2005"/>
      <c r="L4" s="1996" t="s">
        <v>372</v>
      </c>
      <c r="M4" s="1997"/>
      <c r="N4" s="1998"/>
      <c r="O4" s="2009" t="s">
        <v>373</v>
      </c>
      <c r="P4" s="2010"/>
      <c r="Q4" s="2010"/>
      <c r="R4" s="2010"/>
      <c r="S4" s="2010"/>
      <c r="T4" s="2010"/>
      <c r="U4" s="2010"/>
      <c r="V4" s="2010"/>
      <c r="W4" s="2010"/>
      <c r="X4" s="2010"/>
      <c r="Y4" s="2010"/>
      <c r="Z4" s="2010"/>
      <c r="AA4" s="2010"/>
      <c r="AB4" s="2010"/>
      <c r="AC4" s="2010"/>
      <c r="AD4" s="2010"/>
      <c r="AE4" s="2010"/>
      <c r="AF4" s="2010"/>
      <c r="AG4" s="2010"/>
      <c r="AH4" s="2010"/>
      <c r="AI4" s="2010"/>
      <c r="AJ4" s="2010"/>
      <c r="AK4" s="2010"/>
      <c r="AL4" s="2010"/>
      <c r="AM4" s="2010"/>
      <c r="AN4" s="1983" t="s">
        <v>374</v>
      </c>
      <c r="AO4" s="2236"/>
    </row>
    <row r="5" spans="2:41" ht="15.95" customHeight="1" thickBot="1">
      <c r="B5" s="110"/>
      <c r="C5" s="1987" t="s">
        <v>375</v>
      </c>
      <c r="D5" s="1988"/>
      <c r="E5" s="1988"/>
      <c r="F5" s="1989"/>
      <c r="G5" s="2001"/>
      <c r="H5" s="2002"/>
      <c r="I5" s="2006"/>
      <c r="J5" s="2007"/>
      <c r="K5" s="2008"/>
      <c r="L5" s="1987" t="s">
        <v>376</v>
      </c>
      <c r="M5" s="1988"/>
      <c r="N5" s="1989"/>
      <c r="O5" s="1990" t="s">
        <v>376</v>
      </c>
      <c r="P5" s="1991"/>
      <c r="Q5" s="1991"/>
      <c r="R5" s="1992"/>
      <c r="S5" s="1993" t="s">
        <v>377</v>
      </c>
      <c r="T5" s="1994"/>
      <c r="U5" s="1994"/>
      <c r="V5" s="1994"/>
      <c r="W5" s="1994"/>
      <c r="X5" s="1994"/>
      <c r="Y5" s="1994"/>
      <c r="Z5" s="1994"/>
      <c r="AA5" s="1994"/>
      <c r="AB5" s="1994"/>
      <c r="AC5" s="1994"/>
      <c r="AD5" s="1994"/>
      <c r="AE5" s="1994"/>
      <c r="AF5" s="1994"/>
      <c r="AG5" s="1994"/>
      <c r="AH5" s="1994"/>
      <c r="AI5" s="1995"/>
      <c r="AJ5" s="1993" t="s">
        <v>378</v>
      </c>
      <c r="AK5" s="1994"/>
      <c r="AL5" s="1994"/>
      <c r="AM5" s="1994"/>
      <c r="AN5" s="2237"/>
      <c r="AO5" s="2238"/>
    </row>
    <row r="6" spans="2:41" ht="15.95" customHeight="1">
      <c r="B6" s="2694" t="s">
        <v>1403</v>
      </c>
      <c r="C6" s="408" t="s">
        <v>1404</v>
      </c>
      <c r="D6" s="123"/>
      <c r="E6" s="123"/>
      <c r="F6" s="121"/>
      <c r="G6" s="123" t="s">
        <v>381</v>
      </c>
      <c r="H6" s="123"/>
      <c r="I6" s="328"/>
      <c r="J6" s="123"/>
      <c r="K6" s="121"/>
      <c r="L6" s="1996" t="s">
        <v>1405</v>
      </c>
      <c r="M6" s="1997"/>
      <c r="N6" s="1998"/>
      <c r="O6" s="1996" t="s">
        <v>1406</v>
      </c>
      <c r="P6" s="1997"/>
      <c r="Q6" s="1997"/>
      <c r="R6" s="1998"/>
      <c r="S6" s="120" t="s">
        <v>256</v>
      </c>
      <c r="T6" s="123" t="s">
        <v>1407</v>
      </c>
      <c r="U6" s="123"/>
      <c r="V6" s="123"/>
      <c r="W6" s="123"/>
      <c r="X6" s="119"/>
      <c r="Y6" s="123"/>
      <c r="Z6" s="123"/>
      <c r="AA6" s="123"/>
      <c r="AB6" s="123"/>
      <c r="AC6" s="123"/>
      <c r="AD6" s="123"/>
      <c r="AE6" s="123"/>
      <c r="AF6" s="123"/>
      <c r="AG6" s="123"/>
      <c r="AH6" s="123"/>
      <c r="AI6" s="121"/>
      <c r="AJ6" s="984"/>
      <c r="AK6" s="123" t="s">
        <v>594</v>
      </c>
      <c r="AL6" s="123"/>
      <c r="AM6" s="123"/>
      <c r="AN6" s="331"/>
      <c r="AO6" s="332"/>
    </row>
    <row r="7" spans="2:41" ht="15.95" customHeight="1">
      <c r="B7" s="2695"/>
      <c r="C7" s="2020" t="s">
        <v>1408</v>
      </c>
      <c r="D7" s="2021"/>
      <c r="E7" s="2021"/>
      <c r="F7" s="2022"/>
      <c r="G7" s="122"/>
      <c r="H7" s="133">
        <v>4</v>
      </c>
      <c r="I7" s="125"/>
      <c r="J7" s="130" t="s">
        <v>387</v>
      </c>
      <c r="K7" s="131"/>
      <c r="L7" s="2020" t="s">
        <v>1409</v>
      </c>
      <c r="M7" s="2021"/>
      <c r="N7" s="2022"/>
      <c r="O7" s="2020" t="s">
        <v>1410</v>
      </c>
      <c r="P7" s="2021"/>
      <c r="Q7" s="2021"/>
      <c r="R7" s="2022"/>
      <c r="S7" s="985"/>
      <c r="T7" s="986"/>
      <c r="U7" s="137" t="s">
        <v>1411</v>
      </c>
      <c r="V7" s="137"/>
      <c r="W7" s="133"/>
      <c r="X7" s="986"/>
      <c r="Y7" s="130" t="s">
        <v>1326</v>
      </c>
      <c r="Z7" s="137"/>
      <c r="AA7" s="137"/>
      <c r="AB7" s="986"/>
      <c r="AC7" s="130" t="s">
        <v>1412</v>
      </c>
      <c r="AD7" s="133"/>
      <c r="AE7" s="185"/>
      <c r="AF7" s="986"/>
      <c r="AG7" s="137" t="s">
        <v>1413</v>
      </c>
      <c r="AI7" s="133"/>
      <c r="AJ7" s="987"/>
      <c r="AK7" s="137" t="s">
        <v>620</v>
      </c>
      <c r="AL7" s="137"/>
      <c r="AM7" s="137"/>
      <c r="AN7" s="141"/>
      <c r="AO7" s="142"/>
    </row>
    <row r="8" spans="2:41" ht="15.95" customHeight="1">
      <c r="B8" s="2695"/>
      <c r="C8" s="2020" t="s">
        <v>1414</v>
      </c>
      <c r="D8" s="2021"/>
      <c r="E8" s="2021"/>
      <c r="F8" s="2022"/>
      <c r="G8" s="122"/>
      <c r="H8" s="133">
        <v>3</v>
      </c>
      <c r="I8" s="125"/>
      <c r="J8" s="130" t="s">
        <v>393</v>
      </c>
      <c r="K8" s="131"/>
      <c r="L8" s="128"/>
      <c r="M8" s="128"/>
      <c r="N8" s="129"/>
      <c r="O8" s="127"/>
      <c r="P8" s="128"/>
      <c r="Q8" s="128"/>
      <c r="R8" s="128"/>
      <c r="S8" s="410" t="s">
        <v>256</v>
      </c>
      <c r="T8" s="391" t="s">
        <v>1415</v>
      </c>
      <c r="U8" s="988"/>
      <c r="V8" s="391"/>
      <c r="W8" s="391"/>
      <c r="X8" s="989"/>
      <c r="Y8" s="990"/>
      <c r="Z8" s="990"/>
      <c r="AA8" s="990"/>
      <c r="AB8" s="990"/>
      <c r="AC8" s="990"/>
      <c r="AD8" s="990"/>
      <c r="AE8" s="990"/>
      <c r="AF8" s="990"/>
      <c r="AG8" s="990"/>
      <c r="AH8" s="990"/>
      <c r="AI8" s="991"/>
      <c r="AJ8" s="987"/>
      <c r="AK8" s="2052"/>
      <c r="AL8" s="2052"/>
      <c r="AM8" s="2052"/>
      <c r="AN8" s="141"/>
      <c r="AO8" s="142"/>
    </row>
    <row r="9" spans="2:41" ht="15.95" customHeight="1">
      <c r="B9" s="2695"/>
      <c r="C9" s="2025" t="s">
        <v>1416</v>
      </c>
      <c r="D9" s="2026"/>
      <c r="E9" s="2026"/>
      <c r="F9" s="2027"/>
      <c r="G9" s="122"/>
      <c r="H9" s="133">
        <v>2</v>
      </c>
      <c r="I9" s="125"/>
      <c r="J9" s="130" t="s">
        <v>398</v>
      </c>
      <c r="K9" s="131"/>
      <c r="L9" s="137"/>
      <c r="M9" s="137"/>
      <c r="N9" s="140"/>
      <c r="O9" s="159"/>
      <c r="P9" s="137"/>
      <c r="Q9" s="137"/>
      <c r="R9" s="137"/>
      <c r="S9" s="985" t="s">
        <v>395</v>
      </c>
      <c r="T9" s="986"/>
      <c r="U9" s="130" t="s">
        <v>1417</v>
      </c>
      <c r="V9" s="133"/>
      <c r="W9" s="133"/>
      <c r="X9" s="133"/>
      <c r="Y9" s="185"/>
      <c r="AB9" s="185"/>
      <c r="AC9" s="185"/>
      <c r="AD9" s="185"/>
      <c r="AE9" s="986"/>
      <c r="AF9" s="130" t="s">
        <v>1418</v>
      </c>
      <c r="AG9" s="185"/>
      <c r="AH9" s="185"/>
      <c r="AI9" s="131" t="s">
        <v>396</v>
      </c>
      <c r="AJ9" s="132"/>
      <c r="AK9" s="137"/>
      <c r="AL9" s="137"/>
      <c r="AM9" s="137"/>
      <c r="AN9" s="141"/>
      <c r="AO9" s="142"/>
    </row>
    <row r="10" spans="2:41" ht="15.95" customHeight="1">
      <c r="B10" s="2695"/>
      <c r="C10" s="438" t="s">
        <v>1419</v>
      </c>
      <c r="D10" s="133"/>
      <c r="E10" s="133"/>
      <c r="F10" s="131"/>
      <c r="G10" s="122"/>
      <c r="H10" s="133">
        <v>1</v>
      </c>
      <c r="I10" s="125"/>
      <c r="J10" s="130" t="s">
        <v>403</v>
      </c>
      <c r="K10" s="131"/>
      <c r="L10" s="137"/>
      <c r="M10" s="137"/>
      <c r="N10" s="140"/>
      <c r="O10" s="159"/>
      <c r="P10" s="137"/>
      <c r="Q10" s="137"/>
      <c r="R10" s="137"/>
      <c r="S10" s="985" t="s">
        <v>395</v>
      </c>
      <c r="T10" s="986"/>
      <c r="U10" s="130" t="s">
        <v>1420</v>
      </c>
      <c r="V10" s="133"/>
      <c r="W10" s="133"/>
      <c r="X10" s="133"/>
      <c r="Y10" s="185"/>
      <c r="AB10" s="185"/>
      <c r="AC10" s="185"/>
      <c r="AD10" s="185"/>
      <c r="AE10" s="986"/>
      <c r="AF10" s="130" t="s">
        <v>1421</v>
      </c>
      <c r="AG10" s="185"/>
      <c r="AH10" s="185"/>
      <c r="AI10" s="131" t="s">
        <v>396</v>
      </c>
      <c r="AJ10" s="132"/>
      <c r="AK10" s="137"/>
      <c r="AL10" s="137"/>
      <c r="AM10" s="137"/>
      <c r="AN10" s="141"/>
      <c r="AO10" s="142"/>
    </row>
    <row r="11" spans="2:41" ht="15.95" customHeight="1">
      <c r="B11" s="2695"/>
      <c r="C11" s="141"/>
      <c r="F11" s="168"/>
      <c r="I11" s="174"/>
      <c r="J11" s="130"/>
      <c r="K11" s="131"/>
      <c r="L11" s="137"/>
      <c r="M11" s="137"/>
      <c r="N11" s="140"/>
      <c r="O11" s="159"/>
      <c r="P11" s="137"/>
      <c r="Q11" s="137"/>
      <c r="R11" s="137"/>
      <c r="S11" s="985" t="s">
        <v>395</v>
      </c>
      <c r="T11" s="986"/>
      <c r="U11" s="130" t="s">
        <v>1422</v>
      </c>
      <c r="V11" s="133"/>
      <c r="W11" s="133"/>
      <c r="X11" s="133"/>
      <c r="Y11" s="185"/>
      <c r="Z11" s="986"/>
      <c r="AA11" s="130" t="s">
        <v>1423</v>
      </c>
      <c r="AB11" s="185"/>
      <c r="AC11" s="185"/>
      <c r="AD11" s="185"/>
      <c r="AE11" s="986"/>
      <c r="AF11" s="130" t="s">
        <v>301</v>
      </c>
      <c r="AG11" s="185"/>
      <c r="AH11" s="185"/>
      <c r="AI11" s="131" t="s">
        <v>396</v>
      </c>
      <c r="AJ11" s="132"/>
      <c r="AK11" s="137"/>
      <c r="AL11" s="137"/>
      <c r="AM11" s="137"/>
      <c r="AN11" s="141"/>
      <c r="AO11" s="142"/>
    </row>
    <row r="12" spans="2:41" ht="15.95" customHeight="1">
      <c r="B12" s="2695"/>
      <c r="C12" s="992" t="b">
        <v>0</v>
      </c>
      <c r="D12" s="993"/>
      <c r="E12" s="195"/>
      <c r="F12" s="171" t="s">
        <v>1424</v>
      </c>
      <c r="G12" s="994"/>
      <c r="H12" s="133"/>
      <c r="I12" s="174"/>
      <c r="J12" s="130"/>
      <c r="K12" s="131"/>
      <c r="L12" s="386"/>
      <c r="M12" s="995"/>
      <c r="N12" s="996"/>
      <c r="O12" s="454"/>
      <c r="P12" s="995"/>
      <c r="Q12" s="995"/>
      <c r="R12" s="996"/>
      <c r="S12" s="396" t="s">
        <v>395</v>
      </c>
      <c r="T12" s="997"/>
      <c r="U12" s="149" t="s">
        <v>1425</v>
      </c>
      <c r="V12" s="150"/>
      <c r="W12" s="150"/>
      <c r="X12" s="150"/>
      <c r="Y12" s="193"/>
      <c r="Z12" s="193"/>
      <c r="AA12" s="193"/>
      <c r="AB12" s="149"/>
      <c r="AC12" s="192"/>
      <c r="AD12" s="193"/>
      <c r="AE12" s="193"/>
      <c r="AF12" s="193"/>
      <c r="AG12" s="193"/>
      <c r="AH12" s="193"/>
      <c r="AI12" s="151" t="s">
        <v>396</v>
      </c>
      <c r="AJ12" s="183"/>
      <c r="AK12" s="149"/>
      <c r="AL12" s="149"/>
      <c r="AM12" s="149"/>
      <c r="AN12" s="141"/>
      <c r="AO12" s="142"/>
    </row>
    <row r="13" spans="2:41" ht="15.95" customHeight="1">
      <c r="B13" s="2695"/>
      <c r="C13" s="241" t="s">
        <v>1426</v>
      </c>
      <c r="D13" s="137"/>
      <c r="E13" s="137"/>
      <c r="F13" s="140"/>
      <c r="G13" s="199" t="s">
        <v>440</v>
      </c>
      <c r="H13" s="998"/>
      <c r="I13" s="999"/>
      <c r="J13" s="157"/>
      <c r="K13" s="173"/>
      <c r="L13" s="2072" t="s">
        <v>1427</v>
      </c>
      <c r="M13" s="2073"/>
      <c r="N13" s="2074"/>
      <c r="O13" s="2072" t="s">
        <v>1428</v>
      </c>
      <c r="P13" s="2073"/>
      <c r="Q13" s="2073"/>
      <c r="R13" s="2074"/>
      <c r="S13" s="125"/>
      <c r="T13" s="137" t="s">
        <v>1429</v>
      </c>
      <c r="U13" s="137"/>
      <c r="V13" s="133"/>
      <c r="W13" s="133"/>
      <c r="X13" s="133"/>
      <c r="Y13" s="185"/>
      <c r="Z13" s="185"/>
      <c r="AA13" s="185"/>
      <c r="AB13" s="137"/>
      <c r="AC13" s="130"/>
      <c r="AD13" s="185"/>
      <c r="AE13" s="185"/>
      <c r="AF13" s="185"/>
      <c r="AG13" s="185"/>
      <c r="AH13" s="185"/>
      <c r="AI13" s="133"/>
      <c r="AJ13" s="987"/>
      <c r="AK13" s="137" t="s">
        <v>594</v>
      </c>
      <c r="AL13" s="137"/>
      <c r="AM13" s="137"/>
      <c r="AN13" s="239"/>
      <c r="AO13" s="240"/>
    </row>
    <row r="14" spans="2:41" ht="15.95" customHeight="1">
      <c r="B14" s="2695"/>
      <c r="C14" s="2020" t="s">
        <v>1427</v>
      </c>
      <c r="D14" s="2021"/>
      <c r="E14" s="2021"/>
      <c r="F14" s="2022"/>
      <c r="G14" s="209" t="s">
        <v>443</v>
      </c>
      <c r="H14" s="209"/>
      <c r="I14" s="125"/>
      <c r="J14" s="130" t="s">
        <v>387</v>
      </c>
      <c r="K14" s="140"/>
      <c r="L14" s="2691" t="s">
        <v>1430</v>
      </c>
      <c r="M14" s="2692"/>
      <c r="N14" s="2693"/>
      <c r="O14" s="2020" t="s">
        <v>1431</v>
      </c>
      <c r="P14" s="2021"/>
      <c r="Q14" s="2021"/>
      <c r="R14" s="2022"/>
      <c r="S14" s="390"/>
      <c r="T14" s="391" t="s">
        <v>1428</v>
      </c>
      <c r="U14" s="391"/>
      <c r="V14" s="391"/>
      <c r="W14" s="393"/>
      <c r="X14" s="989" t="s">
        <v>395</v>
      </c>
      <c r="Y14" s="1000"/>
      <c r="Z14" s="988" t="s">
        <v>1432</v>
      </c>
      <c r="AA14" s="989"/>
      <c r="AB14" s="391"/>
      <c r="AC14" s="391"/>
      <c r="AD14" s="393"/>
      <c r="AE14" s="1000"/>
      <c r="AF14" s="988" t="s">
        <v>1433</v>
      </c>
      <c r="AG14" s="989"/>
      <c r="AH14" s="989"/>
      <c r="AI14" s="1001"/>
      <c r="AJ14" s="987"/>
      <c r="AK14" s="137" t="s">
        <v>620</v>
      </c>
      <c r="AL14" s="137"/>
      <c r="AM14" s="137"/>
      <c r="AN14" s="141"/>
      <c r="AO14" s="142"/>
    </row>
    <row r="15" spans="2:41" ht="15.95" customHeight="1">
      <c r="B15" s="2695"/>
      <c r="C15" s="2020" t="s">
        <v>1434</v>
      </c>
      <c r="D15" s="2021"/>
      <c r="E15" s="2021"/>
      <c r="F15" s="2022"/>
      <c r="G15" s="209" t="s">
        <v>1435</v>
      </c>
      <c r="H15" s="209"/>
      <c r="I15" s="125"/>
      <c r="J15" s="130" t="s">
        <v>393</v>
      </c>
      <c r="K15" s="131"/>
      <c r="O15" s="141"/>
      <c r="S15" s="132"/>
      <c r="T15" s="130"/>
      <c r="U15" s="130"/>
      <c r="V15" s="130"/>
      <c r="X15" s="130"/>
      <c r="Y15" s="1002"/>
      <c r="Z15" s="130" t="s">
        <v>1436</v>
      </c>
      <c r="AA15" s="130"/>
      <c r="AB15" s="130"/>
      <c r="AC15" s="130"/>
      <c r="AD15" s="130"/>
      <c r="AE15" s="1002"/>
      <c r="AF15" s="130" t="s">
        <v>1437</v>
      </c>
      <c r="AG15" s="137"/>
      <c r="AH15" s="130"/>
      <c r="AI15" s="355"/>
      <c r="AJ15" s="987"/>
      <c r="AK15" s="2052"/>
      <c r="AL15" s="2052"/>
      <c r="AM15" s="2052"/>
      <c r="AN15" s="141"/>
      <c r="AO15" s="142"/>
    </row>
    <row r="16" spans="2:41" ht="15.95" customHeight="1">
      <c r="B16" s="2695"/>
      <c r="C16" s="174"/>
      <c r="D16" s="137"/>
      <c r="E16" s="137"/>
      <c r="F16" s="140"/>
      <c r="G16" s="209" t="s">
        <v>1438</v>
      </c>
      <c r="H16" s="209"/>
      <c r="I16" s="125"/>
      <c r="J16" s="130" t="s">
        <v>398</v>
      </c>
      <c r="K16" s="131"/>
      <c r="L16" s="127"/>
      <c r="M16" s="128"/>
      <c r="N16" s="129"/>
      <c r="O16" s="127"/>
      <c r="P16" s="128"/>
      <c r="Q16" s="128"/>
      <c r="R16" s="129"/>
      <c r="S16" s="132"/>
      <c r="T16" s="130"/>
      <c r="U16" s="130"/>
      <c r="V16" s="130"/>
      <c r="X16" s="130"/>
      <c r="Y16" s="1002"/>
      <c r="Z16" s="130" t="s">
        <v>1439</v>
      </c>
      <c r="AA16" s="130"/>
      <c r="AB16" s="130"/>
      <c r="AE16" s="1002"/>
      <c r="AF16" s="130" t="s">
        <v>1440</v>
      </c>
      <c r="AI16" s="140"/>
      <c r="AN16" s="141"/>
      <c r="AO16" s="142"/>
    </row>
    <row r="17" spans="2:41" ht="15.95" customHeight="1">
      <c r="B17" s="2695"/>
      <c r="C17" s="1003" t="b">
        <v>0</v>
      </c>
      <c r="D17" s="1004" t="s">
        <v>1441</v>
      </c>
      <c r="E17" s="1005"/>
      <c r="F17" s="1006"/>
      <c r="H17" s="1007"/>
      <c r="I17" s="125"/>
      <c r="J17" s="130" t="s">
        <v>403</v>
      </c>
      <c r="K17" s="131"/>
      <c r="L17" s="132"/>
      <c r="M17" s="133"/>
      <c r="N17" s="131"/>
      <c r="O17" s="127"/>
      <c r="P17" s="128"/>
      <c r="Q17" s="128"/>
      <c r="R17" s="129"/>
      <c r="S17" s="1008"/>
      <c r="T17" s="360"/>
      <c r="U17" s="360"/>
      <c r="V17" s="360"/>
      <c r="W17" s="1009"/>
      <c r="X17" s="360"/>
      <c r="Y17" s="1010"/>
      <c r="Z17" s="360" t="s">
        <v>1442</v>
      </c>
      <c r="AA17" s="1009"/>
      <c r="AB17" s="1009"/>
      <c r="AC17" s="360"/>
      <c r="AD17" s="360"/>
      <c r="AE17" s="1010"/>
      <c r="AF17" s="360" t="s">
        <v>1443</v>
      </c>
      <c r="AG17" s="360"/>
      <c r="AH17" s="1009"/>
      <c r="AI17" s="345" t="s">
        <v>396</v>
      </c>
      <c r="AJ17" s="133"/>
      <c r="AK17" s="137"/>
      <c r="AL17" s="137"/>
      <c r="AM17" s="137"/>
      <c r="AN17" s="141"/>
      <c r="AO17" s="142"/>
    </row>
    <row r="18" spans="2:41" ht="15.95" customHeight="1">
      <c r="B18" s="2695"/>
      <c r="C18" s="1011"/>
      <c r="D18" s="993" t="s">
        <v>491</v>
      </c>
      <c r="E18" s="149"/>
      <c r="F18" s="154"/>
      <c r="G18" s="149"/>
      <c r="H18" s="154"/>
      <c r="I18" s="172"/>
      <c r="K18" s="131"/>
      <c r="L18" s="454"/>
      <c r="M18" s="149"/>
      <c r="N18" s="154"/>
      <c r="O18" s="386"/>
      <c r="P18" s="995"/>
      <c r="Q18" s="995"/>
      <c r="R18" s="996"/>
      <c r="S18" s="169"/>
      <c r="T18" s="192" t="s">
        <v>301</v>
      </c>
      <c r="U18" s="192"/>
      <c r="V18" s="192"/>
      <c r="W18" s="192"/>
      <c r="X18" s="150" t="s">
        <v>395</v>
      </c>
      <c r="Y18" s="2054"/>
      <c r="Z18" s="2054"/>
      <c r="AA18" s="2054"/>
      <c r="AB18" s="2054"/>
      <c r="AC18" s="2054"/>
      <c r="AD18" s="2054"/>
      <c r="AE18" s="2054"/>
      <c r="AF18" s="2054"/>
      <c r="AG18" s="2054"/>
      <c r="AH18" s="2054"/>
      <c r="AI18" s="151" t="s">
        <v>396</v>
      </c>
      <c r="AJ18" s="183"/>
      <c r="AK18" s="149"/>
      <c r="AL18" s="149"/>
      <c r="AM18" s="149"/>
      <c r="AN18" s="172"/>
      <c r="AO18" s="197"/>
    </row>
    <row r="19" spans="2:41" ht="15.95" customHeight="1">
      <c r="B19" s="2695"/>
      <c r="C19" s="241" t="s">
        <v>1444</v>
      </c>
      <c r="D19" s="137"/>
      <c r="E19" s="137"/>
      <c r="F19" s="140"/>
      <c r="G19" s="137" t="s">
        <v>381</v>
      </c>
      <c r="H19" s="137"/>
      <c r="I19" s="1012"/>
      <c r="J19" s="237"/>
      <c r="K19" s="238"/>
      <c r="L19" s="2072" t="s">
        <v>1445</v>
      </c>
      <c r="M19" s="2073"/>
      <c r="N19" s="2074"/>
      <c r="O19" s="2072" t="s">
        <v>1446</v>
      </c>
      <c r="P19" s="2073"/>
      <c r="Q19" s="2073"/>
      <c r="R19" s="2074"/>
      <c r="S19" s="132" t="s">
        <v>256</v>
      </c>
      <c r="T19" s="130" t="s">
        <v>1447</v>
      </c>
      <c r="U19" s="130"/>
      <c r="V19" s="130"/>
      <c r="W19" s="130"/>
      <c r="X19" s="130"/>
      <c r="Y19" s="139"/>
      <c r="Z19" s="219"/>
      <c r="AA19" s="1013"/>
      <c r="AB19" s="1013"/>
      <c r="AC19" s="1013"/>
      <c r="AD19" s="1013"/>
      <c r="AE19" s="1013"/>
      <c r="AF19" s="1013"/>
      <c r="AG19" s="1013"/>
      <c r="AH19" s="1013"/>
      <c r="AI19" s="133"/>
      <c r="AJ19" s="987"/>
      <c r="AK19" s="137" t="s">
        <v>594</v>
      </c>
      <c r="AL19" s="137"/>
      <c r="AM19" s="137"/>
      <c r="AN19" s="141"/>
      <c r="AO19" s="142"/>
    </row>
    <row r="20" spans="2:41" ht="15.95" customHeight="1">
      <c r="B20" s="2695"/>
      <c r="C20" s="2020" t="s">
        <v>1448</v>
      </c>
      <c r="D20" s="2021"/>
      <c r="E20" s="2021"/>
      <c r="F20" s="2022"/>
      <c r="G20" s="122"/>
      <c r="H20" s="133">
        <v>3</v>
      </c>
      <c r="I20" s="125"/>
      <c r="J20" s="130" t="s">
        <v>387</v>
      </c>
      <c r="K20" s="131"/>
      <c r="L20" s="2020" t="s">
        <v>1449</v>
      </c>
      <c r="M20" s="2021"/>
      <c r="N20" s="2022"/>
      <c r="O20" s="2020" t="s">
        <v>1450</v>
      </c>
      <c r="P20" s="2021"/>
      <c r="Q20" s="2021"/>
      <c r="R20" s="2022"/>
      <c r="S20" s="132"/>
      <c r="U20" s="130"/>
      <c r="V20" s="130" t="s">
        <v>1451</v>
      </c>
      <c r="Y20" s="139" t="s">
        <v>395</v>
      </c>
      <c r="Z20" s="1014"/>
      <c r="AA20" s="130" t="s">
        <v>1452</v>
      </c>
      <c r="AB20" s="130"/>
      <c r="AC20" s="137"/>
      <c r="AE20" s="1014"/>
      <c r="AF20" s="130" t="s">
        <v>1453</v>
      </c>
      <c r="AI20" s="168"/>
      <c r="AJ20" s="987"/>
      <c r="AK20" s="209" t="s">
        <v>1454</v>
      </c>
      <c r="AL20" s="137"/>
      <c r="AM20" s="137"/>
      <c r="AN20" s="141"/>
      <c r="AO20" s="142"/>
    </row>
    <row r="21" spans="2:41" ht="15.95" customHeight="1">
      <c r="B21" s="2695"/>
      <c r="C21" s="2020" t="s">
        <v>1455</v>
      </c>
      <c r="D21" s="2021"/>
      <c r="E21" s="2021" t="b">
        <v>0</v>
      </c>
      <c r="F21" s="2022"/>
      <c r="G21" s="122"/>
      <c r="H21" s="133">
        <v>2</v>
      </c>
      <c r="I21" s="125"/>
      <c r="J21" s="130" t="s">
        <v>393</v>
      </c>
      <c r="K21" s="131"/>
      <c r="L21" s="2020" t="s">
        <v>1456</v>
      </c>
      <c r="M21" s="2021"/>
      <c r="N21" s="2022"/>
      <c r="O21" s="2696"/>
      <c r="P21" s="2697"/>
      <c r="Q21" s="2697"/>
      <c r="R21" s="2698"/>
      <c r="S21" s="132"/>
      <c r="AE21" s="1015"/>
      <c r="AF21" s="130" t="s">
        <v>301</v>
      </c>
      <c r="AG21" s="130"/>
      <c r="AH21" s="130"/>
      <c r="AI21" s="1016" t="s">
        <v>396</v>
      </c>
      <c r="AJ21" s="1017"/>
      <c r="AK21" s="2052"/>
      <c r="AL21" s="2052"/>
      <c r="AM21" s="2052"/>
      <c r="AN21" s="141"/>
      <c r="AO21" s="142"/>
    </row>
    <row r="22" spans="2:41" ht="15.95" customHeight="1">
      <c r="B22" s="2695"/>
      <c r="C22" s="2020" t="s">
        <v>1457</v>
      </c>
      <c r="D22" s="2021"/>
      <c r="E22" s="2021"/>
      <c r="F22" s="2022"/>
      <c r="G22" s="122"/>
      <c r="H22" s="133">
        <v>1</v>
      </c>
      <c r="I22" s="125"/>
      <c r="J22" s="130" t="s">
        <v>398</v>
      </c>
      <c r="K22" s="131"/>
      <c r="L22" s="2020" t="s">
        <v>1458</v>
      </c>
      <c r="M22" s="2021"/>
      <c r="N22" s="2022"/>
      <c r="O22" s="2699"/>
      <c r="P22" s="2700"/>
      <c r="Q22" s="2700"/>
      <c r="R22" s="2701"/>
      <c r="S22" s="132"/>
      <c r="AJ22" s="141"/>
      <c r="AK22" s="160"/>
      <c r="AL22" s="160"/>
      <c r="AM22" s="161"/>
      <c r="AN22" s="141"/>
      <c r="AO22" s="142"/>
    </row>
    <row r="23" spans="2:41" ht="15.95" customHeight="1">
      <c r="B23" s="2695"/>
      <c r="C23" s="1018" t="b">
        <v>0</v>
      </c>
      <c r="D23" s="1004" t="s">
        <v>1441</v>
      </c>
      <c r="E23" s="137"/>
      <c r="F23" s="140"/>
      <c r="G23" s="133"/>
      <c r="H23" s="137"/>
      <c r="I23" s="125"/>
      <c r="J23" s="130" t="s">
        <v>403</v>
      </c>
      <c r="K23" s="131"/>
      <c r="L23" s="2055" t="s">
        <v>1459</v>
      </c>
      <c r="M23" s="2056"/>
      <c r="N23" s="2057"/>
      <c r="O23" s="2702" t="s">
        <v>417</v>
      </c>
      <c r="P23" s="2703"/>
      <c r="Q23" s="2703"/>
      <c r="R23" s="2704"/>
      <c r="S23" s="1019"/>
      <c r="T23" s="391" t="s">
        <v>418</v>
      </c>
      <c r="U23" s="392"/>
      <c r="V23" s="392"/>
      <c r="W23" s="392"/>
      <c r="X23" s="392"/>
      <c r="Y23" s="392"/>
      <c r="Z23" s="392"/>
      <c r="AA23" s="392"/>
      <c r="AB23" s="392"/>
      <c r="AC23" s="392"/>
      <c r="AD23" s="392"/>
      <c r="AE23" s="393"/>
      <c r="AF23" s="393"/>
      <c r="AG23" s="393"/>
      <c r="AH23" s="393"/>
      <c r="AI23" s="394"/>
      <c r="AJ23" s="132"/>
      <c r="AK23" s="137"/>
      <c r="AL23" s="137"/>
      <c r="AM23" s="140"/>
      <c r="AN23" s="141"/>
      <c r="AO23" s="142"/>
    </row>
    <row r="24" spans="2:41" ht="15.95" customHeight="1">
      <c r="B24" s="2695"/>
      <c r="C24" s="125"/>
      <c r="D24" s="153" t="s">
        <v>491</v>
      </c>
      <c r="E24" s="137"/>
      <c r="F24" s="154"/>
      <c r="G24" s="133"/>
      <c r="H24" s="137"/>
      <c r="I24" s="174"/>
      <c r="J24" s="130"/>
      <c r="K24" s="131"/>
      <c r="L24" s="162"/>
      <c r="M24" s="163"/>
      <c r="N24" s="164"/>
      <c r="O24" s="132"/>
      <c r="P24" s="133"/>
      <c r="Q24" s="133"/>
      <c r="R24" s="131"/>
      <c r="S24" s="132"/>
      <c r="T24" s="137"/>
      <c r="U24" s="229"/>
      <c r="V24" s="229"/>
      <c r="W24" s="229"/>
      <c r="X24" s="229"/>
      <c r="Y24" s="229"/>
      <c r="Z24" s="229"/>
      <c r="AA24" s="229"/>
      <c r="AB24" s="229"/>
      <c r="AC24" s="229"/>
      <c r="AD24" s="229"/>
      <c r="AJ24" s="132"/>
      <c r="AK24" s="137"/>
      <c r="AL24" s="137"/>
      <c r="AM24" s="137"/>
      <c r="AN24" s="141"/>
      <c r="AO24" s="142"/>
    </row>
    <row r="25" spans="2:41" ht="15.95" customHeight="1">
      <c r="B25" s="2695"/>
      <c r="C25" s="228" t="s">
        <v>1460</v>
      </c>
      <c r="D25" s="237"/>
      <c r="E25" s="237"/>
      <c r="F25" s="238"/>
      <c r="G25" s="157" t="s">
        <v>381</v>
      </c>
      <c r="H25" s="237"/>
      <c r="I25" s="363"/>
      <c r="J25" s="219"/>
      <c r="K25" s="238"/>
      <c r="L25" s="2072" t="s">
        <v>1461</v>
      </c>
      <c r="M25" s="2073"/>
      <c r="N25" s="2074"/>
      <c r="O25" s="2072" t="s">
        <v>592</v>
      </c>
      <c r="P25" s="2073"/>
      <c r="Q25" s="2073"/>
      <c r="R25" s="2074"/>
      <c r="S25" s="363" t="s">
        <v>256</v>
      </c>
      <c r="T25" s="237" t="s">
        <v>1462</v>
      </c>
      <c r="U25" s="237"/>
      <c r="V25" s="237"/>
      <c r="W25" s="157"/>
      <c r="X25" s="237"/>
      <c r="Y25" s="375" t="s">
        <v>395</v>
      </c>
      <c r="Z25" s="1020"/>
      <c r="AA25" s="157" t="s">
        <v>1452</v>
      </c>
      <c r="AB25" s="237"/>
      <c r="AC25" s="237"/>
      <c r="AD25" s="219"/>
      <c r="AE25" s="1020"/>
      <c r="AF25" s="157" t="s">
        <v>1463</v>
      </c>
      <c r="AG25" s="219"/>
      <c r="AH25" s="219"/>
      <c r="AI25" s="157"/>
      <c r="AJ25" s="1021"/>
      <c r="AK25" s="237" t="s">
        <v>594</v>
      </c>
      <c r="AL25" s="237"/>
      <c r="AM25" s="237"/>
      <c r="AN25" s="239"/>
      <c r="AO25" s="240"/>
    </row>
    <row r="26" spans="2:41" ht="15.95" customHeight="1">
      <c r="B26" s="2695"/>
      <c r="C26" s="2020" t="s">
        <v>1464</v>
      </c>
      <c r="D26" s="2021"/>
      <c r="E26" s="2021"/>
      <c r="F26" s="2022"/>
      <c r="G26" s="122"/>
      <c r="H26" s="133">
        <v>4</v>
      </c>
      <c r="I26" s="125"/>
      <c r="J26" s="130" t="s">
        <v>387</v>
      </c>
      <c r="K26" s="131"/>
      <c r="L26" s="2020" t="s">
        <v>1465</v>
      </c>
      <c r="M26" s="2021"/>
      <c r="N26" s="2022"/>
      <c r="O26" s="2705"/>
      <c r="P26" s="2706"/>
      <c r="Q26" s="2706"/>
      <c r="R26" s="2707"/>
      <c r="S26" s="1008"/>
      <c r="T26" s="360"/>
      <c r="U26" s="360"/>
      <c r="V26" s="360"/>
      <c r="W26" s="343"/>
      <c r="X26" s="1009"/>
      <c r="Y26" s="343"/>
      <c r="Z26" s="1022"/>
      <c r="AA26" s="360" t="s">
        <v>1453</v>
      </c>
      <c r="AB26" s="343"/>
      <c r="AC26" s="360"/>
      <c r="AD26" s="343"/>
      <c r="AE26" s="1022"/>
      <c r="AF26" s="360" t="s">
        <v>301</v>
      </c>
      <c r="AG26" s="343"/>
      <c r="AH26" s="343"/>
      <c r="AI26" s="344" t="s">
        <v>396</v>
      </c>
      <c r="AJ26" s="987"/>
      <c r="AK26" s="137" t="s">
        <v>599</v>
      </c>
      <c r="AL26" s="137"/>
      <c r="AM26" s="137"/>
      <c r="AN26" s="141"/>
      <c r="AO26" s="142"/>
    </row>
    <row r="27" spans="2:41" ht="15.95" customHeight="1">
      <c r="B27" s="2695"/>
      <c r="C27" s="2020" t="s">
        <v>1448</v>
      </c>
      <c r="D27" s="2021"/>
      <c r="E27" s="2021"/>
      <c r="F27" s="2022"/>
      <c r="G27" s="122"/>
      <c r="H27" s="133">
        <v>3</v>
      </c>
      <c r="I27" s="125"/>
      <c r="J27" s="130" t="s">
        <v>393</v>
      </c>
      <c r="K27" s="131"/>
      <c r="L27" s="2020" t="s">
        <v>1456</v>
      </c>
      <c r="M27" s="2021"/>
      <c r="N27" s="2022"/>
      <c r="O27" s="2020" t="s">
        <v>1466</v>
      </c>
      <c r="P27" s="2021"/>
      <c r="Q27" s="2021"/>
      <c r="R27" s="2022"/>
      <c r="S27" s="132" t="s">
        <v>256</v>
      </c>
      <c r="T27" s="137" t="s">
        <v>1467</v>
      </c>
      <c r="U27" s="137"/>
      <c r="V27" s="137"/>
      <c r="W27" s="130"/>
      <c r="X27" s="393"/>
      <c r="Y27" s="139" t="s">
        <v>395</v>
      </c>
      <c r="Z27" s="1015"/>
      <c r="AA27" s="130" t="s">
        <v>1452</v>
      </c>
      <c r="AB27" s="137"/>
      <c r="AC27" s="137"/>
      <c r="AD27" s="133"/>
      <c r="AE27" s="1015"/>
      <c r="AF27" s="130" t="s">
        <v>1463</v>
      </c>
      <c r="AG27" s="133"/>
      <c r="AH27" s="133"/>
      <c r="AI27" s="130"/>
      <c r="AJ27" s="987"/>
      <c r="AK27" s="2058"/>
      <c r="AL27" s="2058"/>
      <c r="AM27" s="2058"/>
      <c r="AN27" s="141"/>
      <c r="AO27" s="142"/>
    </row>
    <row r="28" spans="2:41" ht="15.95" customHeight="1">
      <c r="B28" s="2695"/>
      <c r="C28" s="2020" t="s">
        <v>1468</v>
      </c>
      <c r="D28" s="2021"/>
      <c r="E28" s="2021"/>
      <c r="F28" s="2022"/>
      <c r="G28" s="122"/>
      <c r="H28" s="133">
        <v>2</v>
      </c>
      <c r="I28" s="125"/>
      <c r="J28" s="130" t="s">
        <v>398</v>
      </c>
      <c r="K28" s="131"/>
      <c r="L28" s="2020" t="s">
        <v>1458</v>
      </c>
      <c r="M28" s="2021"/>
      <c r="N28" s="2022"/>
      <c r="O28" s="141"/>
      <c r="S28" s="141"/>
      <c r="X28" s="137"/>
      <c r="Y28" s="137"/>
      <c r="Z28" s="1015"/>
      <c r="AA28" s="130" t="s">
        <v>1453</v>
      </c>
      <c r="AB28" s="137"/>
      <c r="AC28" s="130"/>
      <c r="AD28" s="137"/>
      <c r="AE28" s="1015"/>
      <c r="AF28" s="130" t="s">
        <v>301</v>
      </c>
      <c r="AG28" s="137"/>
      <c r="AH28" s="137"/>
      <c r="AI28" s="133" t="s">
        <v>396</v>
      </c>
      <c r="AJ28" s="132"/>
      <c r="AK28" s="160"/>
      <c r="AL28" s="160"/>
      <c r="AM28" s="161"/>
      <c r="AN28" s="141"/>
      <c r="AO28" s="142"/>
    </row>
    <row r="29" spans="2:41" ht="15.95" customHeight="1">
      <c r="B29" s="2695"/>
      <c r="C29" s="2020" t="s">
        <v>1469</v>
      </c>
      <c r="D29" s="2021"/>
      <c r="E29" s="2021"/>
      <c r="F29" s="2022"/>
      <c r="G29" s="122"/>
      <c r="H29" s="133">
        <v>1</v>
      </c>
      <c r="I29" s="125"/>
      <c r="J29" s="130" t="s">
        <v>403</v>
      </c>
      <c r="K29" s="131"/>
      <c r="L29" s="2055" t="s">
        <v>1459</v>
      </c>
      <c r="M29" s="2056"/>
      <c r="N29" s="2057"/>
      <c r="O29" s="2702" t="s">
        <v>417</v>
      </c>
      <c r="P29" s="2703"/>
      <c r="Q29" s="2703"/>
      <c r="R29" s="2704"/>
      <c r="S29" s="1019"/>
      <c r="T29" s="391" t="s">
        <v>418</v>
      </c>
      <c r="U29" s="392"/>
      <c r="V29" s="392"/>
      <c r="W29" s="392"/>
      <c r="X29" s="392"/>
      <c r="Y29" s="392"/>
      <c r="Z29" s="392"/>
      <c r="AA29" s="392"/>
      <c r="AB29" s="392"/>
      <c r="AC29" s="392"/>
      <c r="AD29" s="392"/>
      <c r="AE29" s="393"/>
      <c r="AF29" s="393"/>
      <c r="AG29" s="393"/>
      <c r="AH29" s="393"/>
      <c r="AI29" s="394"/>
      <c r="AJ29" s="132"/>
      <c r="AK29" s="137"/>
      <c r="AL29" s="137"/>
      <c r="AM29" s="140"/>
      <c r="AN29" s="141"/>
      <c r="AO29" s="142"/>
    </row>
    <row r="30" spans="2:41" ht="15.95" customHeight="1">
      <c r="B30" s="1023"/>
      <c r="C30" s="1018" t="b">
        <v>0</v>
      </c>
      <c r="D30" s="2708" t="s">
        <v>409</v>
      </c>
      <c r="E30" s="2708"/>
      <c r="F30" s="2709"/>
      <c r="G30" s="175"/>
      <c r="H30" s="133"/>
      <c r="I30" s="174"/>
      <c r="J30" s="130"/>
      <c r="K30" s="131"/>
      <c r="L30" s="163"/>
      <c r="M30" s="163"/>
      <c r="N30" s="164"/>
      <c r="O30" s="132"/>
      <c r="P30" s="133"/>
      <c r="Q30" s="133"/>
      <c r="R30" s="131"/>
      <c r="S30" s="132"/>
      <c r="T30" s="137"/>
      <c r="U30" s="229"/>
      <c r="V30" s="229"/>
      <c r="W30" s="229"/>
      <c r="X30" s="229"/>
      <c r="Y30" s="229"/>
      <c r="Z30" s="229"/>
      <c r="AA30" s="229"/>
      <c r="AB30" s="229"/>
      <c r="AC30" s="229"/>
      <c r="AD30" s="229"/>
      <c r="AI30" s="168"/>
      <c r="AJ30" s="132"/>
      <c r="AK30" s="137"/>
      <c r="AL30" s="137"/>
      <c r="AM30" s="137"/>
      <c r="AN30" s="141"/>
      <c r="AO30" s="142"/>
    </row>
    <row r="31" spans="2:41" ht="15.95" customHeight="1" thickBot="1">
      <c r="B31" s="1024"/>
      <c r="C31" s="420"/>
      <c r="D31" s="2710" t="s">
        <v>491</v>
      </c>
      <c r="E31" s="2710"/>
      <c r="F31" s="2711"/>
      <c r="G31" s="1025"/>
      <c r="H31" s="115"/>
      <c r="I31" s="461"/>
      <c r="J31" s="419"/>
      <c r="K31" s="116"/>
      <c r="L31" s="1026"/>
      <c r="M31" s="1026"/>
      <c r="N31" s="1027"/>
      <c r="O31" s="114"/>
      <c r="P31" s="115"/>
      <c r="Q31" s="115"/>
      <c r="R31" s="116"/>
      <c r="S31" s="114"/>
      <c r="T31" s="247"/>
      <c r="U31" s="1028"/>
      <c r="V31" s="1028"/>
      <c r="W31" s="1028"/>
      <c r="X31" s="1028"/>
      <c r="Y31" s="1028"/>
      <c r="Z31" s="1028"/>
      <c r="AA31" s="1028"/>
      <c r="AB31" s="1028"/>
      <c r="AC31" s="1028"/>
      <c r="AD31" s="1028"/>
      <c r="AE31" s="252"/>
      <c r="AF31" s="252"/>
      <c r="AG31" s="252"/>
      <c r="AH31" s="252"/>
      <c r="AI31" s="253"/>
      <c r="AJ31" s="114"/>
      <c r="AK31" s="247"/>
      <c r="AL31" s="247"/>
      <c r="AM31" s="247"/>
      <c r="AN31" s="251"/>
      <c r="AO31" s="256"/>
    </row>
    <row r="32" spans="2:41" ht="15.95" customHeight="1">
      <c r="B32" s="2712" t="s">
        <v>1470</v>
      </c>
      <c r="C32" s="241" t="s">
        <v>1471</v>
      </c>
      <c r="D32" s="137"/>
      <c r="E32" s="137"/>
      <c r="F32" s="140"/>
      <c r="G32" s="209" t="s">
        <v>440</v>
      </c>
      <c r="H32" s="131"/>
      <c r="I32" s="132"/>
      <c r="J32" s="133"/>
      <c r="K32" s="131"/>
      <c r="L32" s="2021" t="s">
        <v>1472</v>
      </c>
      <c r="M32" s="2021"/>
      <c r="N32" s="2022"/>
      <c r="O32" s="2705" t="s">
        <v>1325</v>
      </c>
      <c r="P32" s="2706"/>
      <c r="Q32" s="2706"/>
      <c r="R32" s="2707"/>
      <c r="S32" s="1029" t="s">
        <v>256</v>
      </c>
      <c r="T32" s="1030"/>
      <c r="U32" s="343" t="s">
        <v>1473</v>
      </c>
      <c r="V32" s="139"/>
      <c r="Y32" s="1031"/>
      <c r="Z32" s="137" t="s">
        <v>1474</v>
      </c>
      <c r="AD32" s="1031"/>
      <c r="AE32" s="130" t="s">
        <v>1475</v>
      </c>
      <c r="AF32" s="130"/>
      <c r="AG32" s="360"/>
      <c r="AH32" s="360"/>
      <c r="AI32" s="345"/>
      <c r="AJ32" s="987"/>
      <c r="AK32" s="137" t="s">
        <v>594</v>
      </c>
      <c r="AL32" s="137"/>
      <c r="AM32" s="137"/>
      <c r="AN32" s="141"/>
      <c r="AO32" s="142"/>
    </row>
    <row r="33" spans="2:41" ht="15.95" customHeight="1">
      <c r="B33" s="2712"/>
      <c r="C33" s="2020" t="s">
        <v>1476</v>
      </c>
      <c r="D33" s="2021"/>
      <c r="E33" s="2021"/>
      <c r="F33" s="2022"/>
      <c r="G33" s="209" t="s">
        <v>443</v>
      </c>
      <c r="H33" s="131"/>
      <c r="I33" s="125"/>
      <c r="J33" s="130" t="s">
        <v>387</v>
      </c>
      <c r="K33" s="131"/>
      <c r="L33" s="2021" t="s">
        <v>1477</v>
      </c>
      <c r="M33" s="2021"/>
      <c r="N33" s="2022"/>
      <c r="O33" s="438" t="s">
        <v>1478</v>
      </c>
      <c r="P33" s="128"/>
      <c r="Q33" s="128"/>
      <c r="R33" s="129"/>
      <c r="S33" s="410" t="s">
        <v>256</v>
      </c>
      <c r="T33" s="130" t="s">
        <v>1479</v>
      </c>
      <c r="U33" s="130"/>
      <c r="V33" s="988"/>
      <c r="W33" s="988"/>
      <c r="X33" s="393"/>
      <c r="Y33" s="988"/>
      <c r="Z33" s="988"/>
      <c r="AA33" s="988"/>
      <c r="AB33" s="988"/>
      <c r="AC33" s="988"/>
      <c r="AD33" s="988"/>
      <c r="AE33" s="988"/>
      <c r="AF33" s="988"/>
      <c r="AG33" s="130"/>
      <c r="AH33" s="130"/>
      <c r="AI33" s="355"/>
      <c r="AJ33" s="987"/>
      <c r="AK33" s="137" t="s">
        <v>1480</v>
      </c>
      <c r="AL33" s="137"/>
      <c r="AM33" s="137"/>
      <c r="AN33" s="141"/>
      <c r="AO33" s="142"/>
    </row>
    <row r="34" spans="2:41" ht="15.95" customHeight="1">
      <c r="B34" s="2712"/>
      <c r="C34" s="2020" t="s">
        <v>1481</v>
      </c>
      <c r="D34" s="2021"/>
      <c r="E34" s="2021"/>
      <c r="F34" s="2022"/>
      <c r="G34" s="209" t="s">
        <v>1435</v>
      </c>
      <c r="H34" s="131"/>
      <c r="I34" s="125"/>
      <c r="J34" s="130" t="s">
        <v>393</v>
      </c>
      <c r="K34" s="131"/>
      <c r="L34" s="2021" t="s">
        <v>1482</v>
      </c>
      <c r="M34" s="2021"/>
      <c r="N34" s="2022"/>
      <c r="O34" s="159" t="s">
        <v>1483</v>
      </c>
      <c r="P34" s="128"/>
      <c r="Q34" s="128"/>
      <c r="R34" s="129"/>
      <c r="S34" s="438"/>
      <c r="T34" s="1031"/>
      <c r="U34" s="130" t="s">
        <v>1484</v>
      </c>
      <c r="V34" s="130"/>
      <c r="W34" s="130"/>
      <c r="Y34" s="1031"/>
      <c r="Z34" s="130" t="s">
        <v>1485</v>
      </c>
      <c r="AA34" s="130"/>
      <c r="AD34" s="1031"/>
      <c r="AE34" s="130" t="s">
        <v>1486</v>
      </c>
      <c r="AF34" s="130"/>
      <c r="AG34" s="130"/>
      <c r="AH34" s="130"/>
      <c r="AI34" s="355"/>
      <c r="AJ34" s="987"/>
      <c r="AK34" s="2052"/>
      <c r="AL34" s="2052"/>
      <c r="AM34" s="2052"/>
      <c r="AN34" s="141"/>
      <c r="AO34" s="142"/>
    </row>
    <row r="35" spans="2:41" ht="15.95" customHeight="1">
      <c r="B35" s="2712"/>
      <c r="C35" s="2718" t="s">
        <v>1487</v>
      </c>
      <c r="D35" s="2719"/>
      <c r="E35" s="2719"/>
      <c r="F35" s="2720"/>
      <c r="G35" s="209" t="s">
        <v>1438</v>
      </c>
      <c r="H35" s="131"/>
      <c r="I35" s="125"/>
      <c r="J35" s="130" t="s">
        <v>398</v>
      </c>
      <c r="K35" s="131"/>
      <c r="L35" s="174"/>
      <c r="M35" s="153"/>
      <c r="N35" s="154"/>
      <c r="O35" s="125"/>
      <c r="P35" s="153" t="s">
        <v>491</v>
      </c>
      <c r="Q35" s="149"/>
      <c r="R35" s="154"/>
      <c r="S35" s="183"/>
      <c r="T35" s="195"/>
      <c r="U35" s="192" t="s">
        <v>1488</v>
      </c>
      <c r="V35" s="192"/>
      <c r="W35" s="192"/>
      <c r="X35" s="192"/>
      <c r="Y35" s="192"/>
      <c r="Z35" s="192" t="s">
        <v>1489</v>
      </c>
      <c r="AA35" s="192"/>
      <c r="AB35" s="192"/>
      <c r="AC35" s="192"/>
      <c r="AD35" s="192"/>
      <c r="AE35" s="192" t="s">
        <v>1490</v>
      </c>
      <c r="AF35" s="192"/>
      <c r="AG35" s="192"/>
      <c r="AH35" s="192"/>
      <c r="AI35" s="189"/>
      <c r="AJ35" s="132"/>
      <c r="AK35" s="137"/>
      <c r="AL35" s="137"/>
      <c r="AM35" s="137"/>
      <c r="AN35" s="141"/>
      <c r="AO35" s="142"/>
    </row>
    <row r="36" spans="2:41" ht="15.95" customHeight="1">
      <c r="B36" s="2712"/>
      <c r="C36" s="2718"/>
      <c r="D36" s="2719"/>
      <c r="E36" s="2719"/>
      <c r="F36" s="2720"/>
      <c r="G36" s="438"/>
      <c r="H36" s="131"/>
      <c r="I36" s="125"/>
      <c r="J36" s="130" t="s">
        <v>403</v>
      </c>
      <c r="K36" s="131"/>
      <c r="L36" s="2073" t="s">
        <v>1491</v>
      </c>
      <c r="M36" s="2073"/>
      <c r="N36" s="2074"/>
      <c r="O36" s="2072" t="s">
        <v>1492</v>
      </c>
      <c r="P36" s="2073"/>
      <c r="Q36" s="2073"/>
      <c r="R36" s="2074"/>
      <c r="S36" s="400" t="s">
        <v>256</v>
      </c>
      <c r="T36" s="1032"/>
      <c r="U36" s="157" t="s">
        <v>1493</v>
      </c>
      <c r="V36" s="238"/>
      <c r="W36" s="157"/>
      <c r="X36" s="219"/>
      <c r="Y36" s="201"/>
      <c r="Z36" s="201"/>
      <c r="AA36" s="157"/>
      <c r="AB36" s="157"/>
      <c r="AC36" s="219"/>
      <c r="AD36" s="1032"/>
      <c r="AE36" s="237" t="s">
        <v>1494</v>
      </c>
      <c r="AF36" s="219"/>
      <c r="AG36" s="219"/>
      <c r="AH36" s="219"/>
      <c r="AI36" s="238"/>
      <c r="AN36" s="141"/>
      <c r="AO36" s="142"/>
    </row>
    <row r="37" spans="2:41" ht="15.95" customHeight="1">
      <c r="B37" s="2712"/>
      <c r="C37" s="438"/>
      <c r="D37" s="358"/>
      <c r="E37" s="130"/>
      <c r="F37" s="1033"/>
      <c r="G37" s="438"/>
      <c r="H37" s="140"/>
      <c r="I37" s="159"/>
      <c r="J37" s="137"/>
      <c r="K37" s="140"/>
      <c r="L37" s="2021" t="s">
        <v>1495</v>
      </c>
      <c r="M37" s="2021"/>
      <c r="N37" s="2022"/>
      <c r="O37" s="2713" t="s">
        <v>1325</v>
      </c>
      <c r="P37" s="2714"/>
      <c r="Q37" s="2714"/>
      <c r="R37" s="2715"/>
      <c r="S37" s="1034" t="s">
        <v>256</v>
      </c>
      <c r="T37" s="1035"/>
      <c r="U37" s="1036" t="s">
        <v>1473</v>
      </c>
      <c r="V37" s="1037"/>
      <c r="W37" s="1038"/>
      <c r="X37" s="1038"/>
      <c r="Y37" s="1035"/>
      <c r="Z37" s="1036" t="s">
        <v>1474</v>
      </c>
      <c r="AA37" s="1038"/>
      <c r="AB37" s="1038"/>
      <c r="AC37" s="1038"/>
      <c r="AD37" s="1035"/>
      <c r="AE37" s="1039" t="s">
        <v>1475</v>
      </c>
      <c r="AF37" s="1039"/>
      <c r="AG37" s="1039"/>
      <c r="AH37" s="1039"/>
      <c r="AI37" s="1040"/>
      <c r="AN37" s="141"/>
      <c r="AO37" s="142"/>
    </row>
    <row r="38" spans="2:41" ht="15.95" customHeight="1">
      <c r="B38" s="2712"/>
      <c r="C38" s="1041"/>
      <c r="D38" s="130"/>
      <c r="E38" s="130"/>
      <c r="F38" s="1033"/>
      <c r="G38" s="174"/>
      <c r="H38" s="131"/>
      <c r="I38" s="132"/>
      <c r="J38" s="133"/>
      <c r="K38" s="131"/>
      <c r="L38" s="2021" t="s">
        <v>1496</v>
      </c>
      <c r="M38" s="2021"/>
      <c r="N38" s="2022"/>
      <c r="O38" s="438" t="s">
        <v>1478</v>
      </c>
      <c r="P38" s="128"/>
      <c r="Q38" s="128"/>
      <c r="R38" s="129"/>
      <c r="S38" s="410" t="s">
        <v>256</v>
      </c>
      <c r="T38" s="130" t="s">
        <v>1479</v>
      </c>
      <c r="U38" s="130"/>
      <c r="V38" s="988"/>
      <c r="W38" s="988"/>
      <c r="X38" s="393"/>
      <c r="Y38" s="988"/>
      <c r="Z38" s="988"/>
      <c r="AA38" s="988"/>
      <c r="AB38" s="988"/>
      <c r="AC38" s="988"/>
      <c r="AD38" s="988"/>
      <c r="AE38" s="988"/>
      <c r="AF38" s="988"/>
      <c r="AG38" s="130"/>
      <c r="AH38" s="130"/>
      <c r="AI38" s="355"/>
      <c r="AN38" s="141"/>
      <c r="AO38" s="142"/>
    </row>
    <row r="39" spans="2:41" ht="15.95" customHeight="1">
      <c r="B39" s="2712"/>
      <c r="C39" s="1042" t="b">
        <v>0</v>
      </c>
      <c r="D39" s="2708" t="s">
        <v>409</v>
      </c>
      <c r="E39" s="2708"/>
      <c r="F39" s="2709"/>
      <c r="G39" s="175"/>
      <c r="H39" s="131"/>
      <c r="I39" s="132"/>
      <c r="J39" s="133"/>
      <c r="K39" s="131"/>
      <c r="L39" s="174"/>
      <c r="M39" s="153"/>
      <c r="N39" s="129"/>
      <c r="O39" s="159" t="s">
        <v>1483</v>
      </c>
      <c r="P39" s="128"/>
      <c r="Q39" s="128"/>
      <c r="R39" s="129"/>
      <c r="S39" s="438"/>
      <c r="T39" s="1031"/>
      <c r="U39" s="130" t="s">
        <v>1484</v>
      </c>
      <c r="V39" s="130"/>
      <c r="W39" s="130"/>
      <c r="Y39" s="1031"/>
      <c r="Z39" s="130" t="s">
        <v>1485</v>
      </c>
      <c r="AA39" s="130"/>
      <c r="AD39" s="130"/>
      <c r="AE39" s="130"/>
      <c r="AF39" s="130"/>
      <c r="AG39" s="130"/>
      <c r="AH39" s="130"/>
      <c r="AI39" s="355"/>
      <c r="AN39" s="141"/>
      <c r="AO39" s="142"/>
    </row>
    <row r="40" spans="2:41" ht="15.95" customHeight="1">
      <c r="B40" s="2712"/>
      <c r="C40" s="1043"/>
      <c r="D40" s="993"/>
      <c r="E40" s="149"/>
      <c r="F40" s="154"/>
      <c r="G40" s="994"/>
      <c r="H40" s="151"/>
      <c r="I40" s="183"/>
      <c r="J40" s="150"/>
      <c r="K40" s="151"/>
      <c r="L40" s="995"/>
      <c r="M40" s="995"/>
      <c r="N40" s="996"/>
      <c r="O40" s="125"/>
      <c r="P40" s="153" t="s">
        <v>491</v>
      </c>
      <c r="Q40" s="149"/>
      <c r="R40" s="154"/>
      <c r="S40" s="183"/>
      <c r="T40" s="195"/>
      <c r="U40" s="192" t="s">
        <v>1488</v>
      </c>
      <c r="V40" s="192"/>
      <c r="W40" s="192"/>
      <c r="X40" s="192"/>
      <c r="Y40" s="192"/>
      <c r="Z40" s="192" t="s">
        <v>1489</v>
      </c>
      <c r="AA40" s="192"/>
      <c r="AB40" s="192"/>
      <c r="AC40" s="192"/>
      <c r="AD40" s="192"/>
      <c r="AE40" s="192"/>
      <c r="AF40" s="192"/>
      <c r="AG40" s="192"/>
      <c r="AH40" s="192"/>
      <c r="AI40" s="189"/>
      <c r="AJ40" s="195"/>
      <c r="AK40" s="195"/>
      <c r="AL40" s="195"/>
      <c r="AM40" s="195"/>
      <c r="AN40" s="172"/>
      <c r="AO40" s="197"/>
    </row>
    <row r="41" spans="2:41" ht="15.95" customHeight="1">
      <c r="B41" s="1044"/>
      <c r="C41" s="241" t="s">
        <v>1497</v>
      </c>
      <c r="D41" s="137"/>
      <c r="E41" s="137"/>
      <c r="F41" s="140"/>
      <c r="G41" s="209" t="s">
        <v>440</v>
      </c>
      <c r="H41" s="238"/>
      <c r="I41" s="159"/>
      <c r="J41" s="137"/>
      <c r="K41" s="140"/>
      <c r="L41" s="2021" t="s">
        <v>1498</v>
      </c>
      <c r="M41" s="2716"/>
      <c r="N41" s="2717"/>
      <c r="O41" s="2072" t="s">
        <v>1499</v>
      </c>
      <c r="P41" s="2073"/>
      <c r="Q41" s="2073"/>
      <c r="R41" s="2074"/>
      <c r="S41" s="400" t="s">
        <v>256</v>
      </c>
      <c r="T41" s="1045"/>
      <c r="U41" s="130" t="s">
        <v>1500</v>
      </c>
      <c r="V41" s="130"/>
      <c r="W41" s="130"/>
      <c r="X41" s="130"/>
      <c r="Y41" s="1045"/>
      <c r="Z41" s="130" t="s">
        <v>301</v>
      </c>
      <c r="AA41" s="130"/>
      <c r="AB41" s="130"/>
      <c r="AC41" s="130"/>
      <c r="AD41" s="130"/>
      <c r="AE41" s="130"/>
      <c r="AF41" s="130"/>
      <c r="AG41" s="130"/>
      <c r="AH41" s="130"/>
      <c r="AI41" s="355"/>
      <c r="AJ41" s="987"/>
      <c r="AK41" s="137" t="s">
        <v>620</v>
      </c>
      <c r="AL41" s="137"/>
      <c r="AM41" s="137"/>
      <c r="AN41" s="141"/>
      <c r="AO41" s="142"/>
    </row>
    <row r="42" spans="2:41" ht="15.95" customHeight="1">
      <c r="B42" s="1044"/>
      <c r="C42" s="159" t="s">
        <v>1498</v>
      </c>
      <c r="D42" s="137"/>
      <c r="E42" s="137"/>
      <c r="F42" s="140"/>
      <c r="G42" s="209" t="s">
        <v>443</v>
      </c>
      <c r="H42" s="140"/>
      <c r="I42" s="125"/>
      <c r="J42" s="130" t="s">
        <v>387</v>
      </c>
      <c r="K42" s="131"/>
      <c r="L42" s="995"/>
      <c r="M42" s="995"/>
      <c r="N42" s="996"/>
      <c r="O42" s="188"/>
      <c r="P42" s="192"/>
      <c r="Q42" s="192"/>
      <c r="R42" s="189"/>
      <c r="S42" s="183"/>
      <c r="T42" s="192"/>
      <c r="U42" s="192"/>
      <c r="V42" s="192"/>
      <c r="W42" s="387"/>
      <c r="X42" s="192"/>
      <c r="Y42" s="192"/>
      <c r="Z42" s="192"/>
      <c r="AA42" s="192"/>
      <c r="AB42" s="192"/>
      <c r="AC42" s="192"/>
      <c r="AD42" s="192"/>
      <c r="AE42" s="192"/>
      <c r="AF42" s="192"/>
      <c r="AG42" s="192"/>
      <c r="AH42" s="192"/>
      <c r="AI42" s="189"/>
      <c r="AJ42" s="1046"/>
      <c r="AK42" s="2206"/>
      <c r="AL42" s="2206"/>
      <c r="AM42" s="2206"/>
      <c r="AN42" s="141"/>
      <c r="AO42" s="142"/>
    </row>
    <row r="43" spans="2:41" ht="15.95" customHeight="1">
      <c r="B43" s="1044"/>
      <c r="C43" s="159"/>
      <c r="D43" s="137"/>
      <c r="E43" s="137"/>
      <c r="F43" s="140"/>
      <c r="G43" s="209" t="s">
        <v>1435</v>
      </c>
      <c r="H43" s="140"/>
      <c r="I43" s="125"/>
      <c r="J43" s="130" t="s">
        <v>393</v>
      </c>
      <c r="K43" s="131"/>
      <c r="L43" s="2073" t="s">
        <v>1501</v>
      </c>
      <c r="M43" s="2073"/>
      <c r="N43" s="2074"/>
      <c r="O43" s="2072" t="s">
        <v>1038</v>
      </c>
      <c r="P43" s="2073"/>
      <c r="Q43" s="2073"/>
      <c r="R43" s="2074"/>
      <c r="S43" s="400" t="s">
        <v>256</v>
      </c>
      <c r="T43" s="130" t="s">
        <v>1502</v>
      </c>
      <c r="U43" s="130"/>
      <c r="V43" s="130"/>
      <c r="W43" s="139"/>
      <c r="X43" s="137"/>
      <c r="Y43" s="137"/>
      <c r="Z43" s="137"/>
      <c r="AC43" s="133" t="s">
        <v>395</v>
      </c>
      <c r="AD43" s="1015"/>
      <c r="AE43" s="137" t="s">
        <v>627</v>
      </c>
      <c r="AG43" s="1015"/>
      <c r="AH43" s="137" t="s">
        <v>651</v>
      </c>
      <c r="AI43" s="131" t="s">
        <v>396</v>
      </c>
      <c r="AJ43" s="987"/>
      <c r="AK43" s="137" t="s">
        <v>620</v>
      </c>
      <c r="AL43" s="137"/>
      <c r="AM43" s="137"/>
      <c r="AN43" s="141"/>
      <c r="AO43" s="142"/>
    </row>
    <row r="44" spans="2:41" ht="15.95" customHeight="1">
      <c r="B44" s="1044"/>
      <c r="C44" s="159"/>
      <c r="D44" s="137"/>
      <c r="E44" s="137"/>
      <c r="F44" s="140"/>
      <c r="G44" s="209" t="s">
        <v>1438</v>
      </c>
      <c r="H44" s="140"/>
      <c r="I44" s="125"/>
      <c r="J44" s="130" t="s">
        <v>398</v>
      </c>
      <c r="K44" s="131"/>
      <c r="L44" s="2021" t="s">
        <v>1503</v>
      </c>
      <c r="M44" s="2021"/>
      <c r="N44" s="2022"/>
      <c r="O44" s="125"/>
      <c r="P44" s="153" t="s">
        <v>491</v>
      </c>
      <c r="Q44" s="137"/>
      <c r="R44" s="140"/>
      <c r="S44" s="1008" t="s">
        <v>256</v>
      </c>
      <c r="T44" s="360" t="s">
        <v>1504</v>
      </c>
      <c r="U44" s="360"/>
      <c r="V44" s="360"/>
      <c r="W44" s="1047"/>
      <c r="X44" s="343"/>
      <c r="Y44" s="343"/>
      <c r="Z44" s="343"/>
      <c r="AA44" s="343"/>
      <c r="AB44" s="1009"/>
      <c r="AC44" s="344" t="s">
        <v>395</v>
      </c>
      <c r="AD44" s="1022"/>
      <c r="AE44" s="343" t="s">
        <v>627</v>
      </c>
      <c r="AF44" s="1009"/>
      <c r="AG44" s="1022"/>
      <c r="AH44" s="343" t="s">
        <v>651</v>
      </c>
      <c r="AI44" s="345" t="s">
        <v>396</v>
      </c>
      <c r="AJ44" s="987"/>
      <c r="AK44" s="2052"/>
      <c r="AL44" s="2052"/>
      <c r="AM44" s="2052"/>
      <c r="AN44" s="141"/>
      <c r="AO44" s="142"/>
    </row>
    <row r="45" spans="2:41" ht="15.95" customHeight="1">
      <c r="B45" s="1044"/>
      <c r="C45" s="159"/>
      <c r="D45" s="137"/>
      <c r="E45" s="137"/>
      <c r="F45" s="140"/>
      <c r="G45" s="159"/>
      <c r="H45" s="140"/>
      <c r="I45" s="125"/>
      <c r="J45" s="130" t="s">
        <v>403</v>
      </c>
      <c r="K45" s="131"/>
      <c r="L45" s="128"/>
      <c r="M45" s="128"/>
      <c r="N45" s="129"/>
      <c r="O45" s="2721" t="s">
        <v>1505</v>
      </c>
      <c r="P45" s="2722"/>
      <c r="Q45" s="2722"/>
      <c r="R45" s="2723"/>
      <c r="S45" s="132" t="s">
        <v>256</v>
      </c>
      <c r="T45" s="130" t="s">
        <v>1502</v>
      </c>
      <c r="U45" s="130"/>
      <c r="V45" s="130"/>
      <c r="W45" s="139"/>
      <c r="X45" s="137"/>
      <c r="Y45" s="137"/>
      <c r="Z45" s="137"/>
      <c r="AA45" s="137"/>
      <c r="AC45" s="133" t="s">
        <v>395</v>
      </c>
      <c r="AD45" s="1015"/>
      <c r="AE45" s="137" t="s">
        <v>627</v>
      </c>
      <c r="AG45" s="1015"/>
      <c r="AH45" s="137" t="s">
        <v>651</v>
      </c>
      <c r="AI45" s="131" t="s">
        <v>396</v>
      </c>
      <c r="AJ45" s="132"/>
      <c r="AK45" s="137"/>
      <c r="AL45" s="137"/>
      <c r="AM45" s="137"/>
      <c r="AN45" s="141"/>
      <c r="AO45" s="142"/>
    </row>
    <row r="46" spans="2:41" ht="15.95" customHeight="1">
      <c r="B46" s="1044"/>
      <c r="C46" s="159"/>
      <c r="D46" s="137"/>
      <c r="E46" s="137"/>
      <c r="F46" s="140"/>
      <c r="G46" s="159"/>
      <c r="H46" s="140"/>
      <c r="I46" s="159"/>
      <c r="J46" s="137"/>
      <c r="K46" s="140"/>
      <c r="O46" s="125"/>
      <c r="P46" s="153" t="s">
        <v>491</v>
      </c>
      <c r="Q46" s="343"/>
      <c r="R46" s="1048"/>
      <c r="S46" s="1008" t="s">
        <v>256</v>
      </c>
      <c r="T46" s="360" t="s">
        <v>1504</v>
      </c>
      <c r="U46" s="360"/>
      <c r="V46" s="360"/>
      <c r="W46" s="1047"/>
      <c r="X46" s="343"/>
      <c r="Y46" s="343"/>
      <c r="Z46" s="343"/>
      <c r="AA46" s="343"/>
      <c r="AB46" s="1009"/>
      <c r="AC46" s="344" t="s">
        <v>395</v>
      </c>
      <c r="AD46" s="1022"/>
      <c r="AE46" s="343" t="s">
        <v>627</v>
      </c>
      <c r="AF46" s="1009"/>
      <c r="AG46" s="1022"/>
      <c r="AH46" s="343" t="s">
        <v>651</v>
      </c>
      <c r="AI46" s="345" t="s">
        <v>396</v>
      </c>
      <c r="AJ46" s="132"/>
      <c r="AK46" s="137"/>
      <c r="AL46" s="137"/>
      <c r="AM46" s="137"/>
      <c r="AN46" s="141"/>
      <c r="AO46" s="142"/>
    </row>
    <row r="47" spans="2:41" ht="15.95" customHeight="1">
      <c r="B47" s="1044"/>
      <c r="C47" s="1042" t="b">
        <v>0</v>
      </c>
      <c r="D47" s="2708" t="s">
        <v>409</v>
      </c>
      <c r="E47" s="2708"/>
      <c r="F47" s="2709"/>
      <c r="G47" s="137"/>
      <c r="H47" s="140"/>
      <c r="I47" s="159"/>
      <c r="J47" s="137"/>
      <c r="K47" s="140"/>
      <c r="L47" s="137"/>
      <c r="M47" s="137"/>
      <c r="N47" s="140"/>
      <c r="O47" s="2721" t="s">
        <v>1506</v>
      </c>
      <c r="P47" s="2722"/>
      <c r="Q47" s="2722"/>
      <c r="R47" s="2723"/>
      <c r="S47" s="132" t="s">
        <v>256</v>
      </c>
      <c r="T47" s="130" t="s">
        <v>1502</v>
      </c>
      <c r="U47" s="130"/>
      <c r="V47" s="130"/>
      <c r="W47" s="139"/>
      <c r="X47" s="137"/>
      <c r="Y47" s="137"/>
      <c r="Z47" s="137"/>
      <c r="AC47" s="133" t="s">
        <v>395</v>
      </c>
      <c r="AD47" s="1015"/>
      <c r="AE47" s="137" t="s">
        <v>627</v>
      </c>
      <c r="AG47" s="1015"/>
      <c r="AH47" s="137" t="s">
        <v>651</v>
      </c>
      <c r="AI47" s="131" t="s">
        <v>396</v>
      </c>
      <c r="AJ47" s="132"/>
      <c r="AK47" s="137"/>
      <c r="AL47" s="137"/>
      <c r="AM47" s="137"/>
      <c r="AN47" s="141"/>
      <c r="AO47" s="142"/>
    </row>
    <row r="48" spans="2:41" ht="15.95" customHeight="1" thickBot="1">
      <c r="B48" s="1049"/>
      <c r="C48" s="1043"/>
      <c r="D48" s="993"/>
      <c r="E48" s="149"/>
      <c r="F48" s="154"/>
      <c r="G48" s="247"/>
      <c r="H48" s="418"/>
      <c r="I48" s="246"/>
      <c r="J48" s="247"/>
      <c r="K48" s="418"/>
      <c r="L48" s="247"/>
      <c r="M48" s="247"/>
      <c r="N48" s="418"/>
      <c r="O48" s="125"/>
      <c r="P48" s="153" t="s">
        <v>491</v>
      </c>
      <c r="Q48" s="247"/>
      <c r="R48" s="418"/>
      <c r="S48" s="114" t="s">
        <v>256</v>
      </c>
      <c r="T48" s="419" t="s">
        <v>1504</v>
      </c>
      <c r="U48" s="419"/>
      <c r="V48" s="419"/>
      <c r="W48" s="1050"/>
      <c r="X48" s="247"/>
      <c r="Y48" s="247"/>
      <c r="Z48" s="247"/>
      <c r="AA48" s="247"/>
      <c r="AB48" s="252"/>
      <c r="AC48" s="115" t="s">
        <v>395</v>
      </c>
      <c r="AD48" s="1051"/>
      <c r="AE48" s="247" t="s">
        <v>627</v>
      </c>
      <c r="AF48" s="252"/>
      <c r="AG48" s="1051"/>
      <c r="AH48" s="247" t="s">
        <v>651</v>
      </c>
      <c r="AI48" s="116" t="s">
        <v>396</v>
      </c>
      <c r="AJ48" s="114"/>
      <c r="AK48" s="247"/>
      <c r="AL48" s="247"/>
      <c r="AM48" s="247"/>
      <c r="AN48" s="251"/>
      <c r="AO48" s="256"/>
    </row>
    <row r="49" spans="2:41" ht="15.95" customHeight="1">
      <c r="B49" s="2011" t="s">
        <v>1507</v>
      </c>
      <c r="C49" s="408" t="s">
        <v>1508</v>
      </c>
      <c r="D49" s="123"/>
      <c r="E49" s="123"/>
      <c r="F49" s="121"/>
      <c r="G49" s="1052" t="s">
        <v>440</v>
      </c>
      <c r="H49" s="121"/>
      <c r="I49" s="328"/>
      <c r="J49" s="123"/>
      <c r="K49" s="121"/>
      <c r="L49" s="1997" t="s">
        <v>1509</v>
      </c>
      <c r="M49" s="1997"/>
      <c r="N49" s="1997"/>
      <c r="O49" s="1997"/>
      <c r="P49" s="1997"/>
      <c r="Q49" s="1997"/>
      <c r="R49" s="1998"/>
      <c r="S49" s="120" t="s">
        <v>256</v>
      </c>
      <c r="T49" s="123" t="s">
        <v>1510</v>
      </c>
      <c r="U49" s="123"/>
      <c r="V49" s="118"/>
      <c r="W49" s="118"/>
      <c r="X49" s="119"/>
      <c r="Y49" s="118"/>
      <c r="Z49" s="119"/>
      <c r="AA49" s="329"/>
      <c r="AB49" s="329"/>
      <c r="AC49" s="329"/>
      <c r="AD49" s="329"/>
      <c r="AE49" s="329"/>
      <c r="AF49" s="329"/>
      <c r="AG49" s="329"/>
      <c r="AH49" s="329"/>
      <c r="AI49" s="329"/>
      <c r="AJ49" s="984"/>
      <c r="AK49" s="123" t="s">
        <v>620</v>
      </c>
      <c r="AL49" s="123"/>
      <c r="AM49" s="123"/>
      <c r="AN49" s="331"/>
      <c r="AO49" s="332"/>
    </row>
    <row r="50" spans="2:41" ht="15.95" customHeight="1">
      <c r="B50" s="2012"/>
      <c r="C50" s="2020" t="s">
        <v>1511</v>
      </c>
      <c r="D50" s="2021"/>
      <c r="E50" s="2021"/>
      <c r="F50" s="2022"/>
      <c r="G50" s="209" t="s">
        <v>443</v>
      </c>
      <c r="H50" s="140"/>
      <c r="I50" s="125"/>
      <c r="J50" s="130" t="s">
        <v>387</v>
      </c>
      <c r="K50" s="131"/>
      <c r="L50" s="2021" t="s">
        <v>1512</v>
      </c>
      <c r="M50" s="2021"/>
      <c r="N50" s="2021"/>
      <c r="O50" s="2021"/>
      <c r="P50" s="2021"/>
      <c r="Q50" s="2021"/>
      <c r="R50" s="2022"/>
      <c r="S50" s="132"/>
      <c r="T50" s="137"/>
      <c r="U50" s="130"/>
      <c r="V50" s="137"/>
      <c r="W50" s="130"/>
      <c r="X50" s="130"/>
      <c r="Y50" s="130"/>
      <c r="Z50" s="130"/>
      <c r="AC50" s="133" t="s">
        <v>395</v>
      </c>
      <c r="AD50" s="2058"/>
      <c r="AE50" s="2058"/>
      <c r="AF50" s="2058"/>
      <c r="AG50" s="130" t="s">
        <v>1513</v>
      </c>
      <c r="AH50" s="133"/>
      <c r="AI50" s="131" t="s">
        <v>396</v>
      </c>
      <c r="AJ50" s="987"/>
      <c r="AK50" s="137" t="s">
        <v>1454</v>
      </c>
      <c r="AL50" s="137"/>
      <c r="AM50" s="137"/>
      <c r="AN50" s="141"/>
      <c r="AO50" s="142"/>
    </row>
    <row r="51" spans="2:41" ht="15.95" customHeight="1">
      <c r="B51" s="2012"/>
      <c r="C51" s="1053" t="b">
        <v>0</v>
      </c>
      <c r="D51" s="2725" t="s">
        <v>409</v>
      </c>
      <c r="E51" s="2725"/>
      <c r="F51" s="2726"/>
      <c r="G51" s="214"/>
      <c r="H51" s="154"/>
      <c r="I51" s="1043"/>
      <c r="J51" s="192"/>
      <c r="K51" s="151"/>
      <c r="L51" s="995"/>
      <c r="M51" s="995"/>
      <c r="N51" s="995"/>
      <c r="O51" s="995"/>
      <c r="P51" s="995"/>
      <c r="Q51" s="995"/>
      <c r="R51" s="996"/>
      <c r="S51" s="183"/>
      <c r="T51" s="149"/>
      <c r="U51" s="192"/>
      <c r="V51" s="149"/>
      <c r="W51" s="192"/>
      <c r="X51" s="192"/>
      <c r="Y51" s="192"/>
      <c r="Z51" s="192"/>
      <c r="AA51" s="195"/>
      <c r="AB51" s="195"/>
      <c r="AC51" s="150"/>
      <c r="AD51" s="388"/>
      <c r="AE51" s="388"/>
      <c r="AF51" s="388"/>
      <c r="AG51" s="192"/>
      <c r="AH51" s="150"/>
      <c r="AI51" s="150"/>
      <c r="AJ51" s="1046"/>
      <c r="AK51" s="2206"/>
      <c r="AL51" s="2206"/>
      <c r="AM51" s="2206"/>
      <c r="AN51" s="141"/>
      <c r="AO51" s="142"/>
    </row>
    <row r="52" spans="2:41" ht="15.95" customHeight="1">
      <c r="B52" s="2012"/>
      <c r="C52" s="241" t="s">
        <v>1514</v>
      </c>
      <c r="D52" s="137"/>
      <c r="E52" s="137"/>
      <c r="F52" s="140"/>
      <c r="G52" s="209" t="s">
        <v>1435</v>
      </c>
      <c r="H52" s="140"/>
      <c r="I52" s="125"/>
      <c r="J52" s="130" t="s">
        <v>393</v>
      </c>
      <c r="K52" s="131"/>
      <c r="L52" s="2021" t="s">
        <v>1515</v>
      </c>
      <c r="M52" s="2021"/>
      <c r="N52" s="2021"/>
      <c r="O52" s="2021"/>
      <c r="P52" s="2021"/>
      <c r="Q52" s="2021"/>
      <c r="R52" s="2022"/>
      <c r="S52" s="2727" t="s">
        <v>1516</v>
      </c>
      <c r="T52" s="2728"/>
      <c r="U52" s="2729"/>
      <c r="V52" s="2729"/>
      <c r="W52" s="130" t="s">
        <v>1517</v>
      </c>
      <c r="X52" s="2724" t="s">
        <v>1518</v>
      </c>
      <c r="Y52" s="2724"/>
      <c r="Z52" s="212" t="s">
        <v>396</v>
      </c>
      <c r="AA52" s="333"/>
      <c r="AB52" s="2730" t="s">
        <v>1519</v>
      </c>
      <c r="AC52" s="2730"/>
      <c r="AD52" s="2729"/>
      <c r="AE52" s="2729"/>
      <c r="AF52" s="130" t="s">
        <v>1517</v>
      </c>
      <c r="AG52" s="2724" t="s">
        <v>1518</v>
      </c>
      <c r="AH52" s="2724"/>
      <c r="AI52" s="158" t="s">
        <v>396</v>
      </c>
      <c r="AN52" s="141"/>
      <c r="AO52" s="142"/>
    </row>
    <row r="53" spans="2:41" ht="15.95" customHeight="1">
      <c r="B53" s="2012"/>
      <c r="C53" s="438" t="s">
        <v>1520</v>
      </c>
      <c r="D53" s="128"/>
      <c r="E53" s="128"/>
      <c r="F53" s="129"/>
      <c r="G53" s="209" t="s">
        <v>1438</v>
      </c>
      <c r="H53" s="140"/>
      <c r="I53" s="125"/>
      <c r="J53" s="130" t="s">
        <v>398</v>
      </c>
      <c r="K53" s="131"/>
      <c r="L53" s="2021" t="s">
        <v>1521</v>
      </c>
      <c r="M53" s="2021"/>
      <c r="N53" s="2021"/>
      <c r="O53" s="2021"/>
      <c r="P53" s="2021"/>
      <c r="Q53" s="2021"/>
      <c r="R53" s="2022"/>
      <c r="S53" s="2731" t="s">
        <v>1522</v>
      </c>
      <c r="T53" s="2730"/>
      <c r="U53" s="2729"/>
      <c r="V53" s="2729"/>
      <c r="W53" s="130" t="s">
        <v>1517</v>
      </c>
      <c r="X53" s="2724" t="s">
        <v>1518</v>
      </c>
      <c r="Y53" s="2724"/>
      <c r="Z53" s="212" t="s">
        <v>396</v>
      </c>
      <c r="AA53" s="333"/>
      <c r="AB53" s="2730" t="s">
        <v>1523</v>
      </c>
      <c r="AC53" s="2730"/>
      <c r="AD53" s="2729"/>
      <c r="AE53" s="2729"/>
      <c r="AF53" s="130" t="s">
        <v>1517</v>
      </c>
      <c r="AG53" s="2724" t="s">
        <v>1518</v>
      </c>
      <c r="AH53" s="2724"/>
      <c r="AI53" s="130" t="s">
        <v>396</v>
      </c>
      <c r="AJ53" s="132"/>
      <c r="AK53" s="137"/>
      <c r="AL53" s="137"/>
      <c r="AM53" s="137"/>
      <c r="AN53" s="141"/>
      <c r="AO53" s="142"/>
    </row>
    <row r="54" spans="2:41" ht="15.95" customHeight="1">
      <c r="B54" s="2012"/>
      <c r="C54" s="438" t="s">
        <v>1524</v>
      </c>
      <c r="D54" s="133"/>
      <c r="E54" s="133"/>
      <c r="F54" s="131"/>
      <c r="G54" s="159"/>
      <c r="H54" s="140"/>
      <c r="I54" s="125"/>
      <c r="J54" s="130" t="s">
        <v>403</v>
      </c>
      <c r="K54" s="131"/>
      <c r="L54" s="130"/>
      <c r="M54" s="128"/>
      <c r="N54" s="128"/>
      <c r="P54" s="128"/>
      <c r="Q54" s="128"/>
      <c r="R54" s="129"/>
      <c r="S54" s="2731" t="s">
        <v>1525</v>
      </c>
      <c r="T54" s="2730"/>
      <c r="U54" s="2729"/>
      <c r="V54" s="2729"/>
      <c r="W54" s="130" t="s">
        <v>1517</v>
      </c>
      <c r="X54" s="2724" t="s">
        <v>1518</v>
      </c>
      <c r="Y54" s="2724"/>
      <c r="Z54" s="130" t="s">
        <v>396</v>
      </c>
      <c r="AA54" s="133"/>
      <c r="AB54" s="133"/>
      <c r="AC54" s="1054"/>
      <c r="AD54" s="1054"/>
      <c r="AE54" s="1054"/>
      <c r="AF54" s="130"/>
      <c r="AG54" s="133"/>
      <c r="AI54" s="131"/>
      <c r="AJ54" s="132"/>
      <c r="AK54" s="137"/>
      <c r="AL54" s="137"/>
      <c r="AM54" s="137"/>
      <c r="AN54" s="141"/>
      <c r="AO54" s="142"/>
    </row>
    <row r="55" spans="2:41" ht="15.95" customHeight="1" thickBot="1">
      <c r="B55" s="1055"/>
      <c r="C55" s="1056" t="b">
        <v>0</v>
      </c>
      <c r="D55" s="2710" t="s">
        <v>409</v>
      </c>
      <c r="E55" s="2710"/>
      <c r="F55" s="2711"/>
      <c r="G55" s="247"/>
      <c r="H55" s="247"/>
      <c r="I55" s="461"/>
      <c r="J55" s="419"/>
      <c r="K55" s="115"/>
      <c r="L55" s="462"/>
      <c r="M55" s="112"/>
      <c r="N55" s="112"/>
      <c r="O55" s="252"/>
      <c r="P55" s="112"/>
      <c r="Q55" s="112"/>
      <c r="R55" s="113"/>
      <c r="S55" s="1050"/>
      <c r="T55" s="1050"/>
      <c r="U55" s="1057"/>
      <c r="V55" s="1057"/>
      <c r="W55" s="419"/>
      <c r="X55" s="115"/>
      <c r="Y55" s="1058"/>
      <c r="Z55" s="419"/>
      <c r="AA55" s="115"/>
      <c r="AB55" s="115"/>
      <c r="AC55" s="1059"/>
      <c r="AD55" s="1059"/>
      <c r="AE55" s="1059"/>
      <c r="AF55" s="419"/>
      <c r="AG55" s="115"/>
      <c r="AH55" s="252"/>
      <c r="AI55" s="116"/>
      <c r="AJ55" s="115"/>
      <c r="AK55" s="247"/>
      <c r="AL55" s="247"/>
      <c r="AM55" s="418"/>
      <c r="AN55" s="252"/>
      <c r="AO55" s="256"/>
    </row>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sheetData>
  <sheetProtection algorithmName="SHA-512" hashValue="ndhcwhs2GUmTphc5kJTacv/KJlY7xok5I2lXrIVriYX28pPDQaiz6a4MyiMb2jUe7mJ4ehl/7GZRDHrVzZyUNQ==" saltValue="U9jeSnJqCOeW0NdFOns7Aw==" spinCount="100000" sheet="1" objects="1" scenarios="1"/>
  <mergeCells count="108">
    <mergeCell ref="X54:Y54"/>
    <mergeCell ref="D55:F55"/>
    <mergeCell ref="S53:T53"/>
    <mergeCell ref="U53:V53"/>
    <mergeCell ref="X53:Y53"/>
    <mergeCell ref="AB53:AC53"/>
    <mergeCell ref="AD53:AE53"/>
    <mergeCell ref="B49:B54"/>
    <mergeCell ref="L49:R49"/>
    <mergeCell ref="C50:F50"/>
    <mergeCell ref="L50:R50"/>
    <mergeCell ref="L53:R53"/>
    <mergeCell ref="S54:T54"/>
    <mergeCell ref="U54:V54"/>
    <mergeCell ref="AG53:AH53"/>
    <mergeCell ref="AD50:AF50"/>
    <mergeCell ref="D51:F51"/>
    <mergeCell ref="AK51:AM51"/>
    <mergeCell ref="L52:R52"/>
    <mergeCell ref="S52:T52"/>
    <mergeCell ref="U52:V52"/>
    <mergeCell ref="X52:Y52"/>
    <mergeCell ref="AB52:AC52"/>
    <mergeCell ref="AD52:AE52"/>
    <mergeCell ref="AG52:AH52"/>
    <mergeCell ref="L41:N41"/>
    <mergeCell ref="O41:R41"/>
    <mergeCell ref="C34:F34"/>
    <mergeCell ref="L34:N34"/>
    <mergeCell ref="AK34:AM34"/>
    <mergeCell ref="C35:F36"/>
    <mergeCell ref="L36:N36"/>
    <mergeCell ref="O36:R36"/>
    <mergeCell ref="D47:F47"/>
    <mergeCell ref="O47:R47"/>
    <mergeCell ref="AK42:AM42"/>
    <mergeCell ref="L43:N43"/>
    <mergeCell ref="O43:R43"/>
    <mergeCell ref="L44:N44"/>
    <mergeCell ref="AK44:AM44"/>
    <mergeCell ref="O45:R45"/>
    <mergeCell ref="C29:F29"/>
    <mergeCell ref="L29:N29"/>
    <mergeCell ref="O29:R29"/>
    <mergeCell ref="D30:F30"/>
    <mergeCell ref="D31:F31"/>
    <mergeCell ref="B32:B40"/>
    <mergeCell ref="L32:N32"/>
    <mergeCell ref="O32:R32"/>
    <mergeCell ref="C33:F33"/>
    <mergeCell ref="L33:N33"/>
    <mergeCell ref="L37:N37"/>
    <mergeCell ref="O37:R37"/>
    <mergeCell ref="L38:N38"/>
    <mergeCell ref="D39:F39"/>
    <mergeCell ref="AK27:AM27"/>
    <mergeCell ref="C28:F28"/>
    <mergeCell ref="L28:N28"/>
    <mergeCell ref="L23:N23"/>
    <mergeCell ref="O23:R23"/>
    <mergeCell ref="L25:N25"/>
    <mergeCell ref="O25:R25"/>
    <mergeCell ref="C26:F26"/>
    <mergeCell ref="L26:N26"/>
    <mergeCell ref="O26:R26"/>
    <mergeCell ref="Y18:AH18"/>
    <mergeCell ref="L19:N19"/>
    <mergeCell ref="O19:R19"/>
    <mergeCell ref="C20:F20"/>
    <mergeCell ref="L20:N20"/>
    <mergeCell ref="O20:R20"/>
    <mergeCell ref="C27:F27"/>
    <mergeCell ref="L27:N27"/>
    <mergeCell ref="O27:R27"/>
    <mergeCell ref="L13:N13"/>
    <mergeCell ref="O13:R13"/>
    <mergeCell ref="C14:F14"/>
    <mergeCell ref="L14:N14"/>
    <mergeCell ref="O14:R14"/>
    <mergeCell ref="C15:F15"/>
    <mergeCell ref="AJ5:AM5"/>
    <mergeCell ref="B6:B29"/>
    <mergeCell ref="L6:N6"/>
    <mergeCell ref="O6:R6"/>
    <mergeCell ref="C7:F7"/>
    <mergeCell ref="L7:N7"/>
    <mergeCell ref="O7:R7"/>
    <mergeCell ref="C8:F8"/>
    <mergeCell ref="AK8:AM8"/>
    <mergeCell ref="C9:F9"/>
    <mergeCell ref="C21:F21"/>
    <mergeCell ref="L21:N21"/>
    <mergeCell ref="O21:R21"/>
    <mergeCell ref="AK21:AM21"/>
    <mergeCell ref="C22:F22"/>
    <mergeCell ref="L22:N22"/>
    <mergeCell ref="O22:R22"/>
    <mergeCell ref="AK15:AM15"/>
    <mergeCell ref="C4:F4"/>
    <mergeCell ref="G4:H5"/>
    <mergeCell ref="I4:K5"/>
    <mergeCell ref="L4:N4"/>
    <mergeCell ref="O4:AM4"/>
    <mergeCell ref="AN4:AO5"/>
    <mergeCell ref="C5:F5"/>
    <mergeCell ref="L5:N5"/>
    <mergeCell ref="O5:R5"/>
    <mergeCell ref="S5:AI5"/>
  </mergeCells>
  <phoneticPr fontId="4"/>
  <conditionalFormatting sqref="C13:AM18">
    <cfRule type="expression" dxfId="15" priority="7" stopIfTrue="1">
      <formula>$C$17=TRUE</formula>
    </cfRule>
  </conditionalFormatting>
  <conditionalFormatting sqref="C32:AM40">
    <cfRule type="expression" dxfId="14" priority="6" stopIfTrue="1">
      <formula>$C$39=TRUE</formula>
    </cfRule>
  </conditionalFormatting>
  <conditionalFormatting sqref="C6:AM12">
    <cfRule type="expression" dxfId="13" priority="8" stopIfTrue="1">
      <formula>$C$12=TRUE</formula>
    </cfRule>
  </conditionalFormatting>
  <conditionalFormatting sqref="C25:AM31">
    <cfRule type="expression" dxfId="12" priority="5" stopIfTrue="1">
      <formula>$C$30=TRUE</formula>
    </cfRule>
  </conditionalFormatting>
  <conditionalFormatting sqref="C19:AM24">
    <cfRule type="expression" dxfId="11" priority="4" stopIfTrue="1">
      <formula>$C$23=TRUE</formula>
    </cfRule>
  </conditionalFormatting>
  <conditionalFormatting sqref="C41:AM48">
    <cfRule type="expression" dxfId="10" priority="3" stopIfTrue="1">
      <formula>$C$47=TRUE</formula>
    </cfRule>
  </conditionalFormatting>
  <conditionalFormatting sqref="C49:AM51">
    <cfRule type="expression" dxfId="9" priority="2" stopIfTrue="1">
      <formula>$C$51=TRUE</formula>
    </cfRule>
  </conditionalFormatting>
  <conditionalFormatting sqref="C52:AM55">
    <cfRule type="expression" dxfId="8" priority="1" stopIfTrue="1">
      <formula>$C$55=TRUE</formula>
    </cfRule>
  </conditionalFormatting>
  <dataValidations count="3">
    <dataValidation type="list" showInputMessage="1" showErrorMessage="1" prompt="結果が「0」や「100」の場合、「％」と表示されるため「以上」を消す" sqref="X52:Y52" xr:uid="{1E5C8F46-AF09-4F98-8F77-8E7B740216CB}">
      <formula1>"以上,　,"</formula1>
    </dataValidation>
    <dataValidation showInputMessage="1" showErrorMessage="1" sqref="X55:Y55" xr:uid="{46696B81-5C3A-41DC-8DBA-5BD40AA6EA4C}"/>
    <dataValidation type="list" showInputMessage="1" showErrorMessage="1" sqref="AG52:AH53 X53:Y54" xr:uid="{B4FD9686-35CB-4BD8-97EA-5E05BE41FE47}">
      <formula1>"以上,　,"</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18</xdr:col>
                    <xdr:colOff>190500</xdr:colOff>
                    <xdr:row>6</xdr:row>
                    <xdr:rowOff>0</xdr:rowOff>
                  </from>
                  <to>
                    <xdr:col>20</xdr:col>
                    <xdr:colOff>95250</xdr:colOff>
                    <xdr:row>7</xdr:row>
                    <xdr:rowOff>9525</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18</xdr:col>
                    <xdr:colOff>190500</xdr:colOff>
                    <xdr:row>8</xdr:row>
                    <xdr:rowOff>0</xdr:rowOff>
                  </from>
                  <to>
                    <xdr:col>20</xdr:col>
                    <xdr:colOff>95250</xdr:colOff>
                    <xdr:row>9</xdr:row>
                    <xdr:rowOff>9525</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18</xdr:col>
                    <xdr:colOff>190500</xdr:colOff>
                    <xdr:row>11</xdr:row>
                    <xdr:rowOff>0</xdr:rowOff>
                  </from>
                  <to>
                    <xdr:col>20</xdr:col>
                    <xdr:colOff>95250</xdr:colOff>
                    <xdr:row>12</xdr:row>
                    <xdr:rowOff>9525</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23</xdr:col>
                    <xdr:colOff>190500</xdr:colOff>
                    <xdr:row>13</xdr:row>
                    <xdr:rowOff>0</xdr:rowOff>
                  </from>
                  <to>
                    <xdr:col>25</xdr:col>
                    <xdr:colOff>95250</xdr:colOff>
                    <xdr:row>14</xdr:row>
                    <xdr:rowOff>9525</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23</xdr:col>
                    <xdr:colOff>190500</xdr:colOff>
                    <xdr:row>14</xdr:row>
                    <xdr:rowOff>0</xdr:rowOff>
                  </from>
                  <to>
                    <xdr:col>25</xdr:col>
                    <xdr:colOff>95250</xdr:colOff>
                    <xdr:row>15</xdr:row>
                    <xdr:rowOff>9525</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23</xdr:col>
                    <xdr:colOff>190500</xdr:colOff>
                    <xdr:row>15</xdr:row>
                    <xdr:rowOff>0</xdr:rowOff>
                  </from>
                  <to>
                    <xdr:col>25</xdr:col>
                    <xdr:colOff>95250</xdr:colOff>
                    <xdr:row>16</xdr:row>
                    <xdr:rowOff>9525</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23</xdr:col>
                    <xdr:colOff>190500</xdr:colOff>
                    <xdr:row>16</xdr:row>
                    <xdr:rowOff>0</xdr:rowOff>
                  </from>
                  <to>
                    <xdr:col>25</xdr:col>
                    <xdr:colOff>95250</xdr:colOff>
                    <xdr:row>17</xdr:row>
                    <xdr:rowOff>9525</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29</xdr:col>
                    <xdr:colOff>190500</xdr:colOff>
                    <xdr:row>13</xdr:row>
                    <xdr:rowOff>0</xdr:rowOff>
                  </from>
                  <to>
                    <xdr:col>31</xdr:col>
                    <xdr:colOff>95250</xdr:colOff>
                    <xdr:row>14</xdr:row>
                    <xdr:rowOff>9525</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29</xdr:col>
                    <xdr:colOff>190500</xdr:colOff>
                    <xdr:row>14</xdr:row>
                    <xdr:rowOff>0</xdr:rowOff>
                  </from>
                  <to>
                    <xdr:col>31</xdr:col>
                    <xdr:colOff>95250</xdr:colOff>
                    <xdr:row>15</xdr:row>
                    <xdr:rowOff>9525</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29</xdr:col>
                    <xdr:colOff>190500</xdr:colOff>
                    <xdr:row>15</xdr:row>
                    <xdr:rowOff>0</xdr:rowOff>
                  </from>
                  <to>
                    <xdr:col>31</xdr:col>
                    <xdr:colOff>95250</xdr:colOff>
                    <xdr:row>16</xdr:row>
                    <xdr:rowOff>9525</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29</xdr:col>
                    <xdr:colOff>190500</xdr:colOff>
                    <xdr:row>16</xdr:row>
                    <xdr:rowOff>0</xdr:rowOff>
                  </from>
                  <to>
                    <xdr:col>31</xdr:col>
                    <xdr:colOff>95250</xdr:colOff>
                    <xdr:row>17</xdr:row>
                    <xdr:rowOff>9525</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34</xdr:col>
                    <xdr:colOff>190500</xdr:colOff>
                    <xdr:row>12</xdr:row>
                    <xdr:rowOff>0</xdr:rowOff>
                  </from>
                  <to>
                    <xdr:col>36</xdr:col>
                    <xdr:colOff>95250</xdr:colOff>
                    <xdr:row>13</xdr:row>
                    <xdr:rowOff>9525</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34</xdr:col>
                    <xdr:colOff>190500</xdr:colOff>
                    <xdr:row>13</xdr:row>
                    <xdr:rowOff>0</xdr:rowOff>
                  </from>
                  <to>
                    <xdr:col>36</xdr:col>
                    <xdr:colOff>95250</xdr:colOff>
                    <xdr:row>14</xdr:row>
                    <xdr:rowOff>9525</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34</xdr:col>
                    <xdr:colOff>190500</xdr:colOff>
                    <xdr:row>14</xdr:row>
                    <xdr:rowOff>0</xdr:rowOff>
                  </from>
                  <to>
                    <xdr:col>36</xdr:col>
                    <xdr:colOff>95250</xdr:colOff>
                    <xdr:row>15</xdr:row>
                    <xdr:rowOff>9525</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34</xdr:col>
                    <xdr:colOff>190500</xdr:colOff>
                    <xdr:row>18</xdr:row>
                    <xdr:rowOff>0</xdr:rowOff>
                  </from>
                  <to>
                    <xdr:col>36</xdr:col>
                    <xdr:colOff>95250</xdr:colOff>
                    <xdr:row>19</xdr:row>
                    <xdr:rowOff>9525</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34</xdr:col>
                    <xdr:colOff>190500</xdr:colOff>
                    <xdr:row>19</xdr:row>
                    <xdr:rowOff>0</xdr:rowOff>
                  </from>
                  <to>
                    <xdr:col>36</xdr:col>
                    <xdr:colOff>95250</xdr:colOff>
                    <xdr:row>20</xdr:row>
                    <xdr:rowOff>9525</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34</xdr:col>
                    <xdr:colOff>190500</xdr:colOff>
                    <xdr:row>20</xdr:row>
                    <xdr:rowOff>0</xdr:rowOff>
                  </from>
                  <to>
                    <xdr:col>36</xdr:col>
                    <xdr:colOff>95250</xdr:colOff>
                    <xdr:row>21</xdr:row>
                    <xdr:rowOff>9525</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1</xdr:col>
                    <xdr:colOff>190500</xdr:colOff>
                    <xdr:row>22</xdr:row>
                    <xdr:rowOff>180975</xdr:rowOff>
                  </from>
                  <to>
                    <xdr:col>3</xdr:col>
                    <xdr:colOff>95250</xdr:colOff>
                    <xdr:row>23</xdr:row>
                    <xdr:rowOff>190500</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5</xdr:col>
                    <xdr:colOff>190500</xdr:colOff>
                    <xdr:row>21</xdr:row>
                    <xdr:rowOff>0</xdr:rowOff>
                  </from>
                  <to>
                    <xdr:col>7</xdr:col>
                    <xdr:colOff>95250</xdr:colOff>
                    <xdr:row>22</xdr:row>
                    <xdr:rowOff>9525</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34</xdr:col>
                    <xdr:colOff>190500</xdr:colOff>
                    <xdr:row>24</xdr:row>
                    <xdr:rowOff>0</xdr:rowOff>
                  </from>
                  <to>
                    <xdr:col>36</xdr:col>
                    <xdr:colOff>95250</xdr:colOff>
                    <xdr:row>25</xdr:row>
                    <xdr:rowOff>9525</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34</xdr:col>
                    <xdr:colOff>190500</xdr:colOff>
                    <xdr:row>26</xdr:row>
                    <xdr:rowOff>0</xdr:rowOff>
                  </from>
                  <to>
                    <xdr:col>36</xdr:col>
                    <xdr:colOff>95250</xdr:colOff>
                    <xdr:row>27</xdr:row>
                    <xdr:rowOff>9525</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34</xdr:col>
                    <xdr:colOff>190500</xdr:colOff>
                    <xdr:row>25</xdr:row>
                    <xdr:rowOff>0</xdr:rowOff>
                  </from>
                  <to>
                    <xdr:col>36</xdr:col>
                    <xdr:colOff>95250</xdr:colOff>
                    <xdr:row>26</xdr:row>
                    <xdr:rowOff>9525</xdr:rowOff>
                  </to>
                </anchor>
              </controlPr>
            </control>
          </mc:Choice>
        </mc:AlternateContent>
        <mc:AlternateContent xmlns:mc="http://schemas.openxmlformats.org/markup-compatibility/2006">
          <mc:Choice Requires="x14">
            <control shapeId="31778" r:id="rId37" name="Check Box 34">
              <controlPr defaultSize="0" autoFill="0" autoLine="0" autoPict="0">
                <anchor moveWithCells="1">
                  <from>
                    <xdr:col>5</xdr:col>
                    <xdr:colOff>190500</xdr:colOff>
                    <xdr:row>25</xdr:row>
                    <xdr:rowOff>0</xdr:rowOff>
                  </from>
                  <to>
                    <xdr:col>7</xdr:col>
                    <xdr:colOff>95250</xdr:colOff>
                    <xdr:row>26</xdr:row>
                    <xdr:rowOff>9525</xdr:rowOff>
                  </to>
                </anchor>
              </controlPr>
            </control>
          </mc:Choice>
        </mc:AlternateContent>
        <mc:AlternateContent xmlns:mc="http://schemas.openxmlformats.org/markup-compatibility/2006">
          <mc:Choice Requires="x14">
            <control shapeId="31779" r:id="rId38" name="Check Box 35">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1780" r:id="rId39" name="Check Box 36">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1781" r:id="rId40" name="Check Box 37">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1782" r:id="rId41" name="Check Box 38">
              <controlPr defaultSize="0" autoFill="0" autoLine="0" autoPict="0">
                <anchor moveWithCells="1">
                  <from>
                    <xdr:col>1</xdr:col>
                    <xdr:colOff>190500</xdr:colOff>
                    <xdr:row>29</xdr:row>
                    <xdr:rowOff>171450</xdr:rowOff>
                  </from>
                  <to>
                    <xdr:col>3</xdr:col>
                    <xdr:colOff>95250</xdr:colOff>
                    <xdr:row>30</xdr:row>
                    <xdr:rowOff>180975</xdr:rowOff>
                  </to>
                </anchor>
              </controlPr>
            </control>
          </mc:Choice>
        </mc:AlternateContent>
        <mc:AlternateContent xmlns:mc="http://schemas.openxmlformats.org/markup-compatibility/2006">
          <mc:Choice Requires="x14">
            <control shapeId="31783" r:id="rId42" name="Check Box 39">
              <controlPr defaultSize="0" autoFill="0" autoLine="0" autoPict="0">
                <anchor moveWithCells="1">
                  <from>
                    <xdr:col>24</xdr:col>
                    <xdr:colOff>190500</xdr:colOff>
                    <xdr:row>19</xdr:row>
                    <xdr:rowOff>0</xdr:rowOff>
                  </from>
                  <to>
                    <xdr:col>26</xdr:col>
                    <xdr:colOff>95250</xdr:colOff>
                    <xdr:row>20</xdr:row>
                    <xdr:rowOff>9525</xdr:rowOff>
                  </to>
                </anchor>
              </controlPr>
            </control>
          </mc:Choice>
        </mc:AlternateContent>
        <mc:AlternateContent xmlns:mc="http://schemas.openxmlformats.org/markup-compatibility/2006">
          <mc:Choice Requires="x14">
            <control shapeId="31784" r:id="rId43" name="Check Box 40">
              <controlPr defaultSize="0" autoFill="0" autoLine="0" autoPict="0">
                <anchor moveWithCells="1">
                  <from>
                    <xdr:col>29</xdr:col>
                    <xdr:colOff>190500</xdr:colOff>
                    <xdr:row>19</xdr:row>
                    <xdr:rowOff>0</xdr:rowOff>
                  </from>
                  <to>
                    <xdr:col>31</xdr:col>
                    <xdr:colOff>95250</xdr:colOff>
                    <xdr:row>20</xdr:row>
                    <xdr:rowOff>9525</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29</xdr:col>
                    <xdr:colOff>190500</xdr:colOff>
                    <xdr:row>20</xdr:row>
                    <xdr:rowOff>0</xdr:rowOff>
                  </from>
                  <to>
                    <xdr:col>31</xdr:col>
                    <xdr:colOff>95250</xdr:colOff>
                    <xdr:row>21</xdr:row>
                    <xdr:rowOff>9525</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24</xdr:col>
                    <xdr:colOff>190500</xdr:colOff>
                    <xdr:row>24</xdr:row>
                    <xdr:rowOff>0</xdr:rowOff>
                  </from>
                  <to>
                    <xdr:col>26</xdr:col>
                    <xdr:colOff>95250</xdr:colOff>
                    <xdr:row>25</xdr:row>
                    <xdr:rowOff>9525</xdr:rowOff>
                  </to>
                </anchor>
              </controlPr>
            </control>
          </mc:Choice>
        </mc:AlternateContent>
        <mc:AlternateContent xmlns:mc="http://schemas.openxmlformats.org/markup-compatibility/2006">
          <mc:Choice Requires="x14">
            <control shapeId="31787" r:id="rId46" name="Check Box 43">
              <controlPr defaultSize="0" autoFill="0" autoLine="0" autoPict="0">
                <anchor moveWithCells="1">
                  <from>
                    <xdr:col>24</xdr:col>
                    <xdr:colOff>190500</xdr:colOff>
                    <xdr:row>25</xdr:row>
                    <xdr:rowOff>0</xdr:rowOff>
                  </from>
                  <to>
                    <xdr:col>26</xdr:col>
                    <xdr:colOff>95250</xdr:colOff>
                    <xdr:row>26</xdr:row>
                    <xdr:rowOff>9525</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29</xdr:col>
                    <xdr:colOff>190500</xdr:colOff>
                    <xdr:row>24</xdr:row>
                    <xdr:rowOff>0</xdr:rowOff>
                  </from>
                  <to>
                    <xdr:col>31</xdr:col>
                    <xdr:colOff>95250</xdr:colOff>
                    <xdr:row>25</xdr:row>
                    <xdr:rowOff>9525</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29</xdr:col>
                    <xdr:colOff>190500</xdr:colOff>
                    <xdr:row>25</xdr:row>
                    <xdr:rowOff>0</xdr:rowOff>
                  </from>
                  <to>
                    <xdr:col>31</xdr:col>
                    <xdr:colOff>95250</xdr:colOff>
                    <xdr:row>26</xdr:row>
                    <xdr:rowOff>9525</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24</xdr:col>
                    <xdr:colOff>190500</xdr:colOff>
                    <xdr:row>26</xdr:row>
                    <xdr:rowOff>0</xdr:rowOff>
                  </from>
                  <to>
                    <xdr:col>26</xdr:col>
                    <xdr:colOff>95250</xdr:colOff>
                    <xdr:row>27</xdr:row>
                    <xdr:rowOff>9525</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24</xdr:col>
                    <xdr:colOff>190500</xdr:colOff>
                    <xdr:row>27</xdr:row>
                    <xdr:rowOff>0</xdr:rowOff>
                  </from>
                  <to>
                    <xdr:col>26</xdr:col>
                    <xdr:colOff>95250</xdr:colOff>
                    <xdr:row>28</xdr:row>
                    <xdr:rowOff>9525</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7</xdr:col>
                    <xdr:colOff>190500</xdr:colOff>
                    <xdr:row>19</xdr:row>
                    <xdr:rowOff>0</xdr:rowOff>
                  </from>
                  <to>
                    <xdr:col>9</xdr:col>
                    <xdr:colOff>95250</xdr:colOff>
                    <xdr:row>20</xdr:row>
                    <xdr:rowOff>9525</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7</xdr:col>
                    <xdr:colOff>190500</xdr:colOff>
                    <xdr:row>20</xdr:row>
                    <xdr:rowOff>0</xdr:rowOff>
                  </from>
                  <to>
                    <xdr:col>9</xdr:col>
                    <xdr:colOff>95250</xdr:colOff>
                    <xdr:row>21</xdr:row>
                    <xdr:rowOff>9525</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7</xdr:col>
                    <xdr:colOff>190500</xdr:colOff>
                    <xdr:row>21</xdr:row>
                    <xdr:rowOff>0</xdr:rowOff>
                  </from>
                  <to>
                    <xdr:col>9</xdr:col>
                    <xdr:colOff>95250</xdr:colOff>
                    <xdr:row>22</xdr:row>
                    <xdr:rowOff>9525</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7</xdr:col>
                    <xdr:colOff>190500</xdr:colOff>
                    <xdr:row>25</xdr:row>
                    <xdr:rowOff>0</xdr:rowOff>
                  </from>
                  <to>
                    <xdr:col>9</xdr:col>
                    <xdr:colOff>95250</xdr:colOff>
                    <xdr:row>26</xdr:row>
                    <xdr:rowOff>9525</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7</xdr:col>
                    <xdr:colOff>190500</xdr:colOff>
                    <xdr:row>26</xdr:row>
                    <xdr:rowOff>0</xdr:rowOff>
                  </from>
                  <to>
                    <xdr:col>9</xdr:col>
                    <xdr:colOff>95250</xdr:colOff>
                    <xdr:row>27</xdr:row>
                    <xdr:rowOff>9525</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7</xdr:col>
                    <xdr:colOff>190500</xdr:colOff>
                    <xdr:row>27</xdr:row>
                    <xdr:rowOff>0</xdr:rowOff>
                  </from>
                  <to>
                    <xdr:col>9</xdr:col>
                    <xdr:colOff>95250</xdr:colOff>
                    <xdr:row>28</xdr:row>
                    <xdr:rowOff>9525</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7</xdr:col>
                    <xdr:colOff>190500</xdr:colOff>
                    <xdr:row>28</xdr:row>
                    <xdr:rowOff>0</xdr:rowOff>
                  </from>
                  <to>
                    <xdr:col>9</xdr:col>
                    <xdr:colOff>95250</xdr:colOff>
                    <xdr:row>29</xdr:row>
                    <xdr:rowOff>9525</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7</xdr:col>
                    <xdr:colOff>190500</xdr:colOff>
                    <xdr:row>13</xdr:row>
                    <xdr:rowOff>0</xdr:rowOff>
                  </from>
                  <to>
                    <xdr:col>9</xdr:col>
                    <xdr:colOff>95250</xdr:colOff>
                    <xdr:row>14</xdr:row>
                    <xdr:rowOff>9525</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7</xdr:col>
                    <xdr:colOff>190500</xdr:colOff>
                    <xdr:row>14</xdr:row>
                    <xdr:rowOff>0</xdr:rowOff>
                  </from>
                  <to>
                    <xdr:col>9</xdr:col>
                    <xdr:colOff>95250</xdr:colOff>
                    <xdr:row>15</xdr:row>
                    <xdr:rowOff>9525</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7</xdr:col>
                    <xdr:colOff>190500</xdr:colOff>
                    <xdr:row>15</xdr:row>
                    <xdr:rowOff>0</xdr:rowOff>
                  </from>
                  <to>
                    <xdr:col>9</xdr:col>
                    <xdr:colOff>95250</xdr:colOff>
                    <xdr:row>16</xdr:row>
                    <xdr:rowOff>9525</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7</xdr:col>
                    <xdr:colOff>190500</xdr:colOff>
                    <xdr:row>16</xdr:row>
                    <xdr:rowOff>0</xdr:rowOff>
                  </from>
                  <to>
                    <xdr:col>9</xdr:col>
                    <xdr:colOff>95250</xdr:colOff>
                    <xdr:row>17</xdr:row>
                    <xdr:rowOff>9525</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7</xdr:col>
                    <xdr:colOff>190500</xdr:colOff>
                    <xdr:row>22</xdr:row>
                    <xdr:rowOff>0</xdr:rowOff>
                  </from>
                  <to>
                    <xdr:col>9</xdr:col>
                    <xdr:colOff>95250</xdr:colOff>
                    <xdr:row>23</xdr:row>
                    <xdr:rowOff>9525</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22</xdr:col>
                    <xdr:colOff>190500</xdr:colOff>
                    <xdr:row>6</xdr:row>
                    <xdr:rowOff>0</xdr:rowOff>
                  </from>
                  <to>
                    <xdr:col>24</xdr:col>
                    <xdr:colOff>95250</xdr:colOff>
                    <xdr:row>7</xdr:row>
                    <xdr:rowOff>9525</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26</xdr:col>
                    <xdr:colOff>190500</xdr:colOff>
                    <xdr:row>6</xdr:row>
                    <xdr:rowOff>0</xdr:rowOff>
                  </from>
                  <to>
                    <xdr:col>28</xdr:col>
                    <xdr:colOff>95250</xdr:colOff>
                    <xdr:row>7</xdr:row>
                    <xdr:rowOff>9525</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30</xdr:col>
                    <xdr:colOff>190500</xdr:colOff>
                    <xdr:row>6</xdr:row>
                    <xdr:rowOff>0</xdr:rowOff>
                  </from>
                  <to>
                    <xdr:col>32</xdr:col>
                    <xdr:colOff>95250</xdr:colOff>
                    <xdr:row>7</xdr:row>
                    <xdr:rowOff>9525</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29</xdr:col>
                    <xdr:colOff>190500</xdr:colOff>
                    <xdr:row>8</xdr:row>
                    <xdr:rowOff>0</xdr:rowOff>
                  </from>
                  <to>
                    <xdr:col>31</xdr:col>
                    <xdr:colOff>95250</xdr:colOff>
                    <xdr:row>9</xdr:row>
                    <xdr:rowOff>9525</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17</xdr:col>
                    <xdr:colOff>190500</xdr:colOff>
                    <xdr:row>12</xdr:row>
                    <xdr:rowOff>0</xdr:rowOff>
                  </from>
                  <to>
                    <xdr:col>19</xdr:col>
                    <xdr:colOff>95250</xdr:colOff>
                    <xdr:row>13</xdr:row>
                    <xdr:rowOff>9525</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17</xdr:col>
                    <xdr:colOff>190500</xdr:colOff>
                    <xdr:row>21</xdr:row>
                    <xdr:rowOff>190500</xdr:rowOff>
                  </from>
                  <to>
                    <xdr:col>19</xdr:col>
                    <xdr:colOff>95250</xdr:colOff>
                    <xdr:row>23</xdr:row>
                    <xdr:rowOff>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17</xdr:col>
                    <xdr:colOff>190500</xdr:colOff>
                    <xdr:row>27</xdr:row>
                    <xdr:rowOff>190500</xdr:rowOff>
                  </from>
                  <to>
                    <xdr:col>19</xdr:col>
                    <xdr:colOff>95250</xdr:colOff>
                    <xdr:row>29</xdr:row>
                    <xdr:rowOff>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29</xdr:col>
                    <xdr:colOff>190500</xdr:colOff>
                    <xdr:row>9</xdr:row>
                    <xdr:rowOff>0</xdr:rowOff>
                  </from>
                  <to>
                    <xdr:col>31</xdr:col>
                    <xdr:colOff>95250</xdr:colOff>
                    <xdr:row>10</xdr:row>
                    <xdr:rowOff>9525</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18</xdr:col>
                    <xdr:colOff>190500</xdr:colOff>
                    <xdr:row>9</xdr:row>
                    <xdr:rowOff>0</xdr:rowOff>
                  </from>
                  <to>
                    <xdr:col>20</xdr:col>
                    <xdr:colOff>95250</xdr:colOff>
                    <xdr:row>10</xdr:row>
                    <xdr:rowOff>9525</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18</xdr:col>
                    <xdr:colOff>190500</xdr:colOff>
                    <xdr:row>10</xdr:row>
                    <xdr:rowOff>0</xdr:rowOff>
                  </from>
                  <to>
                    <xdr:col>20</xdr:col>
                    <xdr:colOff>95250</xdr:colOff>
                    <xdr:row>11</xdr:row>
                    <xdr:rowOff>9525</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29</xdr:col>
                    <xdr:colOff>190500</xdr:colOff>
                    <xdr:row>10</xdr:row>
                    <xdr:rowOff>0</xdr:rowOff>
                  </from>
                  <to>
                    <xdr:col>31</xdr:col>
                    <xdr:colOff>95250</xdr:colOff>
                    <xdr:row>11</xdr:row>
                    <xdr:rowOff>9525</xdr:rowOff>
                  </to>
                </anchor>
              </controlPr>
            </control>
          </mc:Choice>
        </mc:AlternateContent>
        <mc:AlternateContent xmlns:mc="http://schemas.openxmlformats.org/markup-compatibility/2006">
          <mc:Choice Requires="x14">
            <control shapeId="31821" r:id="rId80" name="Check Box 77">
              <controlPr defaultSize="0" autoFill="0" autoLine="0" autoPict="0">
                <anchor moveWithCells="1">
                  <from>
                    <xdr:col>5</xdr:col>
                    <xdr:colOff>190500</xdr:colOff>
                    <xdr:row>8</xdr:row>
                    <xdr:rowOff>190500</xdr:rowOff>
                  </from>
                  <to>
                    <xdr:col>7</xdr:col>
                    <xdr:colOff>95250</xdr:colOff>
                    <xdr:row>10</xdr:row>
                    <xdr:rowOff>0</xdr:rowOff>
                  </to>
                </anchor>
              </controlPr>
            </control>
          </mc:Choice>
        </mc:AlternateContent>
        <mc:AlternateContent xmlns:mc="http://schemas.openxmlformats.org/markup-compatibility/2006">
          <mc:Choice Requires="x14">
            <control shapeId="31822" r:id="rId81" name="Check Box 78">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1823" r:id="rId82" name="Check Box 79">
              <controlPr defaultSize="0" autoFill="0" autoLine="0" autoPict="0">
                <anchor moveWithCells="1">
                  <from>
                    <xdr:col>34</xdr:col>
                    <xdr:colOff>190500</xdr:colOff>
                    <xdr:row>31</xdr:row>
                    <xdr:rowOff>0</xdr:rowOff>
                  </from>
                  <to>
                    <xdr:col>36</xdr:col>
                    <xdr:colOff>95250</xdr:colOff>
                    <xdr:row>32</xdr:row>
                    <xdr:rowOff>9525</xdr:rowOff>
                  </to>
                </anchor>
              </controlPr>
            </control>
          </mc:Choice>
        </mc:AlternateContent>
        <mc:AlternateContent xmlns:mc="http://schemas.openxmlformats.org/markup-compatibility/2006">
          <mc:Choice Requires="x14">
            <control shapeId="31824" r:id="rId83" name="Check Box 80">
              <controlPr defaultSize="0" autoFill="0" autoLine="0" autoPict="0">
                <anchor moveWithCells="1">
                  <from>
                    <xdr:col>34</xdr:col>
                    <xdr:colOff>190500</xdr:colOff>
                    <xdr:row>32</xdr:row>
                    <xdr:rowOff>0</xdr:rowOff>
                  </from>
                  <to>
                    <xdr:col>36</xdr:col>
                    <xdr:colOff>95250</xdr:colOff>
                    <xdr:row>33</xdr:row>
                    <xdr:rowOff>9525</xdr:rowOff>
                  </to>
                </anchor>
              </controlPr>
            </control>
          </mc:Choice>
        </mc:AlternateContent>
        <mc:AlternateContent xmlns:mc="http://schemas.openxmlformats.org/markup-compatibility/2006">
          <mc:Choice Requires="x14">
            <control shapeId="31825" r:id="rId84" name="Check Box 81">
              <controlPr defaultSize="0" autoFill="0" autoLine="0" autoPict="0">
                <anchor moveWithCells="1">
                  <from>
                    <xdr:col>34</xdr:col>
                    <xdr:colOff>190500</xdr:colOff>
                    <xdr:row>33</xdr:row>
                    <xdr:rowOff>0</xdr:rowOff>
                  </from>
                  <to>
                    <xdr:col>36</xdr:col>
                    <xdr:colOff>95250</xdr:colOff>
                    <xdr:row>34</xdr:row>
                    <xdr:rowOff>9525</xdr:rowOff>
                  </to>
                </anchor>
              </controlPr>
            </control>
          </mc:Choice>
        </mc:AlternateContent>
        <mc:AlternateContent xmlns:mc="http://schemas.openxmlformats.org/markup-compatibility/2006">
          <mc:Choice Requires="x14">
            <control shapeId="31826" r:id="rId85" name="Check Box 82">
              <controlPr defaultSize="0" autoFill="0" autoLine="0" autoPict="0">
                <anchor moveWithCells="1">
                  <from>
                    <xdr:col>23</xdr:col>
                    <xdr:colOff>190500</xdr:colOff>
                    <xdr:row>31</xdr:row>
                    <xdr:rowOff>0</xdr:rowOff>
                  </from>
                  <to>
                    <xdr:col>25</xdr:col>
                    <xdr:colOff>95250</xdr:colOff>
                    <xdr:row>32</xdr:row>
                    <xdr:rowOff>9525</xdr:rowOff>
                  </to>
                </anchor>
              </controlPr>
            </control>
          </mc:Choice>
        </mc:AlternateContent>
        <mc:AlternateContent xmlns:mc="http://schemas.openxmlformats.org/markup-compatibility/2006">
          <mc:Choice Requires="x14">
            <control shapeId="31827" r:id="rId86" name="Check Box 83">
              <controlPr defaultSize="0" autoFill="0" autoLine="0" autoPict="0">
                <anchor moveWithCells="1">
                  <from>
                    <xdr:col>28</xdr:col>
                    <xdr:colOff>190500</xdr:colOff>
                    <xdr:row>31</xdr:row>
                    <xdr:rowOff>0</xdr:rowOff>
                  </from>
                  <to>
                    <xdr:col>30</xdr:col>
                    <xdr:colOff>95250</xdr:colOff>
                    <xdr:row>32</xdr:row>
                    <xdr:rowOff>9525</xdr:rowOff>
                  </to>
                </anchor>
              </controlPr>
            </control>
          </mc:Choice>
        </mc:AlternateContent>
        <mc:AlternateContent xmlns:mc="http://schemas.openxmlformats.org/markup-compatibility/2006">
          <mc:Choice Requires="x14">
            <control shapeId="31828" r:id="rId87" name="Check Box 84">
              <controlPr defaultSize="0" autoFill="0" autoLine="0" autoPict="0">
                <anchor moveWithCells="1">
                  <from>
                    <xdr:col>19</xdr:col>
                    <xdr:colOff>0</xdr:colOff>
                    <xdr:row>31</xdr:row>
                    <xdr:rowOff>0</xdr:rowOff>
                  </from>
                  <to>
                    <xdr:col>20</xdr:col>
                    <xdr:colOff>104775</xdr:colOff>
                    <xdr:row>32</xdr:row>
                    <xdr:rowOff>9525</xdr:rowOff>
                  </to>
                </anchor>
              </controlPr>
            </control>
          </mc:Choice>
        </mc:AlternateContent>
        <mc:AlternateContent xmlns:mc="http://schemas.openxmlformats.org/markup-compatibility/2006">
          <mc:Choice Requires="x14">
            <control shapeId="31829" r:id="rId88" name="Check Box 85">
              <controlPr defaultSize="0" autoFill="0" autoLine="0" autoPict="0">
                <anchor moveWithCells="1">
                  <from>
                    <xdr:col>28</xdr:col>
                    <xdr:colOff>190500</xdr:colOff>
                    <xdr:row>35</xdr:row>
                    <xdr:rowOff>9525</xdr:rowOff>
                  </from>
                  <to>
                    <xdr:col>30</xdr:col>
                    <xdr:colOff>95250</xdr:colOff>
                    <xdr:row>35</xdr:row>
                    <xdr:rowOff>171450</xdr:rowOff>
                  </to>
                </anchor>
              </controlPr>
            </control>
          </mc:Choice>
        </mc:AlternateContent>
        <mc:AlternateContent xmlns:mc="http://schemas.openxmlformats.org/markup-compatibility/2006">
          <mc:Choice Requires="x14">
            <control shapeId="31830" r:id="rId89" name="Check Box 86">
              <controlPr defaultSize="0" autoFill="0" autoLine="0" autoPict="0">
                <anchor moveWithCells="1">
                  <from>
                    <xdr:col>18</xdr:col>
                    <xdr:colOff>190500</xdr:colOff>
                    <xdr:row>35</xdr:row>
                    <xdr:rowOff>9525</xdr:rowOff>
                  </from>
                  <to>
                    <xdr:col>20</xdr:col>
                    <xdr:colOff>95250</xdr:colOff>
                    <xdr:row>35</xdr:row>
                    <xdr:rowOff>171450</xdr:rowOff>
                  </to>
                </anchor>
              </controlPr>
            </control>
          </mc:Choice>
        </mc:AlternateContent>
        <mc:AlternateContent xmlns:mc="http://schemas.openxmlformats.org/markup-compatibility/2006">
          <mc:Choice Requires="x14">
            <control shapeId="31831" r:id="rId90" name="Check Box 87">
              <controlPr defaultSize="0" autoFill="0" autoLine="0" autoPict="0">
                <anchor moveWithCells="1">
                  <from>
                    <xdr:col>18</xdr:col>
                    <xdr:colOff>190500</xdr:colOff>
                    <xdr:row>40</xdr:row>
                    <xdr:rowOff>0</xdr:rowOff>
                  </from>
                  <to>
                    <xdr:col>20</xdr:col>
                    <xdr:colOff>95250</xdr:colOff>
                    <xdr:row>41</xdr:row>
                    <xdr:rowOff>9525</xdr:rowOff>
                  </to>
                </anchor>
              </controlPr>
            </control>
          </mc:Choice>
        </mc:AlternateContent>
        <mc:AlternateContent xmlns:mc="http://schemas.openxmlformats.org/markup-compatibility/2006">
          <mc:Choice Requires="x14">
            <control shapeId="31832" r:id="rId91" name="Check Box 88">
              <controlPr defaultSize="0" autoFill="0" autoLine="0" autoPict="0">
                <anchor moveWithCells="1">
                  <from>
                    <xdr:col>23</xdr:col>
                    <xdr:colOff>190500</xdr:colOff>
                    <xdr:row>40</xdr:row>
                    <xdr:rowOff>0</xdr:rowOff>
                  </from>
                  <to>
                    <xdr:col>25</xdr:col>
                    <xdr:colOff>95250</xdr:colOff>
                    <xdr:row>41</xdr:row>
                    <xdr:rowOff>9525</xdr:rowOff>
                  </to>
                </anchor>
              </controlPr>
            </control>
          </mc:Choice>
        </mc:AlternateContent>
        <mc:AlternateContent xmlns:mc="http://schemas.openxmlformats.org/markup-compatibility/2006">
          <mc:Choice Requires="x14">
            <control shapeId="31833" r:id="rId92" name="Check Box 89">
              <controlPr defaultSize="0" autoFill="0" autoLine="0" autoPict="0">
                <anchor moveWithCells="1">
                  <from>
                    <xdr:col>34</xdr:col>
                    <xdr:colOff>190500</xdr:colOff>
                    <xdr:row>40</xdr:row>
                    <xdr:rowOff>0</xdr:rowOff>
                  </from>
                  <to>
                    <xdr:col>36</xdr:col>
                    <xdr:colOff>95250</xdr:colOff>
                    <xdr:row>41</xdr:row>
                    <xdr:rowOff>9525</xdr:rowOff>
                  </to>
                </anchor>
              </controlPr>
            </control>
          </mc:Choice>
        </mc:AlternateContent>
        <mc:AlternateContent xmlns:mc="http://schemas.openxmlformats.org/markup-compatibility/2006">
          <mc:Choice Requires="x14">
            <control shapeId="31834" r:id="rId93" name="Check Box 90">
              <controlPr defaultSize="0" autoFill="0" autoLine="0" autoPict="0">
                <anchor moveWithCells="1">
                  <from>
                    <xdr:col>34</xdr:col>
                    <xdr:colOff>190500</xdr:colOff>
                    <xdr:row>41</xdr:row>
                    <xdr:rowOff>0</xdr:rowOff>
                  </from>
                  <to>
                    <xdr:col>36</xdr:col>
                    <xdr:colOff>95250</xdr:colOff>
                    <xdr:row>42</xdr:row>
                    <xdr:rowOff>9525</xdr:rowOff>
                  </to>
                </anchor>
              </controlPr>
            </control>
          </mc:Choice>
        </mc:AlternateContent>
        <mc:AlternateContent xmlns:mc="http://schemas.openxmlformats.org/markup-compatibility/2006">
          <mc:Choice Requires="x14">
            <control shapeId="31835" r:id="rId94" name="Check Box 91">
              <controlPr defaultSize="0" autoFill="0" autoLine="0" autoPict="0">
                <anchor moveWithCells="1">
                  <from>
                    <xdr:col>31</xdr:col>
                    <xdr:colOff>190500</xdr:colOff>
                    <xdr:row>42</xdr:row>
                    <xdr:rowOff>0</xdr:rowOff>
                  </from>
                  <to>
                    <xdr:col>33</xdr:col>
                    <xdr:colOff>95250</xdr:colOff>
                    <xdr:row>43</xdr:row>
                    <xdr:rowOff>9525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28</xdr:col>
                    <xdr:colOff>190500</xdr:colOff>
                    <xdr:row>42</xdr:row>
                    <xdr:rowOff>0</xdr:rowOff>
                  </from>
                  <to>
                    <xdr:col>30</xdr:col>
                    <xdr:colOff>95250</xdr:colOff>
                    <xdr:row>43</xdr:row>
                    <xdr:rowOff>9525</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31</xdr:col>
                    <xdr:colOff>190500</xdr:colOff>
                    <xdr:row>43</xdr:row>
                    <xdr:rowOff>0</xdr:rowOff>
                  </from>
                  <to>
                    <xdr:col>33</xdr:col>
                    <xdr:colOff>95250</xdr:colOff>
                    <xdr:row>44</xdr:row>
                    <xdr:rowOff>9525</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28</xdr:col>
                    <xdr:colOff>190500</xdr:colOff>
                    <xdr:row>43</xdr:row>
                    <xdr:rowOff>0</xdr:rowOff>
                  </from>
                  <to>
                    <xdr:col>30</xdr:col>
                    <xdr:colOff>95250</xdr:colOff>
                    <xdr:row>44</xdr:row>
                    <xdr:rowOff>9525</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31</xdr:col>
                    <xdr:colOff>190500</xdr:colOff>
                    <xdr:row>44</xdr:row>
                    <xdr:rowOff>0</xdr:rowOff>
                  </from>
                  <to>
                    <xdr:col>33</xdr:col>
                    <xdr:colOff>95250</xdr:colOff>
                    <xdr:row>45</xdr:row>
                    <xdr:rowOff>9525</xdr:rowOff>
                  </to>
                </anchor>
              </controlPr>
            </control>
          </mc:Choice>
        </mc:AlternateContent>
        <mc:AlternateContent xmlns:mc="http://schemas.openxmlformats.org/markup-compatibility/2006">
          <mc:Choice Requires="x14">
            <control shapeId="31840" r:id="rId99" name="Check Box 96">
              <controlPr defaultSize="0" autoFill="0" autoLine="0" autoPict="0">
                <anchor moveWithCells="1">
                  <from>
                    <xdr:col>28</xdr:col>
                    <xdr:colOff>190500</xdr:colOff>
                    <xdr:row>44</xdr:row>
                    <xdr:rowOff>0</xdr:rowOff>
                  </from>
                  <to>
                    <xdr:col>30</xdr:col>
                    <xdr:colOff>95250</xdr:colOff>
                    <xdr:row>45</xdr:row>
                    <xdr:rowOff>9525</xdr:rowOff>
                  </to>
                </anchor>
              </controlPr>
            </control>
          </mc:Choice>
        </mc:AlternateContent>
        <mc:AlternateContent xmlns:mc="http://schemas.openxmlformats.org/markup-compatibility/2006">
          <mc:Choice Requires="x14">
            <control shapeId="31841" r:id="rId100" name="Check Box 97">
              <controlPr defaultSize="0" autoFill="0" autoLine="0" autoPict="0">
                <anchor moveWithCells="1">
                  <from>
                    <xdr:col>31</xdr:col>
                    <xdr:colOff>190500</xdr:colOff>
                    <xdr:row>45</xdr:row>
                    <xdr:rowOff>0</xdr:rowOff>
                  </from>
                  <to>
                    <xdr:col>33</xdr:col>
                    <xdr:colOff>95250</xdr:colOff>
                    <xdr:row>46</xdr:row>
                    <xdr:rowOff>9525</xdr:rowOff>
                  </to>
                </anchor>
              </controlPr>
            </control>
          </mc:Choice>
        </mc:AlternateContent>
        <mc:AlternateContent xmlns:mc="http://schemas.openxmlformats.org/markup-compatibility/2006">
          <mc:Choice Requires="x14">
            <control shapeId="31842" r:id="rId101" name="Check Box 98">
              <controlPr defaultSize="0" autoFill="0" autoLine="0" autoPict="0">
                <anchor moveWithCells="1">
                  <from>
                    <xdr:col>28</xdr:col>
                    <xdr:colOff>190500</xdr:colOff>
                    <xdr:row>45</xdr:row>
                    <xdr:rowOff>0</xdr:rowOff>
                  </from>
                  <to>
                    <xdr:col>30</xdr:col>
                    <xdr:colOff>95250</xdr:colOff>
                    <xdr:row>46</xdr:row>
                    <xdr:rowOff>9525</xdr:rowOff>
                  </to>
                </anchor>
              </controlPr>
            </control>
          </mc:Choice>
        </mc:AlternateContent>
        <mc:AlternateContent xmlns:mc="http://schemas.openxmlformats.org/markup-compatibility/2006">
          <mc:Choice Requires="x14">
            <control shapeId="31843" r:id="rId102" name="Check Box 99">
              <controlPr defaultSize="0" autoFill="0" autoLine="0" autoPict="0">
                <anchor moveWithCells="1">
                  <from>
                    <xdr:col>31</xdr:col>
                    <xdr:colOff>190500</xdr:colOff>
                    <xdr:row>46</xdr:row>
                    <xdr:rowOff>0</xdr:rowOff>
                  </from>
                  <to>
                    <xdr:col>33</xdr:col>
                    <xdr:colOff>95250</xdr:colOff>
                    <xdr:row>47</xdr:row>
                    <xdr:rowOff>9525</xdr:rowOff>
                  </to>
                </anchor>
              </controlPr>
            </control>
          </mc:Choice>
        </mc:AlternateContent>
        <mc:AlternateContent xmlns:mc="http://schemas.openxmlformats.org/markup-compatibility/2006">
          <mc:Choice Requires="x14">
            <control shapeId="31844" r:id="rId103" name="Check Box 100">
              <controlPr defaultSize="0" autoFill="0" autoLine="0" autoPict="0">
                <anchor moveWithCells="1">
                  <from>
                    <xdr:col>28</xdr:col>
                    <xdr:colOff>190500</xdr:colOff>
                    <xdr:row>46</xdr:row>
                    <xdr:rowOff>0</xdr:rowOff>
                  </from>
                  <to>
                    <xdr:col>30</xdr:col>
                    <xdr:colOff>95250</xdr:colOff>
                    <xdr:row>47</xdr:row>
                    <xdr:rowOff>9525</xdr:rowOff>
                  </to>
                </anchor>
              </controlPr>
            </control>
          </mc:Choice>
        </mc:AlternateContent>
        <mc:AlternateContent xmlns:mc="http://schemas.openxmlformats.org/markup-compatibility/2006">
          <mc:Choice Requires="x14">
            <control shapeId="31845" r:id="rId104" name="Check Box 101">
              <controlPr defaultSize="0" autoFill="0" autoLine="0" autoPict="0">
                <anchor moveWithCells="1">
                  <from>
                    <xdr:col>31</xdr:col>
                    <xdr:colOff>190500</xdr:colOff>
                    <xdr:row>47</xdr:row>
                    <xdr:rowOff>0</xdr:rowOff>
                  </from>
                  <to>
                    <xdr:col>33</xdr:col>
                    <xdr:colOff>95250</xdr:colOff>
                    <xdr:row>48</xdr:row>
                    <xdr:rowOff>9525</xdr:rowOff>
                  </to>
                </anchor>
              </controlPr>
            </control>
          </mc:Choice>
        </mc:AlternateContent>
        <mc:AlternateContent xmlns:mc="http://schemas.openxmlformats.org/markup-compatibility/2006">
          <mc:Choice Requires="x14">
            <control shapeId="31846" r:id="rId105" name="Check Box 102">
              <controlPr defaultSize="0" autoFill="0" autoLine="0" autoPict="0">
                <anchor moveWithCells="1">
                  <from>
                    <xdr:col>28</xdr:col>
                    <xdr:colOff>190500</xdr:colOff>
                    <xdr:row>47</xdr:row>
                    <xdr:rowOff>0</xdr:rowOff>
                  </from>
                  <to>
                    <xdr:col>30</xdr:col>
                    <xdr:colOff>95250</xdr:colOff>
                    <xdr:row>48</xdr:row>
                    <xdr:rowOff>9525</xdr:rowOff>
                  </to>
                </anchor>
              </controlPr>
            </control>
          </mc:Choice>
        </mc:AlternateContent>
        <mc:AlternateContent xmlns:mc="http://schemas.openxmlformats.org/markup-compatibility/2006">
          <mc:Choice Requires="x14">
            <control shapeId="31847" r:id="rId106" name="Check Box 103">
              <controlPr defaultSize="0" autoFill="0" autoLine="0" autoPict="0">
                <anchor moveWithCells="1">
                  <from>
                    <xdr:col>34</xdr:col>
                    <xdr:colOff>190500</xdr:colOff>
                    <xdr:row>42</xdr:row>
                    <xdr:rowOff>0</xdr:rowOff>
                  </from>
                  <to>
                    <xdr:col>36</xdr:col>
                    <xdr:colOff>95250</xdr:colOff>
                    <xdr:row>43</xdr:row>
                    <xdr:rowOff>9525</xdr:rowOff>
                  </to>
                </anchor>
              </controlPr>
            </control>
          </mc:Choice>
        </mc:AlternateContent>
        <mc:AlternateContent xmlns:mc="http://schemas.openxmlformats.org/markup-compatibility/2006">
          <mc:Choice Requires="x14">
            <control shapeId="31848" r:id="rId107" name="Check Box 104">
              <controlPr defaultSize="0" autoFill="0" autoLine="0" autoPict="0">
                <anchor moveWithCells="1">
                  <from>
                    <xdr:col>34</xdr:col>
                    <xdr:colOff>190500</xdr:colOff>
                    <xdr:row>43</xdr:row>
                    <xdr:rowOff>0</xdr:rowOff>
                  </from>
                  <to>
                    <xdr:col>36</xdr:col>
                    <xdr:colOff>95250</xdr:colOff>
                    <xdr:row>44</xdr:row>
                    <xdr:rowOff>9525</xdr:rowOff>
                  </to>
                </anchor>
              </controlPr>
            </control>
          </mc:Choice>
        </mc:AlternateContent>
        <mc:AlternateContent xmlns:mc="http://schemas.openxmlformats.org/markup-compatibility/2006">
          <mc:Choice Requires="x14">
            <control shapeId="31849" r:id="rId108" name="Check Box 105">
              <controlPr defaultSize="0" autoFill="0" autoLine="0" autoPict="0">
                <anchor moveWithCells="1">
                  <from>
                    <xdr:col>18</xdr:col>
                    <xdr:colOff>190500</xdr:colOff>
                    <xdr:row>33</xdr:row>
                    <xdr:rowOff>0</xdr:rowOff>
                  </from>
                  <to>
                    <xdr:col>20</xdr:col>
                    <xdr:colOff>95250</xdr:colOff>
                    <xdr:row>34</xdr:row>
                    <xdr:rowOff>9525</xdr:rowOff>
                  </to>
                </anchor>
              </controlPr>
            </control>
          </mc:Choice>
        </mc:AlternateContent>
        <mc:AlternateContent xmlns:mc="http://schemas.openxmlformats.org/markup-compatibility/2006">
          <mc:Choice Requires="x14">
            <control shapeId="31850" r:id="rId109" name="Check Box 106">
              <controlPr defaultSize="0" autoFill="0" autoLine="0" autoPict="0">
                <anchor moveWithCells="1">
                  <from>
                    <xdr:col>23</xdr:col>
                    <xdr:colOff>190500</xdr:colOff>
                    <xdr:row>33</xdr:row>
                    <xdr:rowOff>0</xdr:rowOff>
                  </from>
                  <to>
                    <xdr:col>25</xdr:col>
                    <xdr:colOff>95250</xdr:colOff>
                    <xdr:row>34</xdr:row>
                    <xdr:rowOff>9525</xdr:rowOff>
                  </to>
                </anchor>
              </controlPr>
            </control>
          </mc:Choice>
        </mc:AlternateContent>
        <mc:AlternateContent xmlns:mc="http://schemas.openxmlformats.org/markup-compatibility/2006">
          <mc:Choice Requires="x14">
            <control shapeId="31851" r:id="rId110" name="Check Box 107">
              <controlPr defaultSize="0" autoFill="0" autoLine="0" autoPict="0">
                <anchor moveWithCells="1">
                  <from>
                    <xdr:col>28</xdr:col>
                    <xdr:colOff>190500</xdr:colOff>
                    <xdr:row>33</xdr:row>
                    <xdr:rowOff>0</xdr:rowOff>
                  </from>
                  <to>
                    <xdr:col>30</xdr:col>
                    <xdr:colOff>95250</xdr:colOff>
                    <xdr:row>34</xdr:row>
                    <xdr:rowOff>9525</xdr:rowOff>
                  </to>
                </anchor>
              </controlPr>
            </control>
          </mc:Choice>
        </mc:AlternateContent>
        <mc:AlternateContent xmlns:mc="http://schemas.openxmlformats.org/markup-compatibility/2006">
          <mc:Choice Requires="x14">
            <control shapeId="31852" r:id="rId111" name="Check Box 108">
              <controlPr defaultSize="0" autoFill="0" autoLine="0" autoPict="0">
                <anchor moveWithCells="1">
                  <from>
                    <xdr:col>23</xdr:col>
                    <xdr:colOff>190500</xdr:colOff>
                    <xdr:row>36</xdr:row>
                    <xdr:rowOff>0</xdr:rowOff>
                  </from>
                  <to>
                    <xdr:col>25</xdr:col>
                    <xdr:colOff>95250</xdr:colOff>
                    <xdr:row>37</xdr:row>
                    <xdr:rowOff>9525</xdr:rowOff>
                  </to>
                </anchor>
              </controlPr>
            </control>
          </mc:Choice>
        </mc:AlternateContent>
        <mc:AlternateContent xmlns:mc="http://schemas.openxmlformats.org/markup-compatibility/2006">
          <mc:Choice Requires="x14">
            <control shapeId="31853" r:id="rId112" name="Check Box 109">
              <controlPr defaultSize="0" autoFill="0" autoLine="0" autoPict="0">
                <anchor moveWithCells="1">
                  <from>
                    <xdr:col>28</xdr:col>
                    <xdr:colOff>190500</xdr:colOff>
                    <xdr:row>36</xdr:row>
                    <xdr:rowOff>0</xdr:rowOff>
                  </from>
                  <to>
                    <xdr:col>30</xdr:col>
                    <xdr:colOff>95250</xdr:colOff>
                    <xdr:row>37</xdr:row>
                    <xdr:rowOff>9525</xdr:rowOff>
                  </to>
                </anchor>
              </controlPr>
            </control>
          </mc:Choice>
        </mc:AlternateContent>
        <mc:AlternateContent xmlns:mc="http://schemas.openxmlformats.org/markup-compatibility/2006">
          <mc:Choice Requires="x14">
            <control shapeId="31854" r:id="rId113" name="Check Box 110">
              <controlPr defaultSize="0" autoFill="0" autoLine="0" autoPict="0">
                <anchor moveWithCells="1">
                  <from>
                    <xdr:col>18</xdr:col>
                    <xdr:colOff>190500</xdr:colOff>
                    <xdr:row>36</xdr:row>
                    <xdr:rowOff>0</xdr:rowOff>
                  </from>
                  <to>
                    <xdr:col>20</xdr:col>
                    <xdr:colOff>95250</xdr:colOff>
                    <xdr:row>37</xdr:row>
                    <xdr:rowOff>9525</xdr:rowOff>
                  </to>
                </anchor>
              </controlPr>
            </control>
          </mc:Choice>
        </mc:AlternateContent>
        <mc:AlternateContent xmlns:mc="http://schemas.openxmlformats.org/markup-compatibility/2006">
          <mc:Choice Requires="x14">
            <control shapeId="31855" r:id="rId114" name="Check Box 111">
              <controlPr defaultSize="0" autoFill="0" autoLine="0" autoPict="0">
                <anchor moveWithCells="1">
                  <from>
                    <xdr:col>18</xdr:col>
                    <xdr:colOff>190500</xdr:colOff>
                    <xdr:row>38</xdr:row>
                    <xdr:rowOff>0</xdr:rowOff>
                  </from>
                  <to>
                    <xdr:col>20</xdr:col>
                    <xdr:colOff>95250</xdr:colOff>
                    <xdr:row>39</xdr:row>
                    <xdr:rowOff>9525</xdr:rowOff>
                  </to>
                </anchor>
              </controlPr>
            </control>
          </mc:Choice>
        </mc:AlternateContent>
        <mc:AlternateContent xmlns:mc="http://schemas.openxmlformats.org/markup-compatibility/2006">
          <mc:Choice Requires="x14">
            <control shapeId="31856" r:id="rId115" name="Check Box 112">
              <controlPr defaultSize="0" autoFill="0" autoLine="0" autoPict="0">
                <anchor moveWithCells="1">
                  <from>
                    <xdr:col>23</xdr:col>
                    <xdr:colOff>190500</xdr:colOff>
                    <xdr:row>38</xdr:row>
                    <xdr:rowOff>0</xdr:rowOff>
                  </from>
                  <to>
                    <xdr:col>25</xdr:col>
                    <xdr:colOff>95250</xdr:colOff>
                    <xdr:row>39</xdr:row>
                    <xdr:rowOff>9525</xdr:rowOff>
                  </to>
                </anchor>
              </controlPr>
            </control>
          </mc:Choice>
        </mc:AlternateContent>
        <mc:AlternateContent xmlns:mc="http://schemas.openxmlformats.org/markup-compatibility/2006">
          <mc:Choice Requires="x14">
            <control shapeId="31857" r:id="rId116" name="Check Box 113">
              <controlPr defaultSize="0" autoFill="0" autoLine="0" autoPict="0">
                <anchor moveWithCells="1">
                  <from>
                    <xdr:col>34</xdr:col>
                    <xdr:colOff>190500</xdr:colOff>
                    <xdr:row>48</xdr:row>
                    <xdr:rowOff>0</xdr:rowOff>
                  </from>
                  <to>
                    <xdr:col>36</xdr:col>
                    <xdr:colOff>95250</xdr:colOff>
                    <xdr:row>49</xdr:row>
                    <xdr:rowOff>9525</xdr:rowOff>
                  </to>
                </anchor>
              </controlPr>
            </control>
          </mc:Choice>
        </mc:AlternateContent>
        <mc:AlternateContent xmlns:mc="http://schemas.openxmlformats.org/markup-compatibility/2006">
          <mc:Choice Requires="x14">
            <control shapeId="31858" r:id="rId117" name="Check Box 114">
              <controlPr defaultSize="0" autoFill="0" autoLine="0" autoPict="0">
                <anchor moveWithCells="1">
                  <from>
                    <xdr:col>34</xdr:col>
                    <xdr:colOff>190500</xdr:colOff>
                    <xdr:row>49</xdr:row>
                    <xdr:rowOff>0</xdr:rowOff>
                  </from>
                  <to>
                    <xdr:col>36</xdr:col>
                    <xdr:colOff>95250</xdr:colOff>
                    <xdr:row>50</xdr:row>
                    <xdr:rowOff>9525</xdr:rowOff>
                  </to>
                </anchor>
              </controlPr>
            </control>
          </mc:Choice>
        </mc:AlternateContent>
        <mc:AlternateContent xmlns:mc="http://schemas.openxmlformats.org/markup-compatibility/2006">
          <mc:Choice Requires="x14">
            <control shapeId="31859" r:id="rId118" name="Check Box 115">
              <controlPr defaultSize="0" autoFill="0" autoLine="0" autoPict="0">
                <anchor moveWithCells="1">
                  <from>
                    <xdr:col>34</xdr:col>
                    <xdr:colOff>190500</xdr:colOff>
                    <xdr:row>50</xdr:row>
                    <xdr:rowOff>0</xdr:rowOff>
                  </from>
                  <to>
                    <xdr:col>36</xdr:col>
                    <xdr:colOff>95250</xdr:colOff>
                    <xdr:row>51</xdr:row>
                    <xdr:rowOff>9525</xdr:rowOff>
                  </to>
                </anchor>
              </controlPr>
            </control>
          </mc:Choice>
        </mc:AlternateContent>
        <mc:AlternateContent xmlns:mc="http://schemas.openxmlformats.org/markup-compatibility/2006">
          <mc:Choice Requires="x14">
            <control shapeId="31860" r:id="rId119" name="Check Box 116">
              <controlPr defaultSize="0" autoFill="0" autoLine="0" autoPict="0">
                <anchor moveWithCells="1">
                  <from>
                    <xdr:col>7</xdr:col>
                    <xdr:colOff>190500</xdr:colOff>
                    <xdr:row>32</xdr:row>
                    <xdr:rowOff>0</xdr:rowOff>
                  </from>
                  <to>
                    <xdr:col>9</xdr:col>
                    <xdr:colOff>95250</xdr:colOff>
                    <xdr:row>33</xdr:row>
                    <xdr:rowOff>9525</xdr:rowOff>
                  </to>
                </anchor>
              </controlPr>
            </control>
          </mc:Choice>
        </mc:AlternateContent>
        <mc:AlternateContent xmlns:mc="http://schemas.openxmlformats.org/markup-compatibility/2006">
          <mc:Choice Requires="x14">
            <control shapeId="31861" r:id="rId120" name="Check Box 117">
              <controlPr defaultSize="0" autoFill="0" autoLine="0" autoPict="0">
                <anchor moveWithCells="1">
                  <from>
                    <xdr:col>7</xdr:col>
                    <xdr:colOff>190500</xdr:colOff>
                    <xdr:row>33</xdr:row>
                    <xdr:rowOff>0</xdr:rowOff>
                  </from>
                  <to>
                    <xdr:col>9</xdr:col>
                    <xdr:colOff>95250</xdr:colOff>
                    <xdr:row>34</xdr:row>
                    <xdr:rowOff>9525</xdr:rowOff>
                  </to>
                </anchor>
              </controlPr>
            </control>
          </mc:Choice>
        </mc:AlternateContent>
        <mc:AlternateContent xmlns:mc="http://schemas.openxmlformats.org/markup-compatibility/2006">
          <mc:Choice Requires="x14">
            <control shapeId="31862" r:id="rId121" name="Check Box 118">
              <controlPr defaultSize="0" autoFill="0" autoLine="0" autoPict="0">
                <anchor moveWithCells="1">
                  <from>
                    <xdr:col>7</xdr:col>
                    <xdr:colOff>190500</xdr:colOff>
                    <xdr:row>34</xdr:row>
                    <xdr:rowOff>0</xdr:rowOff>
                  </from>
                  <to>
                    <xdr:col>9</xdr:col>
                    <xdr:colOff>95250</xdr:colOff>
                    <xdr:row>35</xdr:row>
                    <xdr:rowOff>9525</xdr:rowOff>
                  </to>
                </anchor>
              </controlPr>
            </control>
          </mc:Choice>
        </mc:AlternateContent>
        <mc:AlternateContent xmlns:mc="http://schemas.openxmlformats.org/markup-compatibility/2006">
          <mc:Choice Requires="x14">
            <control shapeId="31863" r:id="rId122" name="Check Box 119">
              <controlPr defaultSize="0" autoFill="0" autoLine="0" autoPict="0">
                <anchor moveWithCells="1">
                  <from>
                    <xdr:col>7</xdr:col>
                    <xdr:colOff>190500</xdr:colOff>
                    <xdr:row>35</xdr:row>
                    <xdr:rowOff>0</xdr:rowOff>
                  </from>
                  <to>
                    <xdr:col>9</xdr:col>
                    <xdr:colOff>95250</xdr:colOff>
                    <xdr:row>36</xdr:row>
                    <xdr:rowOff>9525</xdr:rowOff>
                  </to>
                </anchor>
              </controlPr>
            </control>
          </mc:Choice>
        </mc:AlternateContent>
        <mc:AlternateContent xmlns:mc="http://schemas.openxmlformats.org/markup-compatibility/2006">
          <mc:Choice Requires="x14">
            <control shapeId="31864" r:id="rId123" name="Check Box 120">
              <controlPr defaultSize="0" autoFill="0" autoLine="0" autoPict="0">
                <anchor moveWithCells="1">
                  <from>
                    <xdr:col>7</xdr:col>
                    <xdr:colOff>190500</xdr:colOff>
                    <xdr:row>41</xdr:row>
                    <xdr:rowOff>0</xdr:rowOff>
                  </from>
                  <to>
                    <xdr:col>9</xdr:col>
                    <xdr:colOff>95250</xdr:colOff>
                    <xdr:row>42</xdr:row>
                    <xdr:rowOff>9525</xdr:rowOff>
                  </to>
                </anchor>
              </controlPr>
            </control>
          </mc:Choice>
        </mc:AlternateContent>
        <mc:AlternateContent xmlns:mc="http://schemas.openxmlformats.org/markup-compatibility/2006">
          <mc:Choice Requires="x14">
            <control shapeId="31865" r:id="rId124" name="Check Box 121">
              <controlPr defaultSize="0" autoFill="0" autoLine="0" autoPict="0">
                <anchor moveWithCells="1">
                  <from>
                    <xdr:col>7</xdr:col>
                    <xdr:colOff>190500</xdr:colOff>
                    <xdr:row>42</xdr:row>
                    <xdr:rowOff>0</xdr:rowOff>
                  </from>
                  <to>
                    <xdr:col>9</xdr:col>
                    <xdr:colOff>95250</xdr:colOff>
                    <xdr:row>43</xdr:row>
                    <xdr:rowOff>9525</xdr:rowOff>
                  </to>
                </anchor>
              </controlPr>
            </control>
          </mc:Choice>
        </mc:AlternateContent>
        <mc:AlternateContent xmlns:mc="http://schemas.openxmlformats.org/markup-compatibility/2006">
          <mc:Choice Requires="x14">
            <control shapeId="31866" r:id="rId125" name="Check Box 122">
              <controlPr defaultSize="0" autoFill="0" autoLine="0" autoPict="0">
                <anchor moveWithCells="1">
                  <from>
                    <xdr:col>7</xdr:col>
                    <xdr:colOff>190500</xdr:colOff>
                    <xdr:row>43</xdr:row>
                    <xdr:rowOff>0</xdr:rowOff>
                  </from>
                  <to>
                    <xdr:col>9</xdr:col>
                    <xdr:colOff>95250</xdr:colOff>
                    <xdr:row>44</xdr:row>
                    <xdr:rowOff>9525</xdr:rowOff>
                  </to>
                </anchor>
              </controlPr>
            </control>
          </mc:Choice>
        </mc:AlternateContent>
        <mc:AlternateContent xmlns:mc="http://schemas.openxmlformats.org/markup-compatibility/2006">
          <mc:Choice Requires="x14">
            <control shapeId="31867" r:id="rId126" name="Check Box 123">
              <controlPr defaultSize="0" autoFill="0" autoLine="0" autoPict="0">
                <anchor moveWithCells="1">
                  <from>
                    <xdr:col>7</xdr:col>
                    <xdr:colOff>190500</xdr:colOff>
                    <xdr:row>44</xdr:row>
                    <xdr:rowOff>0</xdr:rowOff>
                  </from>
                  <to>
                    <xdr:col>9</xdr:col>
                    <xdr:colOff>95250</xdr:colOff>
                    <xdr:row>45</xdr:row>
                    <xdr:rowOff>9525</xdr:rowOff>
                  </to>
                </anchor>
              </controlPr>
            </control>
          </mc:Choice>
        </mc:AlternateContent>
        <mc:AlternateContent xmlns:mc="http://schemas.openxmlformats.org/markup-compatibility/2006">
          <mc:Choice Requires="x14">
            <control shapeId="31868" r:id="rId127" name="Check Box 124">
              <controlPr defaultSize="0" autoFill="0" autoLine="0" autoPict="0">
                <anchor moveWithCells="1">
                  <from>
                    <xdr:col>7</xdr:col>
                    <xdr:colOff>190500</xdr:colOff>
                    <xdr:row>49</xdr:row>
                    <xdr:rowOff>0</xdr:rowOff>
                  </from>
                  <to>
                    <xdr:col>9</xdr:col>
                    <xdr:colOff>95250</xdr:colOff>
                    <xdr:row>50</xdr:row>
                    <xdr:rowOff>9525</xdr:rowOff>
                  </to>
                </anchor>
              </controlPr>
            </control>
          </mc:Choice>
        </mc:AlternateContent>
        <mc:AlternateContent xmlns:mc="http://schemas.openxmlformats.org/markup-compatibility/2006">
          <mc:Choice Requires="x14">
            <control shapeId="31869" r:id="rId128" name="Check Box 125">
              <controlPr defaultSize="0" autoFill="0" autoLine="0" autoPict="0">
                <anchor moveWithCells="1">
                  <from>
                    <xdr:col>7</xdr:col>
                    <xdr:colOff>190500</xdr:colOff>
                    <xdr:row>51</xdr:row>
                    <xdr:rowOff>0</xdr:rowOff>
                  </from>
                  <to>
                    <xdr:col>9</xdr:col>
                    <xdr:colOff>95250</xdr:colOff>
                    <xdr:row>52</xdr:row>
                    <xdr:rowOff>9525</xdr:rowOff>
                  </to>
                </anchor>
              </controlPr>
            </control>
          </mc:Choice>
        </mc:AlternateContent>
        <mc:AlternateContent xmlns:mc="http://schemas.openxmlformats.org/markup-compatibility/2006">
          <mc:Choice Requires="x14">
            <control shapeId="31870" r:id="rId129" name="Check Box 126">
              <controlPr defaultSize="0" autoFill="0" autoLine="0" autoPict="0">
                <anchor moveWithCells="1">
                  <from>
                    <xdr:col>7</xdr:col>
                    <xdr:colOff>190500</xdr:colOff>
                    <xdr:row>52</xdr:row>
                    <xdr:rowOff>0</xdr:rowOff>
                  </from>
                  <to>
                    <xdr:col>9</xdr:col>
                    <xdr:colOff>95250</xdr:colOff>
                    <xdr:row>53</xdr:row>
                    <xdr:rowOff>9525</xdr:rowOff>
                  </to>
                </anchor>
              </controlPr>
            </control>
          </mc:Choice>
        </mc:AlternateContent>
        <mc:AlternateContent xmlns:mc="http://schemas.openxmlformats.org/markup-compatibility/2006">
          <mc:Choice Requires="x14">
            <control shapeId="31871" r:id="rId130" name="Check Box 127">
              <controlPr defaultSize="0" autoFill="0" autoLine="0" autoPict="0">
                <anchor moveWithCells="1">
                  <from>
                    <xdr:col>7</xdr:col>
                    <xdr:colOff>190500</xdr:colOff>
                    <xdr:row>53</xdr:row>
                    <xdr:rowOff>0</xdr:rowOff>
                  </from>
                  <to>
                    <xdr:col>9</xdr:col>
                    <xdr:colOff>95250</xdr:colOff>
                    <xdr:row>54</xdr:row>
                    <xdr:rowOff>9525</xdr:rowOff>
                  </to>
                </anchor>
              </controlPr>
            </control>
          </mc:Choice>
        </mc:AlternateContent>
        <mc:AlternateContent xmlns:mc="http://schemas.openxmlformats.org/markup-compatibility/2006">
          <mc:Choice Requires="x14">
            <control shapeId="31872" r:id="rId131" name="Check Box 128">
              <controlPr defaultSize="0" autoFill="0" autoLine="0" autoPict="0">
                <anchor moveWithCells="1">
                  <from>
                    <xdr:col>13</xdr:col>
                    <xdr:colOff>190500</xdr:colOff>
                    <xdr:row>43</xdr:row>
                    <xdr:rowOff>0</xdr:rowOff>
                  </from>
                  <to>
                    <xdr:col>15</xdr:col>
                    <xdr:colOff>95250</xdr:colOff>
                    <xdr:row>44</xdr:row>
                    <xdr:rowOff>9525</xdr:rowOff>
                  </to>
                </anchor>
              </controlPr>
            </control>
          </mc:Choice>
        </mc:AlternateContent>
        <mc:AlternateContent xmlns:mc="http://schemas.openxmlformats.org/markup-compatibility/2006">
          <mc:Choice Requires="x14">
            <control shapeId="31873" r:id="rId132" name="Check Box 129">
              <controlPr defaultSize="0" autoFill="0" autoLine="0" autoPict="0">
                <anchor moveWithCells="1">
                  <from>
                    <xdr:col>13</xdr:col>
                    <xdr:colOff>190500</xdr:colOff>
                    <xdr:row>45</xdr:row>
                    <xdr:rowOff>0</xdr:rowOff>
                  </from>
                  <to>
                    <xdr:col>15</xdr:col>
                    <xdr:colOff>95250</xdr:colOff>
                    <xdr:row>46</xdr:row>
                    <xdr:rowOff>9525</xdr:rowOff>
                  </to>
                </anchor>
              </controlPr>
            </control>
          </mc:Choice>
        </mc:AlternateContent>
        <mc:AlternateContent xmlns:mc="http://schemas.openxmlformats.org/markup-compatibility/2006">
          <mc:Choice Requires="x14">
            <control shapeId="31874" r:id="rId133" name="Check Box 130">
              <controlPr defaultSize="0" autoFill="0" autoLine="0" autoPict="0">
                <anchor moveWithCells="1">
                  <from>
                    <xdr:col>13</xdr:col>
                    <xdr:colOff>190500</xdr:colOff>
                    <xdr:row>47</xdr:row>
                    <xdr:rowOff>0</xdr:rowOff>
                  </from>
                  <to>
                    <xdr:col>15</xdr:col>
                    <xdr:colOff>95250</xdr:colOff>
                    <xdr:row>48</xdr:row>
                    <xdr:rowOff>9525</xdr:rowOff>
                  </to>
                </anchor>
              </controlPr>
            </control>
          </mc:Choice>
        </mc:AlternateContent>
        <mc:AlternateContent xmlns:mc="http://schemas.openxmlformats.org/markup-compatibility/2006">
          <mc:Choice Requires="x14">
            <control shapeId="31875" r:id="rId134" name="Check Box 131">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1876" r:id="rId135" name="Check Box 132">
              <controlPr defaultSize="0" autoFill="0" autoLine="0" autoPict="0">
                <anchor moveWithCells="1">
                  <from>
                    <xdr:col>13</xdr:col>
                    <xdr:colOff>190500</xdr:colOff>
                    <xdr:row>39</xdr:row>
                    <xdr:rowOff>0</xdr:rowOff>
                  </from>
                  <to>
                    <xdr:col>15</xdr:col>
                    <xdr:colOff>95250</xdr:colOff>
                    <xdr:row>40</xdr:row>
                    <xdr:rowOff>9525</xdr:rowOff>
                  </to>
                </anchor>
              </controlPr>
            </control>
          </mc:Choice>
        </mc:AlternateContent>
        <mc:AlternateContent xmlns:mc="http://schemas.openxmlformats.org/markup-compatibility/2006">
          <mc:Choice Requires="x14">
            <control shapeId="31877" r:id="rId136" name="Check Box 133">
              <controlPr defaultSize="0" autoFill="0" autoLine="0" autoPict="0">
                <anchor moveWithCells="1">
                  <from>
                    <xdr:col>1</xdr:col>
                    <xdr:colOff>190500</xdr:colOff>
                    <xdr:row>11</xdr:row>
                    <xdr:rowOff>0</xdr:rowOff>
                  </from>
                  <to>
                    <xdr:col>3</xdr:col>
                    <xdr:colOff>95250</xdr:colOff>
                    <xdr:row>12</xdr:row>
                    <xdr:rowOff>9525</xdr:rowOff>
                  </to>
                </anchor>
              </controlPr>
            </control>
          </mc:Choice>
        </mc:AlternateContent>
        <mc:AlternateContent xmlns:mc="http://schemas.openxmlformats.org/markup-compatibility/2006">
          <mc:Choice Requires="x14">
            <control shapeId="31878" r:id="rId137" name="Check Box 134">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1879" r:id="rId138" name="Check Box 135">
              <controlPr defaultSize="0" autoFill="0" autoLine="0" autoPict="0">
                <anchor moveWithCells="1">
                  <from>
                    <xdr:col>1</xdr:col>
                    <xdr:colOff>190500</xdr:colOff>
                    <xdr:row>22</xdr:row>
                    <xdr:rowOff>9525</xdr:rowOff>
                  </from>
                  <to>
                    <xdr:col>3</xdr:col>
                    <xdr:colOff>95250</xdr:colOff>
                    <xdr:row>23</xdr:row>
                    <xdr:rowOff>19050</xdr:rowOff>
                  </to>
                </anchor>
              </controlPr>
            </control>
          </mc:Choice>
        </mc:AlternateContent>
        <mc:AlternateContent xmlns:mc="http://schemas.openxmlformats.org/markup-compatibility/2006">
          <mc:Choice Requires="x14">
            <control shapeId="31880" r:id="rId139" name="Check Box 136">
              <controlPr defaultSize="0" autoFill="0" autoLine="0" autoPict="0">
                <anchor moveWithCells="1">
                  <from>
                    <xdr:col>1</xdr:col>
                    <xdr:colOff>190500</xdr:colOff>
                    <xdr:row>29</xdr:row>
                    <xdr:rowOff>0</xdr:rowOff>
                  </from>
                  <to>
                    <xdr:col>3</xdr:col>
                    <xdr:colOff>95250</xdr:colOff>
                    <xdr:row>30</xdr:row>
                    <xdr:rowOff>9525</xdr:rowOff>
                  </to>
                </anchor>
              </controlPr>
            </control>
          </mc:Choice>
        </mc:AlternateContent>
        <mc:AlternateContent xmlns:mc="http://schemas.openxmlformats.org/markup-compatibility/2006">
          <mc:Choice Requires="x14">
            <control shapeId="31881" r:id="rId140" name="Check Box 137">
              <controlPr defaultSize="0" autoFill="0" autoLine="0" autoPict="0">
                <anchor moveWithCells="1">
                  <from>
                    <xdr:col>1</xdr:col>
                    <xdr:colOff>190500</xdr:colOff>
                    <xdr:row>38</xdr:row>
                    <xdr:rowOff>0</xdr:rowOff>
                  </from>
                  <to>
                    <xdr:col>3</xdr:col>
                    <xdr:colOff>95250</xdr:colOff>
                    <xdr:row>39</xdr:row>
                    <xdr:rowOff>9525</xdr:rowOff>
                  </to>
                </anchor>
              </controlPr>
            </control>
          </mc:Choice>
        </mc:AlternateContent>
        <mc:AlternateContent xmlns:mc="http://schemas.openxmlformats.org/markup-compatibility/2006">
          <mc:Choice Requires="x14">
            <control shapeId="31882" r:id="rId141" name="Check Box 138">
              <controlPr defaultSize="0" autoFill="0" autoLine="0" autoPict="0">
                <anchor moveWithCells="1">
                  <from>
                    <xdr:col>1</xdr:col>
                    <xdr:colOff>190500</xdr:colOff>
                    <xdr:row>46</xdr:row>
                    <xdr:rowOff>9525</xdr:rowOff>
                  </from>
                  <to>
                    <xdr:col>3</xdr:col>
                    <xdr:colOff>95250</xdr:colOff>
                    <xdr:row>47</xdr:row>
                    <xdr:rowOff>19050</xdr:rowOff>
                  </to>
                </anchor>
              </controlPr>
            </control>
          </mc:Choice>
        </mc:AlternateContent>
        <mc:AlternateContent xmlns:mc="http://schemas.openxmlformats.org/markup-compatibility/2006">
          <mc:Choice Requires="x14">
            <control shapeId="31883" r:id="rId142" name="Check Box 139">
              <controlPr defaultSize="0" autoFill="0" autoLine="0" autoPict="0">
                <anchor moveWithCells="1">
                  <from>
                    <xdr:col>1</xdr:col>
                    <xdr:colOff>190500</xdr:colOff>
                    <xdr:row>50</xdr:row>
                    <xdr:rowOff>0</xdr:rowOff>
                  </from>
                  <to>
                    <xdr:col>3</xdr:col>
                    <xdr:colOff>95250</xdr:colOff>
                    <xdr:row>51</xdr:row>
                    <xdr:rowOff>9525</xdr:rowOff>
                  </to>
                </anchor>
              </controlPr>
            </control>
          </mc:Choice>
        </mc:AlternateContent>
        <mc:AlternateContent xmlns:mc="http://schemas.openxmlformats.org/markup-compatibility/2006">
          <mc:Choice Requires="x14">
            <control shapeId="31884" r:id="rId143" name="Check Box 140">
              <controlPr defaultSize="0" autoFill="0" autoLine="0" autoPict="0">
                <anchor moveWithCells="1">
                  <from>
                    <xdr:col>2</xdr:col>
                    <xdr:colOff>0</xdr:colOff>
                    <xdr:row>53</xdr:row>
                    <xdr:rowOff>190500</xdr:rowOff>
                  </from>
                  <to>
                    <xdr:col>3</xdr:col>
                    <xdr:colOff>104775</xdr:colOff>
                    <xdr:row>55</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880AC-2E43-4BD6-9438-E3578F47CEB1}">
  <sheetPr>
    <tabColor rgb="FF00B050"/>
    <pageSetUpPr fitToPage="1"/>
  </sheetPr>
  <dimension ref="B2:AB30"/>
  <sheetViews>
    <sheetView showGridLines="0" view="pageBreakPreview" zoomScaleNormal="50" zoomScaleSheetLayoutView="100" workbookViewId="0">
      <selection activeCell="H21" sqref="H21"/>
    </sheetView>
  </sheetViews>
  <sheetFormatPr defaultRowHeight="14.25"/>
  <cols>
    <col min="1" max="1" width="3.625" style="1082" customWidth="1"/>
    <col min="2" max="2" width="5.125" style="1082" customWidth="1"/>
    <col min="3" max="3" width="7.625" style="1082" customWidth="1"/>
    <col min="4" max="9" width="6.625" style="1082" customWidth="1"/>
    <col min="10" max="10" width="13.625" style="1082" customWidth="1"/>
    <col min="11" max="11" width="11" style="1082" customWidth="1"/>
    <col min="12" max="12" width="5.625" style="1082" customWidth="1"/>
    <col min="13" max="13" width="8.625" style="1082" customWidth="1"/>
    <col min="14" max="15" width="6.625" style="1082" customWidth="1"/>
    <col min="16" max="16" width="7.625" style="1082" customWidth="1"/>
    <col min="17" max="17" width="5.625" style="1082" customWidth="1"/>
    <col min="18" max="18" width="8.625" style="1082" customWidth="1"/>
    <col min="19" max="20" width="6.625" style="1082" customWidth="1"/>
    <col min="21" max="21" width="7.625" style="1082" customWidth="1"/>
    <col min="22" max="22" width="5.625" style="1082" customWidth="1"/>
    <col min="23" max="23" width="8.625" style="1082" customWidth="1"/>
    <col min="24" max="25" width="6.625" style="1082" customWidth="1"/>
    <col min="26" max="26" width="7.625" style="1082" customWidth="1"/>
    <col min="27" max="16384" width="9" style="1082"/>
  </cols>
  <sheetData>
    <row r="2" spans="2:28" s="1060" customFormat="1" ht="18" customHeight="1">
      <c r="Z2" s="1061" t="s">
        <v>1526</v>
      </c>
    </row>
    <row r="3" spans="2:28" s="1060" customFormat="1" ht="18" customHeight="1"/>
    <row r="4" spans="2:28" s="1060" customFormat="1" ht="18" customHeight="1">
      <c r="B4" s="1062" t="s">
        <v>1527</v>
      </c>
    </row>
    <row r="5" spans="2:28" s="1060" customFormat="1" ht="18" customHeight="1">
      <c r="B5" s="1063"/>
    </row>
    <row r="6" spans="2:28" s="1060" customFormat="1" ht="18" customHeight="1">
      <c r="B6" s="1064"/>
      <c r="C6" s="1064"/>
    </row>
    <row r="7" spans="2:28" s="1063" customFormat="1" ht="18" customHeight="1">
      <c r="B7" s="1064" t="s">
        <v>1528</v>
      </c>
      <c r="G7" s="1065"/>
      <c r="Q7" s="1066"/>
      <c r="R7" s="1066"/>
      <c r="S7" s="1066"/>
      <c r="T7" s="1066"/>
      <c r="U7" s="1066"/>
      <c r="V7" s="1066"/>
      <c r="W7" s="1067"/>
      <c r="X7" s="1068"/>
      <c r="Z7" s="1069"/>
    </row>
    <row r="8" spans="2:28" s="1063" customFormat="1" ht="18" customHeight="1">
      <c r="B8" s="1064" t="s">
        <v>1529</v>
      </c>
      <c r="F8" s="1065"/>
      <c r="G8" s="1065"/>
      <c r="H8" s="1065"/>
      <c r="I8" s="1065"/>
      <c r="Q8" s="1066"/>
      <c r="R8" s="1066"/>
      <c r="S8" s="1066"/>
      <c r="T8" s="1066"/>
      <c r="U8" s="1066"/>
      <c r="V8" s="1066"/>
      <c r="W8" s="1060"/>
      <c r="X8" s="1070"/>
    </row>
    <row r="9" spans="2:28" s="1063" customFormat="1" ht="18" customHeight="1">
      <c r="D9" s="1071"/>
      <c r="F9" s="1065"/>
      <c r="G9" s="1065"/>
      <c r="H9" s="1065"/>
      <c r="I9" s="1065"/>
      <c r="S9" s="1072"/>
      <c r="U9" s="1064"/>
      <c r="V9" s="1064"/>
      <c r="W9" s="1073"/>
      <c r="X9" s="1074" t="s">
        <v>1530</v>
      </c>
      <c r="Y9" s="1075"/>
      <c r="Z9" s="1073" t="s">
        <v>1517</v>
      </c>
    </row>
    <row r="10" spans="2:28" s="1060" customFormat="1" ht="18" customHeight="1">
      <c r="B10" s="1064" t="s">
        <v>1531</v>
      </c>
      <c r="L10" s="1070"/>
      <c r="M10" s="1070"/>
      <c r="N10" s="1070"/>
      <c r="O10" s="1070"/>
      <c r="Z10" s="1076" t="s">
        <v>1532</v>
      </c>
      <c r="AB10" s="1077"/>
    </row>
    <row r="11" spans="2:28" ht="19.5" customHeight="1">
      <c r="B11" s="1078"/>
      <c r="C11" s="2732" t="s">
        <v>1533</v>
      </c>
      <c r="D11" s="2733"/>
      <c r="E11" s="2738" t="s">
        <v>1534</v>
      </c>
      <c r="F11" s="2739"/>
      <c r="G11" s="2739"/>
      <c r="H11" s="2739"/>
      <c r="I11" s="2740"/>
      <c r="J11" s="1078"/>
      <c r="K11" s="1080"/>
      <c r="L11" s="2747" t="s">
        <v>1535</v>
      </c>
      <c r="M11" s="2748"/>
      <c r="N11" s="2748"/>
      <c r="O11" s="2748"/>
      <c r="P11" s="2748"/>
      <c r="Q11" s="2748"/>
      <c r="R11" s="2748"/>
      <c r="S11" s="2748"/>
      <c r="T11" s="2748"/>
      <c r="U11" s="2748"/>
      <c r="V11" s="2748"/>
      <c r="W11" s="2748"/>
      <c r="X11" s="2748"/>
      <c r="Y11" s="2748"/>
      <c r="Z11" s="2749"/>
    </row>
    <row r="12" spans="2:28" ht="18" customHeight="1">
      <c r="B12" s="1083"/>
      <c r="C12" s="2734"/>
      <c r="D12" s="2735"/>
      <c r="E12" s="2741"/>
      <c r="F12" s="2742"/>
      <c r="G12" s="2742"/>
      <c r="H12" s="2742"/>
      <c r="I12" s="2743"/>
      <c r="J12" s="1083" t="s">
        <v>1536</v>
      </c>
      <c r="K12" s="1085" t="s">
        <v>1537</v>
      </c>
      <c r="L12" s="1086" t="s">
        <v>1538</v>
      </c>
      <c r="M12" s="2750" t="s">
        <v>1539</v>
      </c>
      <c r="N12" s="2747" t="s">
        <v>1540</v>
      </c>
      <c r="O12" s="2749"/>
      <c r="P12" s="1086" t="s">
        <v>1541</v>
      </c>
      <c r="Q12" s="1086" t="s">
        <v>1538</v>
      </c>
      <c r="R12" s="2750" t="s">
        <v>1539</v>
      </c>
      <c r="S12" s="2747" t="s">
        <v>1540</v>
      </c>
      <c r="T12" s="2749"/>
      <c r="U12" s="1086" t="s">
        <v>1541</v>
      </c>
      <c r="V12" s="1086" t="s">
        <v>1538</v>
      </c>
      <c r="W12" s="2750" t="s">
        <v>1539</v>
      </c>
      <c r="X12" s="2747" t="s">
        <v>1540</v>
      </c>
      <c r="Y12" s="2749"/>
      <c r="Z12" s="1086" t="s">
        <v>1541</v>
      </c>
    </row>
    <row r="13" spans="2:28" ht="18" customHeight="1">
      <c r="B13" s="1087"/>
      <c r="C13" s="2736"/>
      <c r="D13" s="2737"/>
      <c r="E13" s="2744"/>
      <c r="F13" s="2745"/>
      <c r="G13" s="2745"/>
      <c r="H13" s="2745"/>
      <c r="I13" s="2746"/>
      <c r="J13" s="1088"/>
      <c r="K13" s="1089"/>
      <c r="L13" s="1090"/>
      <c r="M13" s="2751"/>
      <c r="N13" s="1091" t="s">
        <v>1542</v>
      </c>
      <c r="O13" s="1081" t="s">
        <v>1543</v>
      </c>
      <c r="P13" s="1092" t="s">
        <v>1544</v>
      </c>
      <c r="Q13" s="1092"/>
      <c r="R13" s="2751"/>
      <c r="S13" s="1091" t="s">
        <v>1542</v>
      </c>
      <c r="T13" s="1091" t="s">
        <v>1543</v>
      </c>
      <c r="U13" s="1092" t="s">
        <v>1544</v>
      </c>
      <c r="V13" s="1092"/>
      <c r="W13" s="2751"/>
      <c r="X13" s="1091" t="s">
        <v>1542</v>
      </c>
      <c r="Y13" s="1091" t="s">
        <v>1543</v>
      </c>
      <c r="Z13" s="1092" t="s">
        <v>1544</v>
      </c>
    </row>
    <row r="14" spans="2:28" s="1060" customFormat="1" ht="13.5" customHeight="1">
      <c r="B14" s="2752"/>
      <c r="C14" s="2755" t="s">
        <v>1545</v>
      </c>
      <c r="D14" s="2756"/>
      <c r="E14" s="2752" t="s">
        <v>1546</v>
      </c>
      <c r="F14" s="2752" t="s">
        <v>1547</v>
      </c>
      <c r="G14" s="2752" t="s">
        <v>1548</v>
      </c>
      <c r="H14" s="2752" t="s">
        <v>1549</v>
      </c>
      <c r="I14" s="2752" t="s">
        <v>1550</v>
      </c>
      <c r="J14" s="1093"/>
      <c r="K14" s="1094"/>
      <c r="L14" s="1095" t="s">
        <v>1546</v>
      </c>
      <c r="M14" s="1096"/>
      <c r="N14" s="1097" t="str">
        <f>IF(ISERROR(INDEX(光視_建具一覧表!$D$13:$D$62,MATCH(M14,光視_建具一覧表!$C$13:$C$62,0))),"0",INDEX(光視_建具一覧表!$D$13:$D$62,MATCH(M14,光視_建具一覧表!$C$13:$C$62,0)))</f>
        <v>0</v>
      </c>
      <c r="O14" s="1097" t="str">
        <f>IF(ISERROR(INDEX(光視_建具一覧表!$E$13:$E$62,MATCH(M14,光視_建具一覧表!$C$13:$C$62,0))),"0",INDEX(光視_建具一覧表!$E$13:$E$62,MATCH(M14,光視_建具一覧表!$C$13:$C$62,0)))</f>
        <v>0</v>
      </c>
      <c r="P14" s="1098">
        <f>ROUNDDOWN(+N14*O14,3)</f>
        <v>0</v>
      </c>
      <c r="Q14" s="1099" t="s">
        <v>1548</v>
      </c>
      <c r="R14" s="1100"/>
      <c r="S14" s="1101" t="str">
        <f>IF(ISERROR(INDEX(光視_建具一覧表!$D$13:$D$62,MATCH(R14,光視_建具一覧表!$C$13:$C$62,0))),"0",INDEX(光視_建具一覧表!$D$13:$D$62,MATCH(R14,光視_建具一覧表!$C$13:$C$62,0)))</f>
        <v>0</v>
      </c>
      <c r="T14" s="1101" t="str">
        <f>IF(ISERROR(INDEX(光視_建具一覧表!$E$13:$E$62,MATCH(R14,光視_建具一覧表!$C$13:$C$62,0))),"0",INDEX(光視_建具一覧表!$E$13:$E$62,MATCH(R14,光視_建具一覧表!$C$13:$C$62,0)))</f>
        <v>0</v>
      </c>
      <c r="U14" s="1098">
        <f>ROUNDDOWN(+S14*T14,3)</f>
        <v>0</v>
      </c>
      <c r="V14" s="1099" t="s">
        <v>1550</v>
      </c>
      <c r="W14" s="1102"/>
      <c r="X14" s="1101" t="str">
        <f>IF(ISERROR(INDEX(光視_建具一覧表!$D$13:$D$62,MATCH(W14,光視_建具一覧表!$C$13:$C$62,0))),"0",INDEX(光視_建具一覧表!$D$13:$D$62,MATCH(W14,光視_建具一覧表!$C$13:$C$62,0)))</f>
        <v>0</v>
      </c>
      <c r="Y14" s="1101" t="str">
        <f>IF(ISERROR(INDEX(光視_建具一覧表!$E$13:$E$62,MATCH(W14,光視_建具一覧表!$C$13:$C$62,0))),"0",INDEX(光視_建具一覧表!$E$13:$E$62,MATCH(W14,光視_建具一覧表!$C$13:$C$62,0)))</f>
        <v>0</v>
      </c>
      <c r="Z14" s="1098">
        <f>ROUNDDOWN(+X14*Y14,3)</f>
        <v>0</v>
      </c>
      <c r="AA14" s="1103"/>
      <c r="AB14" s="1070"/>
    </row>
    <row r="15" spans="2:28" s="1060" customFormat="1" ht="13.5" customHeight="1">
      <c r="B15" s="2753"/>
      <c r="C15" s="2757"/>
      <c r="D15" s="2758"/>
      <c r="E15" s="2754"/>
      <c r="F15" s="2754"/>
      <c r="G15" s="2754"/>
      <c r="H15" s="2754"/>
      <c r="I15" s="2754"/>
      <c r="J15" s="1104"/>
      <c r="K15" s="1105"/>
      <c r="L15" s="1106"/>
      <c r="M15" s="1096"/>
      <c r="N15" s="1097" t="str">
        <f>IF(ISERROR(INDEX(光視_建具一覧表!$D$13:$D$62,MATCH(M15,光視_建具一覧表!$C$13:$C$62,0))),"0",INDEX(光視_建具一覧表!$D$13:$D$62,MATCH(M15,光視_建具一覧表!$C$13:$C$62,0)))</f>
        <v>0</v>
      </c>
      <c r="O15" s="1097" t="str">
        <f>IF(ISERROR(INDEX(光視_建具一覧表!$E$13:$E$62,MATCH(M15,光視_建具一覧表!$C$13:$C$62,0))),"0",INDEX(光視_建具一覧表!$E$13:$E$62,MATCH(M15,光視_建具一覧表!$C$13:$C$62,0)))</f>
        <v>0</v>
      </c>
      <c r="P15" s="1098">
        <f>ROUNDDOWN(+N15*O15,3)</f>
        <v>0</v>
      </c>
      <c r="Q15" s="1107"/>
      <c r="R15" s="1108"/>
      <c r="S15" s="1097" t="str">
        <f>IF(ISERROR(INDEX(光視_建具一覧表!$D$13:$D$62,MATCH(R15,光視_建具一覧表!$C$13:$C$62,0))),"0",INDEX(光視_建具一覧表!$D$13:$D$62,MATCH(R15,光視_建具一覧表!$C$13:$C$62,0)))</f>
        <v>0</v>
      </c>
      <c r="T15" s="1097" t="str">
        <f>IF(ISERROR(INDEX(光視_建具一覧表!$E$13:$E$62,MATCH(R15,光視_建具一覧表!$C$13:$C$62,0))),"0",INDEX(光視_建具一覧表!$E$13:$E$62,MATCH(R15,光視_建具一覧表!$C$13:$C$62,0)))</f>
        <v>0</v>
      </c>
      <c r="U15" s="1098">
        <f>ROUNDDOWN(+S15*T15,3)</f>
        <v>0</v>
      </c>
      <c r="V15" s="1109"/>
      <c r="W15" s="1110"/>
      <c r="X15" s="1097" t="str">
        <f>IF(ISERROR(INDEX(光視_建具一覧表!$D$13:$D$62,MATCH(W15,光視_建具一覧表!$C$13:$C$62,0))),"0",INDEX(光視_建具一覧表!$D$13:$D$62,MATCH(W15,光視_建具一覧表!$C$13:$C$62,0)))</f>
        <v>0</v>
      </c>
      <c r="Y15" s="1097" t="str">
        <f>IF(ISERROR(INDEX(光視_建具一覧表!$E$13:$E$62,MATCH(W15,光視_建具一覧表!$C$13:$C$62,0))),"0",INDEX(光視_建具一覧表!$E$13:$E$62,MATCH(W15,光視_建具一覧表!$C$13:$C$62,0)))</f>
        <v>0</v>
      </c>
      <c r="Z15" s="1098">
        <f>ROUNDDOWN(+X15*Y15,3)</f>
        <v>0</v>
      </c>
      <c r="AA15" s="1070"/>
      <c r="AB15" s="1070"/>
    </row>
    <row r="16" spans="2:28" s="1060" customFormat="1" ht="13.5" customHeight="1">
      <c r="B16" s="2753"/>
      <c r="C16" s="2776" t="s">
        <v>1551</v>
      </c>
      <c r="D16" s="2778">
        <f>IF(K25=0,0,ROUNDDOWN(+Z23/+K25,2))</f>
        <v>0</v>
      </c>
      <c r="E16" s="2780" t="str">
        <f>IF(P19=0,"-",ROUNDDOWN(+P19/+Z23,2))</f>
        <v>-</v>
      </c>
      <c r="F16" s="2782" t="str">
        <f>IF(P25=0,"-",ROUNDDOWN(+P25/+Z23,2))</f>
        <v>-</v>
      </c>
      <c r="G16" s="2782" t="str">
        <f>IF(U19=0,"-",ROUNDDOWN(U19/Z23,2))</f>
        <v>-</v>
      </c>
      <c r="H16" s="2782" t="str">
        <f>IF(U25=0,"-",ROUNDDOWN(+U25/+Z23,2))</f>
        <v>-</v>
      </c>
      <c r="I16" s="2782" t="str">
        <f>IF(Z19=0,"-",ROUNDDOWN(+Z19/+Z23,2))</f>
        <v>-</v>
      </c>
      <c r="J16" s="1104"/>
      <c r="K16" s="1105"/>
      <c r="L16" s="1106"/>
      <c r="M16" s="1096"/>
      <c r="N16" s="1111" t="str">
        <f>IF(ISERROR(INDEX(光視_建具一覧表!$D$13:$D$62,MATCH(M16,光視_建具一覧表!$C$13:$C$62,0))),"0",INDEX(光視_建具一覧表!$D$13:$D$62,MATCH(M16,光視_建具一覧表!$C$13:$C$62,0)))</f>
        <v>0</v>
      </c>
      <c r="O16" s="1097" t="str">
        <f>IF(ISERROR(INDEX(光視_建具一覧表!$E$13:$E$62,MATCH(M16,光視_建具一覧表!$C$13:$C$62,0))),"0",INDEX(光視_建具一覧表!$E$13:$E$62,MATCH(M16,光視_建具一覧表!$C$13:$C$62,0)))</f>
        <v>0</v>
      </c>
      <c r="P16" s="1098">
        <f>ROUNDDOWN(+N16*O16,3)</f>
        <v>0</v>
      </c>
      <c r="Q16" s="1107"/>
      <c r="R16" s="1108"/>
      <c r="S16" s="1111" t="str">
        <f>IF(ISERROR(INDEX(光視_建具一覧表!$D$13:$D$62,MATCH(R16,光視_建具一覧表!$C$13:$C$62,0))),"0",INDEX(光視_建具一覧表!$D$13:$D$62,MATCH(R16,光視_建具一覧表!$C$13:$C$62,0)))</f>
        <v>0</v>
      </c>
      <c r="T16" s="1097" t="str">
        <f>IF(ISERROR(INDEX(光視_建具一覧表!$E$13:$E$62,MATCH(R16,光視_建具一覧表!$C$13:$C$62,0))),"0",INDEX(光視_建具一覧表!$E$13:$E$62,MATCH(R16,光視_建具一覧表!$C$13:$C$62,0)))</f>
        <v>0</v>
      </c>
      <c r="U16" s="1098">
        <f>ROUNDDOWN(+S16*T16,3)</f>
        <v>0</v>
      </c>
      <c r="V16" s="1109"/>
      <c r="W16" s="1110"/>
      <c r="X16" s="1111" t="str">
        <f>IF(ISERROR(INDEX(光視_建具一覧表!$D$13:$D$62,MATCH(W16,光視_建具一覧表!$C$13:$C$62,0))),"0",INDEX(光視_建具一覧表!$D$13:$D$62,MATCH(W16,光視_建具一覧表!$C$13:$C$62,0)))</f>
        <v>0</v>
      </c>
      <c r="Y16" s="1097" t="str">
        <f>IF(ISERROR(INDEX(光視_建具一覧表!$E$13:$E$62,MATCH(W16,光視_建具一覧表!$C$13:$C$62,0))),"0",INDEX(光視_建具一覧表!$E$13:$E$62,MATCH(W16,光視_建具一覧表!$C$13:$C$62,0)))</f>
        <v>0</v>
      </c>
      <c r="Z16" s="1098">
        <f>ROUNDDOWN(+X16*Y16,3)</f>
        <v>0</v>
      </c>
      <c r="AA16" s="1070"/>
      <c r="AB16" s="1070"/>
    </row>
    <row r="17" spans="2:28" s="1060" customFormat="1" ht="13.5" customHeight="1">
      <c r="B17" s="2753"/>
      <c r="C17" s="2777"/>
      <c r="D17" s="2779"/>
      <c r="E17" s="2781"/>
      <c r="F17" s="2783"/>
      <c r="G17" s="2783"/>
      <c r="H17" s="2783"/>
      <c r="I17" s="2783"/>
      <c r="J17" s="1104"/>
      <c r="K17" s="1105"/>
      <c r="L17" s="1106"/>
      <c r="M17" s="1096"/>
      <c r="N17" s="1111" t="str">
        <f>IF(ISERROR(INDEX(光視_建具一覧表!$D$13:$D$62,MATCH(M17,光視_建具一覧表!$C$13:$C$62,0))),"0",INDEX(光視_建具一覧表!$D$13:$D$62,MATCH(M17,光視_建具一覧表!$C$13:$C$62,0)))</f>
        <v>0</v>
      </c>
      <c r="O17" s="1097" t="str">
        <f>IF(ISERROR(INDEX(光視_建具一覧表!$E$13:$E$62,MATCH(M17,光視_建具一覧表!$C$13:$C$62,0))),"0",INDEX(光視_建具一覧表!$E$13:$E$62,MATCH(M17,光視_建具一覧表!$C$13:$C$62,0)))</f>
        <v>0</v>
      </c>
      <c r="P17" s="1098">
        <f>ROUNDDOWN(+N17*O17,3)</f>
        <v>0</v>
      </c>
      <c r="Q17" s="1099"/>
      <c r="R17" s="1108"/>
      <c r="S17" s="1111" t="str">
        <f>IF(ISERROR(INDEX(光視_建具一覧表!$D$13:$D$62,MATCH(R17,光視_建具一覧表!$C$13:$C$62,0))),"0",INDEX(光視_建具一覧表!$D$13:$D$62,MATCH(R17,光視_建具一覧表!$C$13:$C$62,0)))</f>
        <v>0</v>
      </c>
      <c r="T17" s="1097" t="str">
        <f>IF(ISERROR(INDEX(光視_建具一覧表!$E$13:$E$62,MATCH(R17,光視_建具一覧表!$C$13:$C$62,0))),"0",INDEX(光視_建具一覧表!$E$13:$E$62,MATCH(R17,光視_建具一覧表!$C$13:$C$62,0)))</f>
        <v>0</v>
      </c>
      <c r="U17" s="1098">
        <f>ROUNDDOWN(+S17*T17,3)</f>
        <v>0</v>
      </c>
      <c r="V17" s="1106"/>
      <c r="W17" s="1110"/>
      <c r="X17" s="1111" t="str">
        <f>IF(ISERROR(INDEX(光視_建具一覧表!$D$13:$D$62,MATCH(W17,光視_建具一覧表!$C$13:$C$62,0))),"0",INDEX(光視_建具一覧表!$D$13:$D$62,MATCH(W17,光視_建具一覧表!$C$13:$C$62,0)))</f>
        <v>0</v>
      </c>
      <c r="Y17" s="1097" t="str">
        <f>IF(ISERROR(INDEX(光視_建具一覧表!$E$13:$E$62,MATCH(W17,光視_建具一覧表!$C$13:$C$62,0))),"0",INDEX(光視_建具一覧表!$E$13:$E$62,MATCH(W17,光視_建具一覧表!$C$13:$C$62,0)))</f>
        <v>0</v>
      </c>
      <c r="Z17" s="1098">
        <f>ROUNDDOWN(+X17*Y17,3)</f>
        <v>0</v>
      </c>
      <c r="AA17" s="1103"/>
      <c r="AB17" s="1070"/>
    </row>
    <row r="18" spans="2:28" s="1060" customFormat="1" ht="13.5" customHeight="1">
      <c r="B18" s="2753"/>
      <c r="C18" s="2759" t="s">
        <v>1552</v>
      </c>
      <c r="D18" s="2761">
        <f>IF(D16-$Y$9/100&lt;0,0,D16-$Y$9/100)</f>
        <v>0</v>
      </c>
      <c r="E18" s="2763" t="str">
        <f>IF(E16="-","-",IF(E16-$Y$9/100&lt;0,0,IF(E16=1,1,E16-$Y$9/100)))</f>
        <v>-</v>
      </c>
      <c r="F18" s="2765" t="str">
        <f>IF(F16="-","-",IF(F16-$Y$9/100&lt;0,0,IF(F16=1,1,F16-$Y$9/100)))</f>
        <v>-</v>
      </c>
      <c r="G18" s="2765" t="str">
        <f>IF(G16="-","-",IF(G16-$Y$9/100&lt;0,0,IF(G16=1,1,G16-$Y$9/100)))</f>
        <v>-</v>
      </c>
      <c r="H18" s="2765" t="str">
        <f>IF(H16="-","-",IF(H16-$Y$9/100&lt;0,0,IF(H16=1,1,H16-$Y$9/100)))</f>
        <v>-</v>
      </c>
      <c r="I18" s="2765" t="str">
        <f>IF(I16="-","-",IF(I16-$Y$9/100&lt;0,0,IF(I16=1,1,I16-$Y$9/100)))</f>
        <v>-</v>
      </c>
      <c r="J18" s="1104"/>
      <c r="K18" s="1105"/>
      <c r="L18" s="1106"/>
      <c r="M18" s="1112"/>
      <c r="N18" s="1113" t="str">
        <f>IF(ISERROR(INDEX(光視_建具一覧表!$D$13:$D$62,MATCH(M18,光視_建具一覧表!$C$13:$C$62,0))),"0",INDEX(光視_建具一覧表!$D$13:$D$62,MATCH(M18,光視_建具一覧表!$C$13:$C$62,0)))</f>
        <v>0</v>
      </c>
      <c r="O18" s="1114" t="str">
        <f>IF(ISERROR(INDEX(光視_建具一覧表!$E$13:$E$62,MATCH(M18,光視_建具一覧表!$C$13:$C$62,0))),"0",INDEX(光視_建具一覧表!$E$13:$E$62,MATCH(M18,光視_建具一覧表!$C$13:$C$62,0)))</f>
        <v>0</v>
      </c>
      <c r="P18" s="1115">
        <f>ROUNDDOWN(+N18*O18,3)</f>
        <v>0</v>
      </c>
      <c r="Q18" s="1107"/>
      <c r="R18" s="1116"/>
      <c r="S18" s="1117" t="str">
        <f>IF(ISERROR(INDEX(光視_建具一覧表!$D$13:$D$62,MATCH(R18,光視_建具一覧表!$C$13:$C$62,0))),"0",INDEX(光視_建具一覧表!$D$13:$D$62,MATCH(R18,光視_建具一覧表!$C$13:$C$62,0)))</f>
        <v>0</v>
      </c>
      <c r="T18" s="1118" t="str">
        <f>IF(ISERROR(INDEX(光視_建具一覧表!$E$13:$E$62,MATCH(R18,光視_建具一覧表!$C$13:$C$62,0))),"0",INDEX(光視_建具一覧表!$E$13:$E$62,MATCH(R18,光視_建具一覧表!$C$13:$C$62,0)))</f>
        <v>0</v>
      </c>
      <c r="U18" s="1115">
        <f>ROUNDDOWN(+S18*T18,3)</f>
        <v>0</v>
      </c>
      <c r="V18" s="1119"/>
      <c r="W18" s="1120"/>
      <c r="X18" s="1117" t="str">
        <f>IF(ISERROR(INDEX(光視_建具一覧表!$D$13:$D$62,MATCH(W18,光視_建具一覧表!$C$13:$C$62,0))),"0",INDEX(光視_建具一覧表!$D$13:$D$62,MATCH(W18,光視_建具一覧表!$C$13:$C$62,0)))</f>
        <v>0</v>
      </c>
      <c r="Y18" s="1118" t="str">
        <f>IF(ISERROR(INDEX(光視_建具一覧表!$E$13:$E$62,MATCH(W18,光視_建具一覧表!$C$13:$C$62,0))),"0",INDEX(光視_建具一覧表!$E$13:$E$62,MATCH(W18,光視_建具一覧表!$C$13:$C$62,0)))</f>
        <v>0</v>
      </c>
      <c r="Z18" s="1115">
        <f>ROUNDDOWN(+X18*Y18,3)</f>
        <v>0</v>
      </c>
      <c r="AA18" s="1070"/>
      <c r="AB18" s="1070"/>
    </row>
    <row r="19" spans="2:28" s="1060" customFormat="1" ht="13.5" customHeight="1">
      <c r="B19" s="2753"/>
      <c r="C19" s="2760"/>
      <c r="D19" s="2762"/>
      <c r="E19" s="2764"/>
      <c r="F19" s="2766"/>
      <c r="G19" s="2766"/>
      <c r="H19" s="2766"/>
      <c r="I19" s="2766"/>
      <c r="J19" s="1104"/>
      <c r="K19" s="1105"/>
      <c r="L19" s="1121"/>
      <c r="M19" s="1122"/>
      <c r="N19" s="1123"/>
      <c r="O19" s="1123"/>
      <c r="P19" s="1124">
        <f>ROUNDDOWN(SUM(P14:P18),2)</f>
        <v>0</v>
      </c>
      <c r="Q19" s="1125"/>
      <c r="R19" s="1126"/>
      <c r="S19" s="1127"/>
      <c r="T19" s="1127"/>
      <c r="U19" s="1124">
        <f>ROUNDDOWN(SUM(U14:U18),2)</f>
        <v>0</v>
      </c>
      <c r="V19" s="1125"/>
      <c r="W19" s="1128"/>
      <c r="X19" s="1127"/>
      <c r="Y19" s="1127"/>
      <c r="Z19" s="1124">
        <f>ROUNDDOWN(SUM(Z14:Z18),2)</f>
        <v>0</v>
      </c>
      <c r="AA19" s="1070"/>
      <c r="AB19" s="1070"/>
    </row>
    <row r="20" spans="2:28" s="1060" customFormat="1" ht="13.5" customHeight="1">
      <c r="B20" s="2753"/>
      <c r="C20" s="1129"/>
      <c r="D20" s="1130"/>
      <c r="E20" s="1131"/>
      <c r="F20" s="1131"/>
      <c r="G20" s="1131"/>
      <c r="H20" s="1131"/>
      <c r="I20" s="1132"/>
      <c r="J20" s="1104"/>
      <c r="K20" s="1105"/>
      <c r="L20" s="1133" t="s">
        <v>1547</v>
      </c>
      <c r="M20" s="1134"/>
      <c r="N20" s="1097" t="str">
        <f>IF(ISERROR(INDEX(光視_建具一覧表!$D$13:$D$62,MATCH(M20,光視_建具一覧表!$C$13:$C$62,0))),"0",INDEX(光視_建具一覧表!$D$13:$D$62,MATCH(M20,光視_建具一覧表!$C$13:$C$62,0)))</f>
        <v>0</v>
      </c>
      <c r="O20" s="1097" t="str">
        <f>IF(ISERROR(INDEX(光視_建具一覧表!$E$13:$E$62,MATCH(M20,光視_建具一覧表!$C$13:$C$62,0))),"0",INDEX(光視_建具一覧表!$E$13:$E$62,MATCH(M20,光視_建具一覧表!$C$13:$C$62,0)))</f>
        <v>0</v>
      </c>
      <c r="P20" s="1098">
        <f>ROUNDDOWN(+N20*O20,3)</f>
        <v>0</v>
      </c>
      <c r="Q20" s="1135" t="s">
        <v>1549</v>
      </c>
      <c r="R20" s="1108"/>
      <c r="S20" s="1101" t="str">
        <f>IF(ISERROR(INDEX(光視_建具一覧表!$D$13:$D$62,MATCH(R20,光視_建具一覧表!$C$13:$C$62,0))),"0",INDEX(光視_建具一覧表!$D$13:$D$62,MATCH(R20,光視_建具一覧表!$C$13:$C$62,0)))</f>
        <v>0</v>
      </c>
      <c r="T20" s="1101" t="str">
        <f>IF(ISERROR(INDEX(光視_建具一覧表!$E$13:$E$62,MATCH(R20,光視_建具一覧表!$C$13:$C$62,0))),"0",INDEX(光視_建具一覧表!$E$13:$E$62,MATCH(R20,光視_建具一覧表!$C$13:$C$62,0)))</f>
        <v>0</v>
      </c>
      <c r="U20" s="1098">
        <f>ROUNDDOWN(+S20*T20,3)</f>
        <v>0</v>
      </c>
      <c r="V20" s="1136"/>
      <c r="X20" s="1137"/>
      <c r="Y20" s="1137"/>
      <c r="Z20" s="1079"/>
      <c r="AA20" s="1070"/>
      <c r="AB20" s="1070"/>
    </row>
    <row r="21" spans="2:28" s="1060" customFormat="1" ht="13.5" customHeight="1">
      <c r="B21" s="2753"/>
      <c r="C21" s="1138"/>
      <c r="D21" s="1070"/>
      <c r="E21" s="1139"/>
      <c r="F21" s="1139"/>
      <c r="G21" s="1139"/>
      <c r="H21" s="1139"/>
      <c r="I21" s="1140"/>
      <c r="J21" s="1104"/>
      <c r="K21" s="1105"/>
      <c r="L21" s="1141"/>
      <c r="M21" s="1096"/>
      <c r="N21" s="1097" t="str">
        <f>IF(ISERROR(INDEX(光視_建具一覧表!$D$13:$D$62,MATCH(M21,光視_建具一覧表!$C$13:$C$62,0))),"0",INDEX(光視_建具一覧表!$D$13:$D$62,MATCH(M21,光視_建具一覧表!$C$13:$C$62,0)))</f>
        <v>0</v>
      </c>
      <c r="O21" s="1097" t="str">
        <f>IF(ISERROR(INDEX(光視_建具一覧表!$E$13:$E$62,MATCH(M21,光視_建具一覧表!$C$13:$C$62,0))),"0",INDEX(光視_建具一覧表!$E$13:$E$62,MATCH(M21,光視_建具一覧表!$C$13:$C$62,0)))</f>
        <v>0</v>
      </c>
      <c r="P21" s="1098">
        <f>ROUNDDOWN(+N21*O21,3)</f>
        <v>0</v>
      </c>
      <c r="Q21" s="1107"/>
      <c r="R21" s="1108"/>
      <c r="S21" s="1097" t="str">
        <f>IF(ISERROR(INDEX(光視_建具一覧表!$D$13:$D$62,MATCH(R21,光視_建具一覧表!$C$13:$C$62,0))),"0",INDEX(光視_建具一覧表!$D$13:$D$62,MATCH(R21,光視_建具一覧表!$C$13:$C$62,0)))</f>
        <v>0</v>
      </c>
      <c r="T21" s="1097" t="str">
        <f>IF(ISERROR(INDEX(光視_建具一覧表!$E$13:$E$62,MATCH(R21,光視_建具一覧表!$C$13:$C$62,0))),"0",INDEX(光視_建具一覧表!$E$13:$E$62,MATCH(R21,光視_建具一覧表!$C$13:$C$62,0)))</f>
        <v>0</v>
      </c>
      <c r="U21" s="1098">
        <f>ROUNDDOWN(+S21*T21,3)</f>
        <v>0</v>
      </c>
      <c r="V21" s="1119"/>
      <c r="X21" s="1142"/>
      <c r="Y21" s="1142"/>
      <c r="Z21" s="1084"/>
      <c r="AA21" s="1070"/>
      <c r="AB21" s="1070"/>
    </row>
    <row r="22" spans="2:28" s="1060" customFormat="1" ht="13.5" customHeight="1">
      <c r="B22" s="2753"/>
      <c r="C22" s="2767"/>
      <c r="D22" s="2768"/>
      <c r="E22" s="2768"/>
      <c r="F22" s="2768"/>
      <c r="G22" s="2768"/>
      <c r="H22" s="2768"/>
      <c r="I22" s="2769"/>
      <c r="J22" s="1104"/>
      <c r="K22" s="1105"/>
      <c r="L22" s="1141"/>
      <c r="M22" s="1096"/>
      <c r="N22" s="1111" t="str">
        <f>IF(ISERROR(INDEX(光視_建具一覧表!$D$13:$D$62,MATCH(M22,光視_建具一覧表!$C$13:$C$62,0))),"0",INDEX(光視_建具一覧表!$D$13:$D$62,MATCH(M22,光視_建具一覧表!$C$13:$C$62,0)))</f>
        <v>0</v>
      </c>
      <c r="O22" s="1097" t="str">
        <f>IF(ISERROR(INDEX(光視_建具一覧表!$E$13:$E$62,MATCH(M22,光視_建具一覧表!$C$13:$C$62,0))),"0",INDEX(光視_建具一覧表!$E$13:$E$62,MATCH(M22,光視_建具一覧表!$C$13:$C$62,0)))</f>
        <v>0</v>
      </c>
      <c r="P22" s="1098">
        <f>ROUNDDOWN(+N22*O22,3)</f>
        <v>0</v>
      </c>
      <c r="Q22" s="1107"/>
      <c r="R22" s="1108"/>
      <c r="S22" s="1111" t="str">
        <f>IF(ISERROR(INDEX(光視_建具一覧表!$D$13:$D$62,MATCH(R22,光視_建具一覧表!$C$13:$C$62,0))),"0",INDEX(光視_建具一覧表!$D$13:$D$62,MATCH(R22,光視_建具一覧表!$C$13:$C$62,0)))</f>
        <v>0</v>
      </c>
      <c r="T22" s="1097" t="str">
        <f>IF(ISERROR(INDEX(光視_建具一覧表!$E$13:$E$62,MATCH(R22,光視_建具一覧表!$C$13:$C$62,0))),"0",INDEX(光視_建具一覧表!$E$13:$E$62,MATCH(R22,光視_建具一覧表!$C$13:$C$62,0)))</f>
        <v>0</v>
      </c>
      <c r="U22" s="1098">
        <f>ROUNDDOWN(+S22*T22,3)</f>
        <v>0</v>
      </c>
      <c r="V22" s="1119"/>
      <c r="X22" s="1142"/>
      <c r="Y22" s="1142"/>
      <c r="Z22" s="1143"/>
      <c r="AA22" s="1070"/>
      <c r="AB22" s="1070"/>
    </row>
    <row r="23" spans="2:28" s="1060" customFormat="1" ht="13.5" customHeight="1">
      <c r="B23" s="2753"/>
      <c r="C23" s="2767"/>
      <c r="D23" s="2768"/>
      <c r="E23" s="2768"/>
      <c r="F23" s="2768"/>
      <c r="G23" s="2768"/>
      <c r="H23" s="2768"/>
      <c r="I23" s="2769"/>
      <c r="J23" s="1104"/>
      <c r="K23" s="1105"/>
      <c r="L23" s="1141"/>
      <c r="M23" s="1096"/>
      <c r="N23" s="1111" t="str">
        <f>IF(ISERROR(INDEX(光視_建具一覧表!$D$13:$D$62,MATCH(M23,光視_建具一覧表!$C$13:$C$62,0))),"0",INDEX(光視_建具一覧表!$D$13:$D$62,MATCH(M23,光視_建具一覧表!$C$13:$C$62,0)))</f>
        <v>0</v>
      </c>
      <c r="O23" s="1097" t="str">
        <f>IF(ISERROR(INDEX(光視_建具一覧表!$E$13:$E$62,MATCH(M23,光視_建具一覧表!$C$13:$C$62,0))),"0",INDEX(光視_建具一覧表!$E$13:$E$62,MATCH(M23,光視_建具一覧表!$C$13:$C$62,0)))</f>
        <v>0</v>
      </c>
      <c r="P23" s="1098">
        <f>ROUNDDOWN(+N23*O23,3)</f>
        <v>0</v>
      </c>
      <c r="Q23" s="1107"/>
      <c r="R23" s="1108"/>
      <c r="S23" s="1111" t="str">
        <f>IF(ISERROR(INDEX(光視_建具一覧表!$D$13:$D$62,MATCH(R23,光視_建具一覧表!$C$13:$C$62,0))),"0",INDEX(光視_建具一覧表!$D$13:$D$62,MATCH(R23,光視_建具一覧表!$C$13:$C$62,0)))</f>
        <v>0</v>
      </c>
      <c r="T23" s="1097" t="str">
        <f>IF(ISERROR(INDEX(光視_建具一覧表!$E$13:$E$62,MATCH(R23,光視_建具一覧表!$C$13:$C$62,0))),"0",INDEX(光視_建具一覧表!$E$13:$E$62,MATCH(R23,光視_建具一覧表!$C$13:$C$62,0)))</f>
        <v>0</v>
      </c>
      <c r="U23" s="1098">
        <f>ROUNDDOWN(+S23*T23,3)</f>
        <v>0</v>
      </c>
      <c r="V23" s="1136"/>
      <c r="X23" s="1142"/>
      <c r="Y23" s="1142" t="s">
        <v>1541</v>
      </c>
      <c r="Z23" s="2773">
        <f>+P19+P25+U19+U25+Z19</f>
        <v>0</v>
      </c>
      <c r="AA23" s="1070"/>
      <c r="AB23" s="1070"/>
    </row>
    <row r="24" spans="2:28" s="1060" customFormat="1" ht="13.5" customHeight="1">
      <c r="B24" s="2753"/>
      <c r="C24" s="2767"/>
      <c r="D24" s="2768"/>
      <c r="E24" s="2768"/>
      <c r="F24" s="2768"/>
      <c r="G24" s="2768"/>
      <c r="H24" s="2768"/>
      <c r="I24" s="2769"/>
      <c r="J24" s="1144"/>
      <c r="K24" s="1145"/>
      <c r="L24" s="1141"/>
      <c r="M24" s="1146"/>
      <c r="N24" s="1117" t="str">
        <f>IF(ISERROR(INDEX(光視_建具一覧表!$D$13:$D$62,MATCH(M24,光視_建具一覧表!$C$13:$C$62,0))),"0",INDEX(光視_建具一覧表!$D$13:$D$62,MATCH(M24,光視_建具一覧表!$C$13:$C$62,0)))</f>
        <v>0</v>
      </c>
      <c r="O24" s="1118" t="str">
        <f>IF(ISERROR(INDEX(光視_建具一覧表!$E$13:$E$62,MATCH(M24,光視_建具一覧表!$C$13:$C$62,0))),"0",INDEX(光視_建具一覧表!$E$13:$E$62,MATCH(M24,光視_建具一覧表!$C$13:$C$62,0)))</f>
        <v>0</v>
      </c>
      <c r="P24" s="1115">
        <f>ROUNDDOWN(+N24*O24,3)</f>
        <v>0</v>
      </c>
      <c r="Q24" s="1107"/>
      <c r="R24" s="1116"/>
      <c r="S24" s="1117" t="str">
        <f>IF(ISERROR(INDEX(光視_建具一覧表!$D$13:$D$62,MATCH(R24,光視_建具一覧表!$C$13:$C$62,0))),"0",INDEX(光視_建具一覧表!$D$13:$D$62,MATCH(R24,光視_建具一覧表!$C$13:$C$62,0)))</f>
        <v>0</v>
      </c>
      <c r="T24" s="1118" t="str">
        <f>IF(ISERROR(INDEX(光視_建具一覧表!$E$13:$E$62,MATCH(R24,光視_建具一覧表!$C$13:$C$62,0))),"0",INDEX(光視_建具一覧表!$E$13:$E$62,MATCH(R24,光視_建具一覧表!$C$13:$C$62,0)))</f>
        <v>0</v>
      </c>
      <c r="U24" s="1115">
        <f>ROUNDDOWN(+S24*T24,3)</f>
        <v>0</v>
      </c>
      <c r="V24" s="1119"/>
      <c r="X24" s="1142"/>
      <c r="Y24" s="1142" t="s">
        <v>1553</v>
      </c>
      <c r="Z24" s="2774"/>
      <c r="AA24" s="1070"/>
      <c r="AB24" s="1070"/>
    </row>
    <row r="25" spans="2:28" s="1060" customFormat="1" ht="13.5" customHeight="1">
      <c r="B25" s="2754"/>
      <c r="C25" s="2770"/>
      <c r="D25" s="2771"/>
      <c r="E25" s="2771"/>
      <c r="F25" s="2771"/>
      <c r="G25" s="2771"/>
      <c r="H25" s="2771"/>
      <c r="I25" s="2772"/>
      <c r="J25" s="1147" t="s">
        <v>1541</v>
      </c>
      <c r="K25" s="1148">
        <f>SUM(K14:K24)</f>
        <v>0</v>
      </c>
      <c r="L25" s="1149"/>
      <c r="M25" s="1150"/>
      <c r="N25" s="1127"/>
      <c r="O25" s="1127"/>
      <c r="P25" s="1124">
        <f>ROUNDDOWN(SUM(P20:P24),2)</f>
        <v>0</v>
      </c>
      <c r="Q25" s="1125"/>
      <c r="R25" s="1126"/>
      <c r="S25" s="1127"/>
      <c r="T25" s="1127"/>
      <c r="U25" s="1124">
        <f>ROUNDDOWN(SUM(U20:U24),2)</f>
        <v>0</v>
      </c>
      <c r="V25" s="1151"/>
      <c r="W25" s="1152"/>
      <c r="X25" s="1123"/>
      <c r="Y25" s="1123"/>
      <c r="Z25" s="2775"/>
      <c r="AA25" s="1070"/>
      <c r="AB25" s="1070"/>
    </row>
    <row r="27" spans="2:28" s="1060" customFormat="1" ht="18" customHeight="1">
      <c r="B27" s="1060" t="s">
        <v>1554</v>
      </c>
      <c r="C27" s="1060" t="s">
        <v>1555</v>
      </c>
    </row>
    <row r="28" spans="2:28" s="1060" customFormat="1" ht="18" customHeight="1">
      <c r="C28" s="1153" t="s">
        <v>1556</v>
      </c>
    </row>
    <row r="29" spans="2:28" s="1060" customFormat="1" ht="18" customHeight="1">
      <c r="B29" s="1060" t="s">
        <v>1554</v>
      </c>
      <c r="C29" s="1060" t="s">
        <v>1557</v>
      </c>
    </row>
    <row r="30" spans="2:28" s="1060" customFormat="1" ht="18" customHeight="1"/>
  </sheetData>
  <sheetProtection algorithmName="SHA-512" hashValue="hw2NGC2xBY7llDZNj6gZCAhv5j7IxvVPg51HE04LPAwfkio9IsIuIyT1ns7DLmus1MlaK4WdhNgMeqtDa2yAnA==" saltValue="3uFbNsxTyDGuyUtV2vInUw==" spinCount="100000" sheet="1" objects="1" scenarios="1"/>
  <protectedRanges>
    <protectedRange sqref="Y9 C22:I25 J14:K24 M14:M18 M20:M24 R14:R18 R20:R24 W14:W18" name="範囲1"/>
  </protectedRanges>
  <mergeCells count="32">
    <mergeCell ref="H18:H19"/>
    <mergeCell ref="I18:I19"/>
    <mergeCell ref="C22:I25"/>
    <mergeCell ref="Z23:Z25"/>
    <mergeCell ref="I14:I15"/>
    <mergeCell ref="C16:C17"/>
    <mergeCell ref="D16:D17"/>
    <mergeCell ref="E16:E17"/>
    <mergeCell ref="F16:F17"/>
    <mergeCell ref="G16:G17"/>
    <mergeCell ref="H16:H17"/>
    <mergeCell ref="I16:I17"/>
    <mergeCell ref="H14:H15"/>
    <mergeCell ref="B14:B25"/>
    <mergeCell ref="C14:D15"/>
    <mergeCell ref="E14:E15"/>
    <mergeCell ref="F14:F15"/>
    <mergeCell ref="G14:G15"/>
    <mergeCell ref="C18:C19"/>
    <mergeCell ref="D18:D19"/>
    <mergeCell ref="E18:E19"/>
    <mergeCell ref="F18:F19"/>
    <mergeCell ref="G18:G19"/>
    <mergeCell ref="C11:D13"/>
    <mergeCell ref="E11:I13"/>
    <mergeCell ref="L11:Z11"/>
    <mergeCell ref="M12:M13"/>
    <mergeCell ref="N12:O12"/>
    <mergeCell ref="R12:R13"/>
    <mergeCell ref="S12:T12"/>
    <mergeCell ref="W12:W13"/>
    <mergeCell ref="X12:Y12"/>
  </mergeCells>
  <phoneticPr fontId="4"/>
  <dataValidations count="1">
    <dataValidation allowBlank="1" showInputMessage="1" showErrorMessage="1" prompt="建具記号は_x000a_「光視_建具一覧表」シートで入力した記号と同じものを入力してください" sqref="M14" xr:uid="{0A8AA12A-5D22-4873-9396-0851942DBA5E}"/>
  </dataValidations>
  <pageMargins left="0.59055118110236227" right="0.19685039370078741" top="0.59055118110236227" bottom="0.39370078740157483" header="0" footer="0.23622047244094491"/>
  <pageSetup paperSize="9" scale="52" firstPageNumber="12" orientation="portrait" blackAndWhite="1" useFirstPageNumber="1" r:id="rId1"/>
  <headerFooter alignWithMargins="0">
    <oddHeader xml:space="preserve">&amp;R
</oddHeader>
    <oddFooter>&amp;R&amp;16株式会社都市建築確認センター</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B3CC1-2BC9-48EF-84AF-B391C94D848E}">
  <sheetPr>
    <tabColor rgb="FF00B050"/>
    <pageSetUpPr fitToPage="1"/>
  </sheetPr>
  <dimension ref="B2:H62"/>
  <sheetViews>
    <sheetView showGridLines="0" view="pageBreakPreview" zoomScaleNormal="100" zoomScaleSheetLayoutView="100" workbookViewId="0">
      <selection activeCell="H21" sqref="H21"/>
    </sheetView>
  </sheetViews>
  <sheetFormatPr defaultRowHeight="13.5"/>
  <cols>
    <col min="1" max="1" width="2.625" style="1154" customWidth="1"/>
    <col min="2" max="2" width="4.625" style="1154" customWidth="1"/>
    <col min="3" max="3" width="10.625" style="1154" customWidth="1"/>
    <col min="4" max="5" width="9" style="1154"/>
    <col min="6" max="6" width="12.625" style="1154" customWidth="1"/>
    <col min="7" max="7" width="22.5" style="1154" customWidth="1"/>
    <col min="8" max="8" width="26.375" style="1154" customWidth="1"/>
    <col min="9" max="9" width="4.875" style="1154" customWidth="1"/>
    <col min="10" max="10" width="4.5" style="1154" customWidth="1"/>
    <col min="11" max="11" width="4.125" style="1154" customWidth="1"/>
    <col min="12" max="16384" width="9" style="1154"/>
  </cols>
  <sheetData>
    <row r="2" spans="2:8">
      <c r="F2" s="1155"/>
      <c r="H2" s="1156" t="s">
        <v>1558</v>
      </c>
    </row>
    <row r="3" spans="2:8" ht="21" customHeight="1">
      <c r="B3" s="1157" t="s">
        <v>1559</v>
      </c>
      <c r="C3" s="1158"/>
      <c r="D3" s="1158"/>
      <c r="E3" s="1158"/>
      <c r="F3" s="1158"/>
      <c r="G3" s="1158"/>
      <c r="H3" s="1158"/>
    </row>
    <row r="4" spans="2:8" ht="8.25" customHeight="1"/>
    <row r="5" spans="2:8" ht="20.100000000000001" customHeight="1">
      <c r="B5" s="1159" t="s">
        <v>1528</v>
      </c>
      <c r="C5" s="1160"/>
      <c r="D5" s="1158"/>
      <c r="E5" s="1158"/>
      <c r="F5" s="1158"/>
      <c r="G5" s="1158"/>
    </row>
    <row r="6" spans="2:8" ht="15" customHeight="1">
      <c r="B6" s="1159" t="s">
        <v>1529</v>
      </c>
    </row>
    <row r="7" spans="2:8" ht="15" customHeight="1"/>
    <row r="8" spans="2:8" ht="20.100000000000001" customHeight="1">
      <c r="B8" s="1158" t="s">
        <v>1560</v>
      </c>
    </row>
    <row r="9" spans="2:8" ht="6.95" customHeight="1">
      <c r="C9" s="1161"/>
    </row>
    <row r="10" spans="2:8" ht="14.25" customHeight="1">
      <c r="B10" s="1162"/>
      <c r="C10" s="1162"/>
      <c r="D10" s="1163" t="s">
        <v>1561</v>
      </c>
      <c r="E10" s="1162"/>
      <c r="F10" s="1162"/>
      <c r="G10" s="1162"/>
      <c r="H10" s="1164"/>
    </row>
    <row r="11" spans="2:8" s="1159" customFormat="1" ht="13.5" customHeight="1">
      <c r="B11" s="2786" t="s">
        <v>1562</v>
      </c>
      <c r="C11" s="2788" t="s">
        <v>1563</v>
      </c>
      <c r="D11" s="2790" t="s">
        <v>1564</v>
      </c>
      <c r="E11" s="2790"/>
      <c r="F11" s="1165" t="s">
        <v>1565</v>
      </c>
      <c r="G11" s="2786" t="s">
        <v>36</v>
      </c>
      <c r="H11" s="2791"/>
    </row>
    <row r="12" spans="2:8" s="1159" customFormat="1" ht="13.5" customHeight="1">
      <c r="B12" s="2787"/>
      <c r="C12" s="2789"/>
      <c r="D12" s="1166" t="s">
        <v>1566</v>
      </c>
      <c r="E12" s="1167" t="s">
        <v>1567</v>
      </c>
      <c r="F12" s="1168" t="s">
        <v>1568</v>
      </c>
      <c r="G12" s="2787"/>
      <c r="H12" s="2792"/>
    </row>
    <row r="13" spans="2:8" s="1159" customFormat="1" ht="13.5" customHeight="1">
      <c r="B13" s="1169">
        <v>1</v>
      </c>
      <c r="C13" s="1170"/>
      <c r="D13" s="1171"/>
      <c r="E13" s="1172"/>
      <c r="F13" s="1173">
        <f t="shared" ref="F13:F62" si="0">D13*E13</f>
        <v>0</v>
      </c>
      <c r="G13" s="2793"/>
      <c r="H13" s="2794"/>
    </row>
    <row r="14" spans="2:8" s="1159" customFormat="1" ht="13.5" customHeight="1">
      <c r="B14" s="1174">
        <v>2</v>
      </c>
      <c r="C14" s="1175"/>
      <c r="D14" s="1176"/>
      <c r="E14" s="1177"/>
      <c r="F14" s="1173">
        <f t="shared" si="0"/>
        <v>0</v>
      </c>
      <c r="G14" s="2784"/>
      <c r="H14" s="2785"/>
    </row>
    <row r="15" spans="2:8" s="1159" customFormat="1" ht="13.5" customHeight="1">
      <c r="B15" s="1174">
        <v>3</v>
      </c>
      <c r="C15" s="1175"/>
      <c r="D15" s="1176"/>
      <c r="E15" s="1177"/>
      <c r="F15" s="1173">
        <f t="shared" si="0"/>
        <v>0</v>
      </c>
      <c r="G15" s="2784"/>
      <c r="H15" s="2785"/>
    </row>
    <row r="16" spans="2:8" s="1159" customFormat="1" ht="13.5" customHeight="1">
      <c r="B16" s="1174">
        <v>4</v>
      </c>
      <c r="C16" s="1178"/>
      <c r="D16" s="1176"/>
      <c r="E16" s="1177"/>
      <c r="F16" s="1173">
        <f t="shared" si="0"/>
        <v>0</v>
      </c>
      <c r="G16" s="2784"/>
      <c r="H16" s="2785"/>
    </row>
    <row r="17" spans="2:8" s="1159" customFormat="1" ht="13.5" customHeight="1">
      <c r="B17" s="1174">
        <v>5</v>
      </c>
      <c r="C17" s="1178"/>
      <c r="D17" s="1176"/>
      <c r="E17" s="1177"/>
      <c r="F17" s="1173">
        <f t="shared" si="0"/>
        <v>0</v>
      </c>
      <c r="G17" s="2784"/>
      <c r="H17" s="2785"/>
    </row>
    <row r="18" spans="2:8" s="1159" customFormat="1" ht="13.5" customHeight="1">
      <c r="B18" s="1174">
        <v>6</v>
      </c>
      <c r="C18" s="1178"/>
      <c r="D18" s="1176"/>
      <c r="E18" s="1177"/>
      <c r="F18" s="1173">
        <f t="shared" si="0"/>
        <v>0</v>
      </c>
      <c r="G18" s="2784"/>
      <c r="H18" s="2785"/>
    </row>
    <row r="19" spans="2:8" s="1159" customFormat="1" ht="13.5" customHeight="1">
      <c r="B19" s="1174">
        <v>7</v>
      </c>
      <c r="C19" s="1178"/>
      <c r="D19" s="1176"/>
      <c r="E19" s="1177"/>
      <c r="F19" s="1173">
        <f t="shared" si="0"/>
        <v>0</v>
      </c>
      <c r="G19" s="2784"/>
      <c r="H19" s="2785"/>
    </row>
    <row r="20" spans="2:8" s="1159" customFormat="1" ht="13.5" customHeight="1">
      <c r="B20" s="1174">
        <v>8</v>
      </c>
      <c r="C20" s="1178"/>
      <c r="D20" s="1176"/>
      <c r="E20" s="1177"/>
      <c r="F20" s="1173">
        <f t="shared" si="0"/>
        <v>0</v>
      </c>
      <c r="G20" s="2784"/>
      <c r="H20" s="2785"/>
    </row>
    <row r="21" spans="2:8" s="1159" customFormat="1" ht="13.5" customHeight="1">
      <c r="B21" s="1174">
        <v>9</v>
      </c>
      <c r="C21" s="1178"/>
      <c r="D21" s="1176"/>
      <c r="E21" s="1177"/>
      <c r="F21" s="1173">
        <f t="shared" si="0"/>
        <v>0</v>
      </c>
      <c r="G21" s="2784"/>
      <c r="H21" s="2785"/>
    </row>
    <row r="22" spans="2:8" s="1159" customFormat="1" ht="13.5" customHeight="1">
      <c r="B22" s="1174">
        <v>10</v>
      </c>
      <c r="C22" s="1178"/>
      <c r="D22" s="1176"/>
      <c r="E22" s="1177"/>
      <c r="F22" s="1173">
        <f t="shared" si="0"/>
        <v>0</v>
      </c>
      <c r="G22" s="2784"/>
      <c r="H22" s="2785"/>
    </row>
    <row r="23" spans="2:8" s="1159" customFormat="1" ht="13.5" customHeight="1">
      <c r="B23" s="1174">
        <v>11</v>
      </c>
      <c r="C23" s="1178"/>
      <c r="D23" s="1176"/>
      <c r="E23" s="1177"/>
      <c r="F23" s="1173">
        <f t="shared" si="0"/>
        <v>0</v>
      </c>
      <c r="G23" s="2784"/>
      <c r="H23" s="2785"/>
    </row>
    <row r="24" spans="2:8" s="1159" customFormat="1" ht="13.5" customHeight="1">
      <c r="B24" s="1174">
        <v>12</v>
      </c>
      <c r="C24" s="1178"/>
      <c r="D24" s="1176"/>
      <c r="E24" s="1177"/>
      <c r="F24" s="1173">
        <f t="shared" si="0"/>
        <v>0</v>
      </c>
      <c r="G24" s="2784"/>
      <c r="H24" s="2785"/>
    </row>
    <row r="25" spans="2:8" s="1159" customFormat="1" ht="13.5" customHeight="1">
      <c r="B25" s="1174">
        <v>13</v>
      </c>
      <c r="C25" s="1178"/>
      <c r="D25" s="1176"/>
      <c r="E25" s="1177"/>
      <c r="F25" s="1173">
        <f t="shared" si="0"/>
        <v>0</v>
      </c>
      <c r="G25" s="2784"/>
      <c r="H25" s="2785"/>
    </row>
    <row r="26" spans="2:8" s="1159" customFormat="1" ht="13.5" customHeight="1">
      <c r="B26" s="1174">
        <v>14</v>
      </c>
      <c r="C26" s="1178"/>
      <c r="D26" s="1176"/>
      <c r="E26" s="1177"/>
      <c r="F26" s="1173">
        <f t="shared" si="0"/>
        <v>0</v>
      </c>
      <c r="G26" s="2784"/>
      <c r="H26" s="2785"/>
    </row>
    <row r="27" spans="2:8" s="1159" customFormat="1" ht="13.5" customHeight="1">
      <c r="B27" s="1174">
        <v>15</v>
      </c>
      <c r="C27" s="1178"/>
      <c r="D27" s="1176"/>
      <c r="E27" s="1177"/>
      <c r="F27" s="1173">
        <f t="shared" si="0"/>
        <v>0</v>
      </c>
      <c r="G27" s="2784"/>
      <c r="H27" s="2785"/>
    </row>
    <row r="28" spans="2:8" s="1159" customFormat="1" ht="13.5" customHeight="1">
      <c r="B28" s="1174">
        <v>16</v>
      </c>
      <c r="C28" s="1178"/>
      <c r="D28" s="1176"/>
      <c r="E28" s="1177"/>
      <c r="F28" s="1173">
        <f t="shared" si="0"/>
        <v>0</v>
      </c>
      <c r="G28" s="2784"/>
      <c r="H28" s="2785"/>
    </row>
    <row r="29" spans="2:8" s="1159" customFormat="1" ht="13.5" customHeight="1">
      <c r="B29" s="1174">
        <v>17</v>
      </c>
      <c r="C29" s="1178"/>
      <c r="D29" s="1176"/>
      <c r="E29" s="1177"/>
      <c r="F29" s="1173">
        <f t="shared" si="0"/>
        <v>0</v>
      </c>
      <c r="G29" s="2784"/>
      <c r="H29" s="2785"/>
    </row>
    <row r="30" spans="2:8" s="1159" customFormat="1" ht="13.5" customHeight="1">
      <c r="B30" s="1174">
        <v>18</v>
      </c>
      <c r="C30" s="1178"/>
      <c r="D30" s="1176"/>
      <c r="E30" s="1177"/>
      <c r="F30" s="1173">
        <f t="shared" si="0"/>
        <v>0</v>
      </c>
      <c r="G30" s="2784"/>
      <c r="H30" s="2785"/>
    </row>
    <row r="31" spans="2:8" s="1159" customFormat="1" ht="13.5" customHeight="1">
      <c r="B31" s="1174">
        <v>19</v>
      </c>
      <c r="C31" s="1178"/>
      <c r="D31" s="1176"/>
      <c r="E31" s="1177"/>
      <c r="F31" s="1173">
        <f t="shared" si="0"/>
        <v>0</v>
      </c>
      <c r="G31" s="2784"/>
      <c r="H31" s="2785"/>
    </row>
    <row r="32" spans="2:8" s="1159" customFormat="1" ht="13.5" customHeight="1">
      <c r="B32" s="1174">
        <v>20</v>
      </c>
      <c r="C32" s="1178"/>
      <c r="D32" s="1176"/>
      <c r="E32" s="1177"/>
      <c r="F32" s="1173">
        <f t="shared" si="0"/>
        <v>0</v>
      </c>
      <c r="G32" s="2784"/>
      <c r="H32" s="2785"/>
    </row>
    <row r="33" spans="2:8" s="1159" customFormat="1" ht="13.5" customHeight="1">
      <c r="B33" s="1174">
        <v>21</v>
      </c>
      <c r="C33" s="1178"/>
      <c r="D33" s="1176"/>
      <c r="E33" s="1177"/>
      <c r="F33" s="1173">
        <f t="shared" si="0"/>
        <v>0</v>
      </c>
      <c r="G33" s="2784"/>
      <c r="H33" s="2785"/>
    </row>
    <row r="34" spans="2:8" s="1159" customFormat="1" ht="13.5" customHeight="1">
      <c r="B34" s="1174">
        <v>22</v>
      </c>
      <c r="C34" s="1178"/>
      <c r="D34" s="1176"/>
      <c r="E34" s="1177"/>
      <c r="F34" s="1173">
        <f t="shared" si="0"/>
        <v>0</v>
      </c>
      <c r="G34" s="2784"/>
      <c r="H34" s="2785"/>
    </row>
    <row r="35" spans="2:8" s="1159" customFormat="1" ht="13.5" customHeight="1">
      <c r="B35" s="1174">
        <v>23</v>
      </c>
      <c r="C35" s="1178"/>
      <c r="D35" s="1176"/>
      <c r="E35" s="1177"/>
      <c r="F35" s="1173">
        <f t="shared" si="0"/>
        <v>0</v>
      </c>
      <c r="G35" s="2784"/>
      <c r="H35" s="2785"/>
    </row>
    <row r="36" spans="2:8" s="1159" customFormat="1" ht="13.5" customHeight="1">
      <c r="B36" s="1174">
        <v>24</v>
      </c>
      <c r="C36" s="1178"/>
      <c r="D36" s="1176"/>
      <c r="E36" s="1177"/>
      <c r="F36" s="1173">
        <f t="shared" si="0"/>
        <v>0</v>
      </c>
      <c r="G36" s="2784"/>
      <c r="H36" s="2785"/>
    </row>
    <row r="37" spans="2:8" s="1159" customFormat="1" ht="13.5" customHeight="1">
      <c r="B37" s="1174">
        <v>25</v>
      </c>
      <c r="C37" s="1178"/>
      <c r="D37" s="1176"/>
      <c r="E37" s="1177"/>
      <c r="F37" s="1173">
        <f t="shared" si="0"/>
        <v>0</v>
      </c>
      <c r="G37" s="2784"/>
      <c r="H37" s="2785"/>
    </row>
    <row r="38" spans="2:8" s="1159" customFormat="1" ht="13.5" customHeight="1">
      <c r="B38" s="1174">
        <v>26</v>
      </c>
      <c r="C38" s="1178"/>
      <c r="D38" s="1176"/>
      <c r="E38" s="1177"/>
      <c r="F38" s="1173">
        <f t="shared" si="0"/>
        <v>0</v>
      </c>
      <c r="G38" s="2784"/>
      <c r="H38" s="2785"/>
    </row>
    <row r="39" spans="2:8" s="1159" customFormat="1" ht="13.5" customHeight="1">
      <c r="B39" s="1174">
        <v>27</v>
      </c>
      <c r="C39" s="1178"/>
      <c r="D39" s="1176"/>
      <c r="E39" s="1177"/>
      <c r="F39" s="1173">
        <f t="shared" si="0"/>
        <v>0</v>
      </c>
      <c r="G39" s="2784"/>
      <c r="H39" s="2785"/>
    </row>
    <row r="40" spans="2:8" s="1159" customFormat="1" ht="13.5" customHeight="1">
      <c r="B40" s="1174">
        <v>28</v>
      </c>
      <c r="C40" s="1178"/>
      <c r="D40" s="1176"/>
      <c r="E40" s="1177"/>
      <c r="F40" s="1173">
        <f t="shared" si="0"/>
        <v>0</v>
      </c>
      <c r="G40" s="2784"/>
      <c r="H40" s="2785"/>
    </row>
    <row r="41" spans="2:8" s="1159" customFormat="1" ht="13.5" customHeight="1">
      <c r="B41" s="1174">
        <v>29</v>
      </c>
      <c r="C41" s="1178"/>
      <c r="D41" s="1176"/>
      <c r="E41" s="1177"/>
      <c r="F41" s="1173">
        <f t="shared" si="0"/>
        <v>0</v>
      </c>
      <c r="G41" s="2784"/>
      <c r="H41" s="2785"/>
    </row>
    <row r="42" spans="2:8" s="1159" customFormat="1" ht="13.5" customHeight="1">
      <c r="B42" s="1174">
        <v>30</v>
      </c>
      <c r="C42" s="1178"/>
      <c r="D42" s="1176"/>
      <c r="E42" s="1177"/>
      <c r="F42" s="1173">
        <f t="shared" si="0"/>
        <v>0</v>
      </c>
      <c r="G42" s="2784"/>
      <c r="H42" s="2785"/>
    </row>
    <row r="43" spans="2:8" s="1159" customFormat="1" ht="13.5" customHeight="1">
      <c r="B43" s="1174">
        <v>31</v>
      </c>
      <c r="C43" s="1178"/>
      <c r="D43" s="1176"/>
      <c r="E43" s="1177"/>
      <c r="F43" s="1173">
        <f t="shared" si="0"/>
        <v>0</v>
      </c>
      <c r="G43" s="2784"/>
      <c r="H43" s="2785"/>
    </row>
    <row r="44" spans="2:8" s="1159" customFormat="1" ht="13.5" customHeight="1">
      <c r="B44" s="1174">
        <v>32</v>
      </c>
      <c r="C44" s="1178"/>
      <c r="D44" s="1176"/>
      <c r="E44" s="1177"/>
      <c r="F44" s="1173">
        <f t="shared" si="0"/>
        <v>0</v>
      </c>
      <c r="G44" s="2784"/>
      <c r="H44" s="2785"/>
    </row>
    <row r="45" spans="2:8" s="1159" customFormat="1" ht="13.5" customHeight="1">
      <c r="B45" s="1174">
        <v>33</v>
      </c>
      <c r="C45" s="1178"/>
      <c r="D45" s="1176"/>
      <c r="E45" s="1177"/>
      <c r="F45" s="1173">
        <f t="shared" si="0"/>
        <v>0</v>
      </c>
      <c r="G45" s="2784"/>
      <c r="H45" s="2785"/>
    </row>
    <row r="46" spans="2:8" s="1159" customFormat="1" ht="13.5" customHeight="1">
      <c r="B46" s="1174">
        <v>34</v>
      </c>
      <c r="C46" s="1178"/>
      <c r="D46" s="1176"/>
      <c r="E46" s="1177"/>
      <c r="F46" s="1173">
        <f t="shared" si="0"/>
        <v>0</v>
      </c>
      <c r="G46" s="2784"/>
      <c r="H46" s="2785"/>
    </row>
    <row r="47" spans="2:8" s="1159" customFormat="1" ht="13.5" customHeight="1">
      <c r="B47" s="1174">
        <v>35</v>
      </c>
      <c r="C47" s="1178"/>
      <c r="D47" s="1176"/>
      <c r="E47" s="1177"/>
      <c r="F47" s="1173">
        <f t="shared" si="0"/>
        <v>0</v>
      </c>
      <c r="G47" s="2784"/>
      <c r="H47" s="2785"/>
    </row>
    <row r="48" spans="2:8" s="1159" customFormat="1" ht="13.5" customHeight="1">
      <c r="B48" s="1174">
        <v>36</v>
      </c>
      <c r="C48" s="1178"/>
      <c r="D48" s="1176"/>
      <c r="E48" s="1177"/>
      <c r="F48" s="1173">
        <f t="shared" si="0"/>
        <v>0</v>
      </c>
      <c r="G48" s="2784"/>
      <c r="H48" s="2785"/>
    </row>
    <row r="49" spans="2:8" s="1159" customFormat="1" ht="13.5" customHeight="1">
      <c r="B49" s="1174">
        <v>37</v>
      </c>
      <c r="C49" s="1178"/>
      <c r="D49" s="1176"/>
      <c r="E49" s="1177"/>
      <c r="F49" s="1173">
        <f t="shared" si="0"/>
        <v>0</v>
      </c>
      <c r="G49" s="2784"/>
      <c r="H49" s="2785"/>
    </row>
    <row r="50" spans="2:8" s="1159" customFormat="1" ht="13.5" customHeight="1">
      <c r="B50" s="1174">
        <v>38</v>
      </c>
      <c r="C50" s="1178"/>
      <c r="D50" s="1176"/>
      <c r="E50" s="1177"/>
      <c r="F50" s="1173">
        <f t="shared" si="0"/>
        <v>0</v>
      </c>
      <c r="G50" s="2784"/>
      <c r="H50" s="2785"/>
    </row>
    <row r="51" spans="2:8" s="1159" customFormat="1" ht="13.5" customHeight="1">
      <c r="B51" s="1174">
        <v>39</v>
      </c>
      <c r="C51" s="1178"/>
      <c r="D51" s="1176"/>
      <c r="E51" s="1177"/>
      <c r="F51" s="1173">
        <f t="shared" si="0"/>
        <v>0</v>
      </c>
      <c r="G51" s="2784"/>
      <c r="H51" s="2785"/>
    </row>
    <row r="52" spans="2:8" s="1159" customFormat="1" ht="13.5" customHeight="1">
      <c r="B52" s="1174">
        <v>40</v>
      </c>
      <c r="C52" s="1178"/>
      <c r="D52" s="1176"/>
      <c r="E52" s="1177"/>
      <c r="F52" s="1173">
        <f t="shared" si="0"/>
        <v>0</v>
      </c>
      <c r="G52" s="2784"/>
      <c r="H52" s="2785"/>
    </row>
    <row r="53" spans="2:8" s="1159" customFormat="1" ht="13.5" customHeight="1">
      <c r="B53" s="1174">
        <v>41</v>
      </c>
      <c r="C53" s="1178"/>
      <c r="D53" s="1176"/>
      <c r="E53" s="1177"/>
      <c r="F53" s="1173">
        <f t="shared" si="0"/>
        <v>0</v>
      </c>
      <c r="G53" s="2784"/>
      <c r="H53" s="2785"/>
    </row>
    <row r="54" spans="2:8" s="1159" customFormat="1" ht="13.5" customHeight="1">
      <c r="B54" s="1174">
        <v>42</v>
      </c>
      <c r="C54" s="1178"/>
      <c r="D54" s="1176"/>
      <c r="E54" s="1177"/>
      <c r="F54" s="1173">
        <f t="shared" si="0"/>
        <v>0</v>
      </c>
      <c r="G54" s="2784"/>
      <c r="H54" s="2785"/>
    </row>
    <row r="55" spans="2:8" s="1159" customFormat="1" ht="13.5" customHeight="1">
      <c r="B55" s="1174">
        <v>43</v>
      </c>
      <c r="C55" s="1178"/>
      <c r="D55" s="1176"/>
      <c r="E55" s="1177"/>
      <c r="F55" s="1173">
        <f t="shared" si="0"/>
        <v>0</v>
      </c>
      <c r="G55" s="2784"/>
      <c r="H55" s="2785"/>
    </row>
    <row r="56" spans="2:8" s="1159" customFormat="1" ht="13.5" customHeight="1">
      <c r="B56" s="1174">
        <v>44</v>
      </c>
      <c r="C56" s="1178"/>
      <c r="D56" s="1176"/>
      <c r="E56" s="1177"/>
      <c r="F56" s="1173">
        <f t="shared" si="0"/>
        <v>0</v>
      </c>
      <c r="G56" s="2784"/>
      <c r="H56" s="2785"/>
    </row>
    <row r="57" spans="2:8" s="1159" customFormat="1" ht="13.5" customHeight="1">
      <c r="B57" s="1174">
        <v>45</v>
      </c>
      <c r="C57" s="1178"/>
      <c r="D57" s="1176"/>
      <c r="E57" s="1177"/>
      <c r="F57" s="1173">
        <f t="shared" si="0"/>
        <v>0</v>
      </c>
      <c r="G57" s="2784"/>
      <c r="H57" s="2785"/>
    </row>
    <row r="58" spans="2:8" s="1159" customFormat="1" ht="13.5" customHeight="1">
      <c r="B58" s="1174">
        <v>46</v>
      </c>
      <c r="C58" s="1178"/>
      <c r="D58" s="1176"/>
      <c r="E58" s="1177"/>
      <c r="F58" s="1173">
        <f t="shared" si="0"/>
        <v>0</v>
      </c>
      <c r="G58" s="2784"/>
      <c r="H58" s="2785"/>
    </row>
    <row r="59" spans="2:8" s="1159" customFormat="1" ht="13.5" customHeight="1">
      <c r="B59" s="1174">
        <v>47</v>
      </c>
      <c r="C59" s="1178"/>
      <c r="D59" s="1176"/>
      <c r="E59" s="1177"/>
      <c r="F59" s="1173">
        <f t="shared" si="0"/>
        <v>0</v>
      </c>
      <c r="G59" s="2784"/>
      <c r="H59" s="2785"/>
    </row>
    <row r="60" spans="2:8" s="1159" customFormat="1" ht="13.5" customHeight="1">
      <c r="B60" s="1174">
        <v>48</v>
      </c>
      <c r="C60" s="1178"/>
      <c r="D60" s="1176"/>
      <c r="E60" s="1177"/>
      <c r="F60" s="1173">
        <f t="shared" si="0"/>
        <v>0</v>
      </c>
      <c r="G60" s="2784"/>
      <c r="H60" s="2785"/>
    </row>
    <row r="61" spans="2:8" s="1159" customFormat="1" ht="13.5" customHeight="1">
      <c r="B61" s="1174">
        <v>49</v>
      </c>
      <c r="C61" s="1178"/>
      <c r="D61" s="1176"/>
      <c r="E61" s="1177"/>
      <c r="F61" s="1173">
        <f t="shared" si="0"/>
        <v>0</v>
      </c>
      <c r="G61" s="2784"/>
      <c r="H61" s="2785"/>
    </row>
    <row r="62" spans="2:8" s="1159" customFormat="1" ht="13.5" customHeight="1">
      <c r="B62" s="1179">
        <v>50</v>
      </c>
      <c r="C62" s="1180"/>
      <c r="D62" s="1181"/>
      <c r="E62" s="1182"/>
      <c r="F62" s="1183">
        <f t="shared" si="0"/>
        <v>0</v>
      </c>
      <c r="G62" s="2795"/>
      <c r="H62" s="2796"/>
    </row>
  </sheetData>
  <sheetProtection algorithmName="SHA-512" hashValue="Nj6PbwB1loGMde5gGykhoWgM53oNBu3gkdvaVr6EEeLLnS31cOVls97dNkQXNvpo9DmnFYukl/52+/InbQzBQw==" saltValue="4nT4apo43LwxMgwEipA+5w==" spinCount="100000" sheet="1" objects="1" scenarios="1"/>
  <mergeCells count="54">
    <mergeCell ref="G62:H62"/>
    <mergeCell ref="G51:H51"/>
    <mergeCell ref="G52:H52"/>
    <mergeCell ref="G53:H53"/>
    <mergeCell ref="G54:H54"/>
    <mergeCell ref="G55:H55"/>
    <mergeCell ref="G56:H56"/>
    <mergeCell ref="G57:H57"/>
    <mergeCell ref="G58:H58"/>
    <mergeCell ref="G59:H59"/>
    <mergeCell ref="G60:H60"/>
    <mergeCell ref="G61:H61"/>
    <mergeCell ref="G50:H50"/>
    <mergeCell ref="G39:H39"/>
    <mergeCell ref="G40:H40"/>
    <mergeCell ref="G41:H41"/>
    <mergeCell ref="G42:H42"/>
    <mergeCell ref="G43:H43"/>
    <mergeCell ref="G44:H44"/>
    <mergeCell ref="G45:H45"/>
    <mergeCell ref="G46:H46"/>
    <mergeCell ref="G47:H47"/>
    <mergeCell ref="G48:H48"/>
    <mergeCell ref="G49:H49"/>
    <mergeCell ref="G38:H38"/>
    <mergeCell ref="G27:H27"/>
    <mergeCell ref="G28:H28"/>
    <mergeCell ref="G29:H29"/>
    <mergeCell ref="G30:H30"/>
    <mergeCell ref="G31:H31"/>
    <mergeCell ref="G32:H32"/>
    <mergeCell ref="G33:H33"/>
    <mergeCell ref="G34:H34"/>
    <mergeCell ref="G35:H35"/>
    <mergeCell ref="G36:H36"/>
    <mergeCell ref="G37:H37"/>
    <mergeCell ref="G26:H26"/>
    <mergeCell ref="G15:H15"/>
    <mergeCell ref="G16:H16"/>
    <mergeCell ref="G17:H17"/>
    <mergeCell ref="G18:H18"/>
    <mergeCell ref="G19:H19"/>
    <mergeCell ref="G20:H20"/>
    <mergeCell ref="G21:H21"/>
    <mergeCell ref="G22:H22"/>
    <mergeCell ref="G23:H23"/>
    <mergeCell ref="G24:H24"/>
    <mergeCell ref="G25:H25"/>
    <mergeCell ref="G14:H14"/>
    <mergeCell ref="B11:B12"/>
    <mergeCell ref="C11:C12"/>
    <mergeCell ref="D11:E11"/>
    <mergeCell ref="G11:H12"/>
    <mergeCell ref="G13:H13"/>
  </mergeCells>
  <phoneticPr fontId="4"/>
  <dataValidations count="1">
    <dataValidation allowBlank="1" showInputMessage="1" showErrorMessage="1" prompt="・建具記号は「光視_計算表」シートにも入力しますので、間違わないように入力してください_x000a__x000a_・建具は「居室部分」のみです" sqref="C13" xr:uid="{AA4EBFB4-F454-4C5E-8523-E35532BA4F7A}"/>
  </dataValidations>
  <pageMargins left="0.59055118110236227" right="0.39370078740157483" top="0.59055118110236227" bottom="0.59055118110236227" header="0.31496062992125984" footer="0.31496062992125984"/>
  <pageSetup paperSize="9" scale="99" firstPageNumber="14" orientation="portrait" blackAndWhite="1" useFirstPageNumber="1" r:id="rId1"/>
  <headerFooter alignWithMargins="0">
    <oddFooter>&amp;R&amp;8株式会社都市建築確認センター</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D6764-A39F-43AC-A7A5-FAF6C974E4B3}">
  <sheetPr>
    <tabColor rgb="FF00B0F0"/>
    <pageSetUpPr fitToPage="1"/>
  </sheetPr>
  <dimension ref="B2:AR118"/>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1569</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107" t="s">
        <v>373</v>
      </c>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90"/>
      <c r="AN9" s="290" t="s">
        <v>1554</v>
      </c>
      <c r="AO9" s="290"/>
      <c r="AP9" s="1188"/>
      <c r="AQ9" s="280" t="s">
        <v>372</v>
      </c>
      <c r="AR9" s="303"/>
    </row>
    <row r="10" spans="2:44">
      <c r="B10" s="270"/>
      <c r="C10" s="270" t="s">
        <v>375</v>
      </c>
      <c r="D10" s="271"/>
      <c r="E10" s="271"/>
      <c r="F10" s="271" t="s">
        <v>1554</v>
      </c>
      <c r="G10" s="270" t="s">
        <v>381</v>
      </c>
      <c r="H10" s="271"/>
      <c r="I10" s="272" t="s">
        <v>1554</v>
      </c>
      <c r="J10" s="271"/>
      <c r="K10" s="271"/>
      <c r="L10" s="271"/>
      <c r="M10" s="271" t="s">
        <v>1554</v>
      </c>
      <c r="N10" s="270" t="s">
        <v>376</v>
      </c>
      <c r="O10" s="271"/>
      <c r="P10" s="271"/>
      <c r="Q10" s="271"/>
      <c r="R10" s="2107" t="s">
        <v>377</v>
      </c>
      <c r="S10" s="2108"/>
      <c r="T10" s="2108"/>
      <c r="U10" s="2108"/>
      <c r="V10" s="2108"/>
      <c r="W10" s="2108"/>
      <c r="X10" s="2108"/>
      <c r="Y10" s="2108"/>
      <c r="Z10" s="2108"/>
      <c r="AA10" s="2108"/>
      <c r="AB10" s="2108"/>
      <c r="AC10" s="2108"/>
      <c r="AD10" s="2108"/>
      <c r="AE10" s="2108"/>
      <c r="AF10" s="2108"/>
      <c r="AG10" s="2108"/>
      <c r="AH10" s="2108"/>
      <c r="AI10" s="2108"/>
      <c r="AJ10" s="2108"/>
      <c r="AK10" s="2108"/>
      <c r="AL10" s="2109"/>
      <c r="AM10" s="273" t="s">
        <v>378</v>
      </c>
      <c r="AN10" s="271"/>
      <c r="AO10" s="271"/>
      <c r="AP10" s="271"/>
      <c r="AQ10" s="270" t="s">
        <v>473</v>
      </c>
      <c r="AR10" s="272"/>
    </row>
    <row r="11" spans="2:44" ht="13.5" customHeight="1">
      <c r="B11" s="2797" t="s">
        <v>1573</v>
      </c>
      <c r="C11" s="275" t="s">
        <v>1574</v>
      </c>
      <c r="F11" s="283"/>
      <c r="G11" s="1189" t="s">
        <v>4</v>
      </c>
      <c r="H11" s="260" t="s">
        <v>1575</v>
      </c>
      <c r="I11" s="283"/>
      <c r="J11" s="260" t="s">
        <v>1576</v>
      </c>
      <c r="N11" s="275" t="s">
        <v>1577</v>
      </c>
      <c r="R11" s="1190" t="s">
        <v>4</v>
      </c>
      <c r="S11" s="1191" t="s">
        <v>1578</v>
      </c>
      <c r="T11" s="1191"/>
      <c r="U11" s="1192" t="s">
        <v>4</v>
      </c>
      <c r="V11" s="1191" t="s">
        <v>1038</v>
      </c>
      <c r="W11" s="1191"/>
      <c r="X11" s="1192" t="s">
        <v>4</v>
      </c>
      <c r="Y11" s="1191" t="s">
        <v>1039</v>
      </c>
      <c r="Z11" s="1191"/>
      <c r="AA11" s="1192" t="s">
        <v>4</v>
      </c>
      <c r="AB11" s="1191" t="s">
        <v>1579</v>
      </c>
      <c r="AC11" s="1191"/>
      <c r="AD11" s="1191"/>
      <c r="AE11" s="1192" t="s">
        <v>4</v>
      </c>
      <c r="AF11" s="1191" t="s">
        <v>1580</v>
      </c>
      <c r="AG11" s="1191"/>
      <c r="AH11" s="1191"/>
      <c r="AI11" s="1192" t="s">
        <v>4</v>
      </c>
      <c r="AJ11" s="1191" t="s">
        <v>1581</v>
      </c>
      <c r="AK11" s="1191"/>
      <c r="AL11" s="1193"/>
      <c r="AM11" s="1194" t="s">
        <v>4</v>
      </c>
      <c r="AN11" s="2800" t="s">
        <v>1582</v>
      </c>
      <c r="AO11" s="2800"/>
      <c r="AP11" s="2801"/>
      <c r="AQ11" s="280"/>
      <c r="AR11" s="303"/>
    </row>
    <row r="12" spans="2:44" ht="13.5" customHeight="1">
      <c r="B12" s="2798"/>
      <c r="C12" s="275" t="s">
        <v>1583</v>
      </c>
      <c r="F12" s="283"/>
      <c r="G12" s="275"/>
      <c r="I12" s="283"/>
      <c r="J12" s="260" t="s">
        <v>574</v>
      </c>
      <c r="N12" s="275" t="s">
        <v>1584</v>
      </c>
      <c r="R12" s="1195" t="s">
        <v>4</v>
      </c>
      <c r="S12" s="317" t="s">
        <v>1585</v>
      </c>
      <c r="T12" s="317"/>
      <c r="U12" s="317"/>
      <c r="V12" s="317"/>
      <c r="W12" s="317"/>
      <c r="X12" s="317"/>
      <c r="Y12" s="317"/>
      <c r="Z12" s="317"/>
      <c r="AA12" s="317"/>
      <c r="AB12" s="317"/>
      <c r="AC12" s="317"/>
      <c r="AD12" s="317"/>
      <c r="AE12" s="317"/>
      <c r="AF12" s="317"/>
      <c r="AG12" s="317"/>
      <c r="AH12" s="317"/>
      <c r="AI12" s="317"/>
      <c r="AJ12" s="317"/>
      <c r="AK12" s="317"/>
      <c r="AL12" s="1196"/>
      <c r="AM12" s="1189" t="s">
        <v>4</v>
      </c>
      <c r="AN12" s="2098" t="s">
        <v>1586</v>
      </c>
      <c r="AO12" s="2098"/>
      <c r="AP12" s="2099"/>
      <c r="AQ12" s="275"/>
      <c r="AR12" s="283"/>
    </row>
    <row r="13" spans="2:44" ht="13.5" customHeight="1">
      <c r="B13" s="2798"/>
      <c r="C13" s="275" t="s">
        <v>1587</v>
      </c>
      <c r="F13" s="283"/>
      <c r="G13" s="275"/>
      <c r="I13" s="283"/>
      <c r="N13" s="275" t="s">
        <v>1588</v>
      </c>
      <c r="R13" s="1189" t="s">
        <v>4</v>
      </c>
      <c r="S13" s="260" t="s">
        <v>1589</v>
      </c>
      <c r="AL13" s="283"/>
      <c r="AM13" s="1189" t="s">
        <v>4</v>
      </c>
      <c r="AN13" s="2098" t="s">
        <v>483</v>
      </c>
      <c r="AO13" s="2098"/>
      <c r="AP13" s="2099"/>
      <c r="AQ13" s="275"/>
      <c r="AR13" s="283"/>
    </row>
    <row r="14" spans="2:44" ht="13.5" customHeight="1">
      <c r="B14" s="2798"/>
      <c r="C14" s="275" t="s">
        <v>1590</v>
      </c>
      <c r="F14" s="283"/>
      <c r="G14" s="275"/>
      <c r="I14" s="283"/>
      <c r="J14" s="270"/>
      <c r="K14" s="271"/>
      <c r="L14" s="271"/>
      <c r="M14" s="271"/>
      <c r="N14" s="270"/>
      <c r="O14" s="271"/>
      <c r="P14" s="271"/>
      <c r="Q14" s="271"/>
      <c r="R14" s="270"/>
      <c r="S14" s="271" t="s">
        <v>1591</v>
      </c>
      <c r="T14" s="271"/>
      <c r="U14" s="271"/>
      <c r="V14" s="271"/>
      <c r="W14" s="271"/>
      <c r="X14" s="271"/>
      <c r="Y14" s="271"/>
      <c r="Z14" s="271"/>
      <c r="AA14" s="271"/>
      <c r="AB14" s="271"/>
      <c r="AC14" s="271"/>
      <c r="AD14" s="271"/>
      <c r="AE14" s="271"/>
      <c r="AF14" s="271"/>
      <c r="AG14" s="271"/>
      <c r="AH14" s="271"/>
      <c r="AI14" s="271"/>
      <c r="AJ14" s="271"/>
      <c r="AK14" s="271"/>
      <c r="AL14" s="272"/>
      <c r="AM14" s="1189" t="s">
        <v>4</v>
      </c>
      <c r="AN14" s="2098" t="s">
        <v>620</v>
      </c>
      <c r="AO14" s="2098"/>
      <c r="AP14" s="2099"/>
      <c r="AQ14" s="275"/>
      <c r="AR14" s="283"/>
    </row>
    <row r="15" spans="2:44" ht="13.5" customHeight="1">
      <c r="B15" s="2798"/>
      <c r="C15" s="275"/>
      <c r="F15" s="283"/>
      <c r="G15" s="275"/>
      <c r="I15" s="283"/>
      <c r="J15" s="260" t="s">
        <v>1592</v>
      </c>
      <c r="N15" s="275" t="s">
        <v>1593</v>
      </c>
      <c r="R15" s="1190" t="s">
        <v>4</v>
      </c>
      <c r="S15" s="1191" t="s">
        <v>1594</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98" t="s">
        <v>652</v>
      </c>
      <c r="AO15" s="2098"/>
      <c r="AP15" s="2099"/>
      <c r="AQ15" s="275"/>
      <c r="AR15" s="283"/>
    </row>
    <row r="16" spans="2:44" ht="13.5" customHeight="1">
      <c r="B16" s="2798"/>
      <c r="C16" s="275"/>
      <c r="F16" s="283"/>
      <c r="G16" s="275"/>
      <c r="I16" s="283"/>
      <c r="J16" s="275"/>
      <c r="N16" s="275" t="s">
        <v>1595</v>
      </c>
      <c r="R16" s="1189" t="s">
        <v>4</v>
      </c>
      <c r="S16" s="260" t="s">
        <v>1596</v>
      </c>
      <c r="AL16" s="283"/>
      <c r="AM16" s="1189" t="s">
        <v>4</v>
      </c>
      <c r="AN16" s="2098" t="s">
        <v>725</v>
      </c>
      <c r="AO16" s="2098"/>
      <c r="AP16" s="2099"/>
      <c r="AQ16" s="275"/>
      <c r="AR16" s="283"/>
    </row>
    <row r="17" spans="2:44" ht="13.5" customHeight="1">
      <c r="B17" s="2798"/>
      <c r="C17" s="275"/>
      <c r="F17" s="283"/>
      <c r="G17" s="275"/>
      <c r="I17" s="283"/>
      <c r="N17" s="275"/>
      <c r="Q17" s="283"/>
      <c r="S17" s="260" t="s">
        <v>1597</v>
      </c>
      <c r="AM17" s="1189" t="s">
        <v>4</v>
      </c>
      <c r="AN17" s="2098" t="s">
        <v>1598</v>
      </c>
      <c r="AO17" s="2098"/>
      <c r="AP17" s="2099"/>
      <c r="AQ17" s="275"/>
      <c r="AR17" s="283"/>
    </row>
    <row r="18" spans="2:44" ht="13.5" customHeight="1">
      <c r="B18" s="2798"/>
      <c r="C18" s="275"/>
      <c r="F18" s="283"/>
      <c r="G18" s="275"/>
      <c r="I18" s="283"/>
      <c r="N18" s="270"/>
      <c r="O18" s="271"/>
      <c r="P18" s="271"/>
      <c r="Q18" s="272"/>
      <c r="R18" s="271"/>
      <c r="S18" s="271" t="s">
        <v>1599</v>
      </c>
      <c r="T18" s="271"/>
      <c r="U18" s="271"/>
      <c r="V18" s="271"/>
      <c r="W18" s="271"/>
      <c r="X18" s="271"/>
      <c r="Y18" s="271"/>
      <c r="Z18" s="271"/>
      <c r="AA18" s="271"/>
      <c r="AB18" s="271"/>
      <c r="AC18" s="271"/>
      <c r="AD18" s="271"/>
      <c r="AE18" s="271"/>
      <c r="AF18" s="271"/>
      <c r="AG18" s="271"/>
      <c r="AH18" s="271"/>
      <c r="AI18" s="271"/>
      <c r="AJ18" s="271"/>
      <c r="AK18" s="271"/>
      <c r="AL18" s="272"/>
      <c r="AM18" s="1189" t="s">
        <v>4</v>
      </c>
      <c r="AN18" s="2098" t="s">
        <v>1600</v>
      </c>
      <c r="AO18" s="2098"/>
      <c r="AP18" s="2099"/>
      <c r="AQ18" s="275"/>
      <c r="AR18" s="283"/>
    </row>
    <row r="19" spans="2:44" ht="13.5" customHeight="1">
      <c r="B19" s="2798"/>
      <c r="C19" s="275"/>
      <c r="F19" s="283"/>
      <c r="G19" s="275"/>
      <c r="I19" s="283"/>
      <c r="N19" s="275" t="s">
        <v>1593</v>
      </c>
      <c r="Q19" s="283"/>
      <c r="R19" s="1197" t="s">
        <v>4</v>
      </c>
      <c r="S19" s="260" t="s">
        <v>1594</v>
      </c>
      <c r="AM19" s="1189" t="s">
        <v>4</v>
      </c>
      <c r="AN19" s="2098"/>
      <c r="AO19" s="2098"/>
      <c r="AP19" s="2099"/>
      <c r="AQ19" s="275"/>
      <c r="AR19" s="283"/>
    </row>
    <row r="20" spans="2:44" ht="13.5" customHeight="1">
      <c r="B20" s="2798"/>
      <c r="C20" s="275"/>
      <c r="F20" s="283"/>
      <c r="G20" s="275"/>
      <c r="I20" s="283"/>
      <c r="J20" s="270"/>
      <c r="K20" s="271"/>
      <c r="L20" s="271"/>
      <c r="M20" s="271"/>
      <c r="N20" s="270" t="s">
        <v>1601</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98"/>
      <c r="AO20" s="2098"/>
      <c r="AP20" s="2099"/>
      <c r="AQ20" s="275"/>
      <c r="AR20" s="283"/>
    </row>
    <row r="21" spans="2:44" ht="13.5" customHeight="1">
      <c r="B21" s="2798"/>
      <c r="C21" s="275"/>
      <c r="F21" s="283"/>
      <c r="G21" s="275"/>
      <c r="I21" s="283"/>
      <c r="J21" s="260" t="s">
        <v>1602</v>
      </c>
      <c r="N21" s="275" t="s">
        <v>1603</v>
      </c>
      <c r="Q21" s="283"/>
      <c r="R21" s="1190" t="s">
        <v>4</v>
      </c>
      <c r="S21" s="1191" t="s">
        <v>1604</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098"/>
      <c r="AO21" s="2098"/>
      <c r="AP21" s="2099"/>
      <c r="AQ21" s="275"/>
      <c r="AR21" s="283"/>
    </row>
    <row r="22" spans="2:44" ht="13.5" customHeight="1">
      <c r="B22" s="2798"/>
      <c r="C22" s="275"/>
      <c r="F22" s="283"/>
      <c r="G22" s="275"/>
      <c r="I22" s="283"/>
      <c r="J22" s="1197" t="s">
        <v>4</v>
      </c>
      <c r="K22" s="260" t="s">
        <v>1605</v>
      </c>
      <c r="N22" s="270"/>
      <c r="O22" s="271"/>
      <c r="P22" s="271"/>
      <c r="Q22" s="272"/>
      <c r="R22" s="1198" t="s">
        <v>4</v>
      </c>
      <c r="S22" s="271" t="s">
        <v>1606</v>
      </c>
      <c r="T22" s="271"/>
      <c r="U22" s="271"/>
      <c r="V22" s="271"/>
      <c r="W22" s="271"/>
      <c r="X22" s="271"/>
      <c r="Y22" s="271"/>
      <c r="Z22" s="271"/>
      <c r="AA22" s="271"/>
      <c r="AB22" s="271"/>
      <c r="AC22" s="271"/>
      <c r="AD22" s="271"/>
      <c r="AE22" s="271"/>
      <c r="AF22" s="271"/>
      <c r="AG22" s="271"/>
      <c r="AH22" s="271"/>
      <c r="AI22" s="271"/>
      <c r="AJ22" s="271"/>
      <c r="AK22" s="271"/>
      <c r="AL22" s="272"/>
      <c r="AM22" s="1199"/>
      <c r="AN22" s="2098"/>
      <c r="AO22" s="2098"/>
      <c r="AP22" s="2099"/>
      <c r="AQ22" s="275"/>
      <c r="AR22" s="283"/>
    </row>
    <row r="23" spans="2:44" ht="13.5" customHeight="1">
      <c r="B23" s="2798"/>
      <c r="C23" s="275"/>
      <c r="F23" s="283"/>
      <c r="G23" s="275"/>
      <c r="I23" s="283"/>
      <c r="N23" s="275" t="s">
        <v>1607</v>
      </c>
      <c r="Q23" s="283"/>
      <c r="R23" s="1190" t="s">
        <v>4</v>
      </c>
      <c r="S23" s="1191" t="s">
        <v>1608</v>
      </c>
      <c r="T23" s="1191"/>
      <c r="U23" s="1191"/>
      <c r="V23" s="1191"/>
      <c r="W23" s="1191"/>
      <c r="X23" s="1191"/>
      <c r="Y23" s="1191"/>
      <c r="Z23" s="1191"/>
      <c r="AA23" s="1191"/>
      <c r="AB23" s="1191"/>
      <c r="AC23" s="1191"/>
      <c r="AD23" s="1191"/>
      <c r="AE23" s="1191"/>
      <c r="AF23" s="1191"/>
      <c r="AG23" s="1191"/>
      <c r="AH23" s="1191"/>
      <c r="AI23" s="1191"/>
      <c r="AJ23" s="1191"/>
      <c r="AK23" s="1191"/>
      <c r="AL23" s="1193"/>
      <c r="AM23" s="1199"/>
      <c r="AN23" s="2098"/>
      <c r="AO23" s="2098"/>
      <c r="AP23" s="2099"/>
      <c r="AQ23" s="275"/>
      <c r="AR23" s="283"/>
    </row>
    <row r="24" spans="2:44" ht="13.5" customHeight="1">
      <c r="B24" s="2798"/>
      <c r="C24" s="275"/>
      <c r="F24" s="283"/>
      <c r="G24" s="275"/>
      <c r="I24" s="283"/>
      <c r="N24" s="270"/>
      <c r="O24" s="271"/>
      <c r="P24" s="271"/>
      <c r="Q24" s="272"/>
      <c r="R24" s="1198" t="s">
        <v>4</v>
      </c>
      <c r="S24" s="271" t="s">
        <v>1609</v>
      </c>
      <c r="T24" s="271"/>
      <c r="U24" s="271"/>
      <c r="V24" s="271"/>
      <c r="W24" s="271"/>
      <c r="X24" s="271"/>
      <c r="Y24" s="271"/>
      <c r="Z24" s="271"/>
      <c r="AA24" s="271"/>
      <c r="AB24" s="271"/>
      <c r="AC24" s="271"/>
      <c r="AD24" s="271"/>
      <c r="AE24" s="271"/>
      <c r="AF24" s="271"/>
      <c r="AG24" s="271"/>
      <c r="AH24" s="271"/>
      <c r="AI24" s="271"/>
      <c r="AJ24" s="271"/>
      <c r="AK24" s="271"/>
      <c r="AL24" s="272"/>
      <c r="AM24" s="1199"/>
      <c r="AN24" s="2098"/>
      <c r="AO24" s="2098"/>
      <c r="AP24" s="2099"/>
      <c r="AQ24" s="275"/>
      <c r="AR24" s="283"/>
    </row>
    <row r="25" spans="2:44" ht="13.5" customHeight="1">
      <c r="B25" s="2798"/>
      <c r="C25" s="275"/>
      <c r="F25" s="283"/>
      <c r="G25" s="275"/>
      <c r="I25" s="283"/>
      <c r="N25" s="275" t="s">
        <v>576</v>
      </c>
      <c r="Q25" s="283"/>
      <c r="R25" s="1190" t="s">
        <v>4</v>
      </c>
      <c r="S25" s="1191" t="s">
        <v>1610</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98"/>
      <c r="AO25" s="2098"/>
      <c r="AP25" s="2099"/>
      <c r="AQ25" s="275"/>
      <c r="AR25" s="283"/>
    </row>
    <row r="26" spans="2:44" ht="13.5" customHeight="1">
      <c r="B26" s="2798"/>
      <c r="C26" s="275"/>
      <c r="F26" s="283"/>
      <c r="G26" s="275"/>
      <c r="I26" s="283"/>
      <c r="N26" s="270"/>
      <c r="O26" s="271"/>
      <c r="P26" s="271"/>
      <c r="Q26" s="272"/>
      <c r="R26" s="1198" t="s">
        <v>4</v>
      </c>
      <c r="S26" s="271" t="s">
        <v>1611</v>
      </c>
      <c r="T26" s="271"/>
      <c r="U26" s="271"/>
      <c r="V26" s="271"/>
      <c r="W26" s="271"/>
      <c r="X26" s="271"/>
      <c r="Y26" s="271"/>
      <c r="Z26" s="271"/>
      <c r="AA26" s="271"/>
      <c r="AB26" s="271"/>
      <c r="AC26" s="271"/>
      <c r="AD26" s="271"/>
      <c r="AE26" s="271"/>
      <c r="AF26" s="271"/>
      <c r="AG26" s="271"/>
      <c r="AH26" s="271"/>
      <c r="AI26" s="271"/>
      <c r="AJ26" s="271"/>
      <c r="AK26" s="271"/>
      <c r="AL26" s="272"/>
      <c r="AM26" s="1199"/>
      <c r="AN26" s="2098"/>
      <c r="AO26" s="2098"/>
      <c r="AP26" s="2099"/>
      <c r="AQ26" s="275"/>
      <c r="AR26" s="283"/>
    </row>
    <row r="27" spans="2:44" ht="13.5" customHeight="1">
      <c r="B27" s="2798"/>
      <c r="C27" s="275"/>
      <c r="F27" s="283"/>
      <c r="G27" s="275"/>
      <c r="I27" s="283"/>
      <c r="N27" s="275" t="s">
        <v>1612</v>
      </c>
      <c r="Q27" s="283"/>
      <c r="R27" s="1190" t="s">
        <v>4</v>
      </c>
      <c r="S27" s="1191" t="s">
        <v>1613</v>
      </c>
      <c r="T27" s="1191"/>
      <c r="U27" s="1191"/>
      <c r="V27" s="1191"/>
      <c r="W27" s="1191"/>
      <c r="X27" s="1191"/>
      <c r="Y27" s="1191"/>
      <c r="Z27" s="1191"/>
      <c r="AA27" s="1191"/>
      <c r="AB27" s="1191"/>
      <c r="AC27" s="1191"/>
      <c r="AD27" s="1191"/>
      <c r="AE27" s="1191"/>
      <c r="AF27" s="1191"/>
      <c r="AG27" s="1191"/>
      <c r="AH27" s="1191"/>
      <c r="AI27" s="1191"/>
      <c r="AJ27" s="1191"/>
      <c r="AK27" s="1191"/>
      <c r="AL27" s="1193"/>
      <c r="AM27" s="1199"/>
      <c r="AN27" s="2098"/>
      <c r="AO27" s="2098"/>
      <c r="AP27" s="2099"/>
      <c r="AQ27" s="275"/>
      <c r="AR27" s="283"/>
    </row>
    <row r="28" spans="2:44" ht="13.5" customHeight="1">
      <c r="B28" s="2798"/>
      <c r="C28" s="275"/>
      <c r="F28" s="283"/>
      <c r="G28" s="275"/>
      <c r="I28" s="283"/>
      <c r="N28" s="270"/>
      <c r="O28" s="271"/>
      <c r="P28" s="271"/>
      <c r="Q28" s="272"/>
      <c r="R28" s="1198" t="s">
        <v>4</v>
      </c>
      <c r="S28" s="271" t="s">
        <v>1611</v>
      </c>
      <c r="T28" s="271"/>
      <c r="U28" s="271"/>
      <c r="V28" s="271"/>
      <c r="W28" s="271"/>
      <c r="X28" s="271"/>
      <c r="Y28" s="271"/>
      <c r="Z28" s="271"/>
      <c r="AA28" s="271"/>
      <c r="AB28" s="271"/>
      <c r="AC28" s="271"/>
      <c r="AD28" s="271"/>
      <c r="AE28" s="271"/>
      <c r="AF28" s="271"/>
      <c r="AG28" s="271"/>
      <c r="AH28" s="271"/>
      <c r="AI28" s="271"/>
      <c r="AJ28" s="271"/>
      <c r="AK28" s="271"/>
      <c r="AL28" s="272"/>
      <c r="AM28" s="1199"/>
      <c r="AN28" s="2098"/>
      <c r="AO28" s="2098"/>
      <c r="AP28" s="2099"/>
      <c r="AQ28" s="275"/>
      <c r="AR28" s="283"/>
    </row>
    <row r="29" spans="2:44" ht="13.5" customHeight="1">
      <c r="B29" s="2798"/>
      <c r="C29" s="275"/>
      <c r="F29" s="283"/>
      <c r="G29" s="275"/>
      <c r="I29" s="283"/>
      <c r="N29" s="275" t="s">
        <v>1614</v>
      </c>
      <c r="Q29" s="283"/>
      <c r="R29" s="1190" t="s">
        <v>4</v>
      </c>
      <c r="S29" s="1191" t="s">
        <v>1615</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098"/>
      <c r="AO29" s="2098"/>
      <c r="AP29" s="2099"/>
      <c r="AQ29" s="275"/>
      <c r="AR29" s="283"/>
    </row>
    <row r="30" spans="2:44" ht="13.5" customHeight="1">
      <c r="B30" s="2798"/>
      <c r="C30" s="275" t="b">
        <v>0</v>
      </c>
      <c r="F30" s="283"/>
      <c r="G30" s="275"/>
      <c r="I30" s="283"/>
      <c r="N30" s="270"/>
      <c r="O30" s="271"/>
      <c r="P30" s="271"/>
      <c r="Q30" s="272"/>
      <c r="R30" s="1198" t="s">
        <v>4</v>
      </c>
      <c r="S30" s="271" t="s">
        <v>1611</v>
      </c>
      <c r="T30" s="271"/>
      <c r="U30" s="271"/>
      <c r="V30" s="271"/>
      <c r="W30" s="271"/>
      <c r="X30" s="271"/>
      <c r="Y30" s="271"/>
      <c r="Z30" s="271"/>
      <c r="AA30" s="271"/>
      <c r="AB30" s="271"/>
      <c r="AC30" s="271"/>
      <c r="AD30" s="271"/>
      <c r="AE30" s="271"/>
      <c r="AF30" s="271"/>
      <c r="AG30" s="271"/>
      <c r="AH30" s="271"/>
      <c r="AI30" s="271"/>
      <c r="AJ30" s="271"/>
      <c r="AK30" s="271"/>
      <c r="AL30" s="272"/>
      <c r="AM30" s="1199"/>
      <c r="AN30" s="2098"/>
      <c r="AO30" s="2098"/>
      <c r="AP30" s="2099"/>
      <c r="AQ30" s="275"/>
      <c r="AR30" s="283"/>
    </row>
    <row r="31" spans="2:44" ht="13.5" customHeight="1">
      <c r="B31" s="2798"/>
      <c r="C31" s="275"/>
      <c r="F31" s="283"/>
      <c r="G31" s="275"/>
      <c r="I31" s="283"/>
      <c r="N31" s="275" t="s">
        <v>1616</v>
      </c>
      <c r="Q31" s="283"/>
      <c r="R31" s="1197" t="s">
        <v>4</v>
      </c>
      <c r="S31" s="260" t="s">
        <v>1617</v>
      </c>
      <c r="AM31" s="1199"/>
      <c r="AN31" s="2098"/>
      <c r="AO31" s="2098"/>
      <c r="AP31" s="2099"/>
      <c r="AQ31" s="275"/>
      <c r="AR31" s="283"/>
    </row>
    <row r="32" spans="2:44" ht="13.5" customHeight="1">
      <c r="B32" s="2798"/>
      <c r="C32" s="275"/>
      <c r="F32" s="283"/>
      <c r="G32" s="275"/>
      <c r="I32" s="283"/>
      <c r="J32" s="270"/>
      <c r="K32" s="271"/>
      <c r="L32" s="271"/>
      <c r="M32" s="271"/>
      <c r="N32" s="270" t="s">
        <v>1618</v>
      </c>
      <c r="O32" s="271"/>
      <c r="P32" s="271"/>
      <c r="Q32" s="272"/>
      <c r="R32" s="271"/>
      <c r="S32" s="271"/>
      <c r="T32" s="271"/>
      <c r="U32" s="271"/>
      <c r="V32" s="271"/>
      <c r="W32" s="271"/>
      <c r="X32" s="271"/>
      <c r="Y32" s="271"/>
      <c r="Z32" s="271"/>
      <c r="AA32" s="271"/>
      <c r="AB32" s="271"/>
      <c r="AC32" s="271"/>
      <c r="AD32" s="271"/>
      <c r="AE32" s="271"/>
      <c r="AF32" s="271"/>
      <c r="AG32" s="271"/>
      <c r="AH32" s="271"/>
      <c r="AI32" s="271"/>
      <c r="AJ32" s="271"/>
      <c r="AK32" s="271"/>
      <c r="AL32" s="272"/>
      <c r="AM32" s="1199"/>
      <c r="AN32" s="2098"/>
      <c r="AO32" s="2098"/>
      <c r="AP32" s="2099"/>
      <c r="AQ32" s="275"/>
      <c r="AR32" s="283"/>
    </row>
    <row r="33" spans="2:44" ht="13.5" customHeight="1">
      <c r="B33" s="2798"/>
      <c r="C33" s="275"/>
      <c r="F33" s="283"/>
      <c r="G33" s="275"/>
      <c r="I33" s="283"/>
      <c r="J33" s="260" t="s">
        <v>1619</v>
      </c>
      <c r="N33" s="275" t="s">
        <v>1620</v>
      </c>
      <c r="Q33" s="283"/>
      <c r="R33" s="1197" t="s">
        <v>4</v>
      </c>
      <c r="S33" s="260" t="s">
        <v>1621</v>
      </c>
      <c r="AM33" s="1199"/>
      <c r="AN33" s="2098"/>
      <c r="AO33" s="2098"/>
      <c r="AP33" s="2099"/>
      <c r="AQ33" s="275"/>
      <c r="AR33" s="283"/>
    </row>
    <row r="34" spans="2:44" ht="13.5" customHeight="1">
      <c r="B34" s="2798"/>
      <c r="C34" s="275"/>
      <c r="F34" s="283"/>
      <c r="G34" s="275"/>
      <c r="I34" s="283"/>
      <c r="N34" s="270"/>
      <c r="O34" s="271"/>
      <c r="P34" s="271"/>
      <c r="Q34" s="272"/>
      <c r="R34" s="271"/>
      <c r="S34" s="271" t="s">
        <v>1622</v>
      </c>
      <c r="T34" s="271"/>
      <c r="U34" s="271"/>
      <c r="V34" s="271"/>
      <c r="W34" s="271"/>
      <c r="X34" s="271"/>
      <c r="Y34" s="271"/>
      <c r="Z34" s="271"/>
      <c r="AA34" s="271"/>
      <c r="AB34" s="271"/>
      <c r="AC34" s="271"/>
      <c r="AD34" s="271"/>
      <c r="AE34" s="271"/>
      <c r="AF34" s="271"/>
      <c r="AG34" s="271"/>
      <c r="AH34" s="271"/>
      <c r="AI34" s="271"/>
      <c r="AJ34" s="271"/>
      <c r="AK34" s="271"/>
      <c r="AL34" s="272"/>
      <c r="AM34" s="1199"/>
      <c r="AN34" s="2098"/>
      <c r="AO34" s="2098"/>
      <c r="AP34" s="2099"/>
      <c r="AQ34" s="275"/>
      <c r="AR34" s="283"/>
    </row>
    <row r="35" spans="2:44" ht="13.5" customHeight="1">
      <c r="B35" s="2798"/>
      <c r="C35" s="275"/>
      <c r="F35" s="283"/>
      <c r="G35" s="275"/>
      <c r="I35" s="283"/>
      <c r="N35" s="275" t="s">
        <v>1623</v>
      </c>
      <c r="Q35" s="283"/>
      <c r="R35" s="1197" t="s">
        <v>4</v>
      </c>
      <c r="S35" s="260" t="s">
        <v>1624</v>
      </c>
      <c r="AM35" s="1199"/>
      <c r="AN35" s="2098"/>
      <c r="AO35" s="2098"/>
      <c r="AP35" s="2099"/>
      <c r="AQ35" s="275"/>
      <c r="AR35" s="283"/>
    </row>
    <row r="36" spans="2:44" ht="13.5" customHeight="1">
      <c r="B36" s="2798"/>
      <c r="C36" s="275"/>
      <c r="F36" s="283"/>
      <c r="G36" s="275"/>
      <c r="I36" s="283"/>
      <c r="N36" s="270" t="s">
        <v>1625</v>
      </c>
      <c r="O36" s="271"/>
      <c r="P36" s="271"/>
      <c r="Q36" s="272"/>
      <c r="R36" s="271"/>
      <c r="S36" s="271" t="s">
        <v>1626</v>
      </c>
      <c r="T36" s="271"/>
      <c r="U36" s="271"/>
      <c r="V36" s="271"/>
      <c r="W36" s="271"/>
      <c r="X36" s="271"/>
      <c r="Y36" s="271"/>
      <c r="Z36" s="271"/>
      <c r="AA36" s="271"/>
      <c r="AB36" s="271"/>
      <c r="AC36" s="271"/>
      <c r="AD36" s="271"/>
      <c r="AE36" s="271"/>
      <c r="AF36" s="271"/>
      <c r="AG36" s="271"/>
      <c r="AH36" s="271"/>
      <c r="AI36" s="271"/>
      <c r="AJ36" s="271"/>
      <c r="AK36" s="271"/>
      <c r="AL36" s="272"/>
      <c r="AM36" s="1199"/>
      <c r="AN36" s="2098"/>
      <c r="AO36" s="2098"/>
      <c r="AP36" s="2099"/>
      <c r="AQ36" s="275"/>
      <c r="AR36" s="283"/>
    </row>
    <row r="37" spans="2:44" ht="13.5" customHeight="1">
      <c r="B37" s="2798"/>
      <c r="C37" s="275"/>
      <c r="F37" s="283"/>
      <c r="G37" s="275"/>
      <c r="I37" s="283"/>
      <c r="J37" s="270"/>
      <c r="K37" s="271"/>
      <c r="L37" s="271"/>
      <c r="M37" s="271"/>
      <c r="N37" s="270" t="s">
        <v>1293</v>
      </c>
      <c r="O37" s="271"/>
      <c r="P37" s="271"/>
      <c r="Q37" s="272"/>
      <c r="R37" s="1198" t="s">
        <v>4</v>
      </c>
      <c r="S37" s="271" t="s">
        <v>1627</v>
      </c>
      <c r="T37" s="271"/>
      <c r="U37" s="271"/>
      <c r="V37" s="271"/>
      <c r="W37" s="271"/>
      <c r="X37" s="271"/>
      <c r="Y37" s="271"/>
      <c r="Z37" s="271"/>
      <c r="AA37" s="271"/>
      <c r="AB37" s="271"/>
      <c r="AC37" s="271"/>
      <c r="AD37" s="271"/>
      <c r="AE37" s="271"/>
      <c r="AF37" s="271"/>
      <c r="AG37" s="271"/>
      <c r="AH37" s="271"/>
      <c r="AI37" s="271"/>
      <c r="AJ37" s="271"/>
      <c r="AK37" s="271"/>
      <c r="AL37" s="272"/>
      <c r="AM37" s="1199"/>
      <c r="AN37" s="2098"/>
      <c r="AO37" s="2098"/>
      <c r="AP37" s="2099"/>
      <c r="AQ37" s="275"/>
      <c r="AR37" s="283"/>
    </row>
    <row r="38" spans="2:44" ht="13.5" customHeight="1">
      <c r="B38" s="2798"/>
      <c r="C38" s="275"/>
      <c r="F38" s="283"/>
      <c r="G38" s="275"/>
      <c r="I38" s="283"/>
      <c r="J38" s="260" t="s">
        <v>1628</v>
      </c>
      <c r="N38" s="273" t="s">
        <v>1629</v>
      </c>
      <c r="O38" s="290"/>
      <c r="P38" s="290"/>
      <c r="Q38" s="1188"/>
      <c r="R38" s="1200" t="s">
        <v>4</v>
      </c>
      <c r="S38" s="290" t="s">
        <v>1630</v>
      </c>
      <c r="T38" s="290"/>
      <c r="U38" s="290"/>
      <c r="V38" s="290"/>
      <c r="W38" s="290"/>
      <c r="X38" s="290"/>
      <c r="Y38" s="290"/>
      <c r="Z38" s="290"/>
      <c r="AA38" s="290"/>
      <c r="AB38" s="290"/>
      <c r="AC38" s="290"/>
      <c r="AD38" s="290"/>
      <c r="AE38" s="290"/>
      <c r="AF38" s="290"/>
      <c r="AG38" s="290"/>
      <c r="AH38" s="290"/>
      <c r="AI38" s="290"/>
      <c r="AJ38" s="290"/>
      <c r="AK38" s="290"/>
      <c r="AL38" s="1188"/>
      <c r="AM38" s="1199"/>
      <c r="AN38" s="2098"/>
      <c r="AO38" s="2098"/>
      <c r="AP38" s="2099"/>
      <c r="AQ38" s="275"/>
      <c r="AR38" s="283"/>
    </row>
    <row r="39" spans="2:44" ht="13.5" customHeight="1">
      <c r="B39" s="2798"/>
      <c r="C39" s="275"/>
      <c r="F39" s="283"/>
      <c r="G39" s="275"/>
      <c r="I39" s="283"/>
      <c r="J39" s="260" t="s">
        <v>1631</v>
      </c>
      <c r="N39" s="275" t="s">
        <v>1632</v>
      </c>
      <c r="Q39" s="283"/>
      <c r="R39" s="1190" t="s">
        <v>4</v>
      </c>
      <c r="S39" s="1191" t="s">
        <v>1633</v>
      </c>
      <c r="T39" s="1191"/>
      <c r="U39" s="1191"/>
      <c r="V39" s="1191"/>
      <c r="W39" s="1191"/>
      <c r="X39" s="1191"/>
      <c r="Y39" s="1191"/>
      <c r="Z39" s="1191"/>
      <c r="AA39" s="1191"/>
      <c r="AB39" s="1191"/>
      <c r="AC39" s="1191"/>
      <c r="AD39" s="1191"/>
      <c r="AE39" s="1191"/>
      <c r="AF39" s="1191"/>
      <c r="AG39" s="1191"/>
      <c r="AH39" s="1191"/>
      <c r="AI39" s="1191"/>
      <c r="AJ39" s="1191"/>
      <c r="AK39" s="1191"/>
      <c r="AL39" s="1193"/>
      <c r="AM39" s="1199"/>
      <c r="AN39" s="2098"/>
      <c r="AO39" s="2098"/>
      <c r="AP39" s="2099"/>
      <c r="AQ39" s="275"/>
      <c r="AR39" s="283"/>
    </row>
    <row r="40" spans="2:44" ht="13.5" customHeight="1">
      <c r="B40" s="2798"/>
      <c r="C40" s="275"/>
      <c r="F40" s="283"/>
      <c r="G40" s="275"/>
      <c r="I40" s="283"/>
      <c r="J40" s="260" t="s">
        <v>1634</v>
      </c>
      <c r="N40" s="275" t="s">
        <v>1635</v>
      </c>
      <c r="Q40" s="283"/>
      <c r="R40" s="1195" t="s">
        <v>4</v>
      </c>
      <c r="S40" s="317" t="s">
        <v>1636</v>
      </c>
      <c r="T40" s="317"/>
      <c r="U40" s="317"/>
      <c r="V40" s="317"/>
      <c r="W40" s="317"/>
      <c r="X40" s="317"/>
      <c r="Y40" s="317"/>
      <c r="Z40" s="317"/>
      <c r="AA40" s="317"/>
      <c r="AB40" s="317"/>
      <c r="AC40" s="317"/>
      <c r="AD40" s="317"/>
      <c r="AE40" s="317"/>
      <c r="AF40" s="317"/>
      <c r="AG40" s="317"/>
      <c r="AH40" s="317"/>
      <c r="AI40" s="317"/>
      <c r="AJ40" s="317"/>
      <c r="AK40" s="317"/>
      <c r="AL40" s="1196"/>
      <c r="AM40" s="1199"/>
      <c r="AN40" s="2098"/>
      <c r="AO40" s="2098"/>
      <c r="AP40" s="2099"/>
      <c r="AQ40" s="275"/>
      <c r="AR40" s="283"/>
    </row>
    <row r="41" spans="2:44" ht="13.5" customHeight="1">
      <c r="B41" s="2798"/>
      <c r="C41" s="275"/>
      <c r="F41" s="283"/>
      <c r="G41" s="275"/>
      <c r="I41" s="283"/>
      <c r="J41" s="270" t="s">
        <v>1637</v>
      </c>
      <c r="K41" s="271"/>
      <c r="L41" s="271"/>
      <c r="M41" s="271"/>
      <c r="N41" s="270"/>
      <c r="O41" s="271"/>
      <c r="P41" s="271"/>
      <c r="Q41" s="272"/>
      <c r="R41" s="1198" t="s">
        <v>4</v>
      </c>
      <c r="S41" s="271" t="s">
        <v>1638</v>
      </c>
      <c r="T41" s="271"/>
      <c r="U41" s="271"/>
      <c r="V41" s="271"/>
      <c r="W41" s="271"/>
      <c r="X41" s="271"/>
      <c r="Y41" s="271"/>
      <c r="Z41" s="271"/>
      <c r="AA41" s="271"/>
      <c r="AB41" s="271"/>
      <c r="AC41" s="271"/>
      <c r="AD41" s="271"/>
      <c r="AE41" s="271"/>
      <c r="AF41" s="271"/>
      <c r="AG41" s="271"/>
      <c r="AH41" s="271"/>
      <c r="AI41" s="271"/>
      <c r="AJ41" s="271"/>
      <c r="AK41" s="271"/>
      <c r="AL41" s="272"/>
      <c r="AM41" s="1199"/>
      <c r="AN41" s="2098"/>
      <c r="AO41" s="2098"/>
      <c r="AP41" s="2099"/>
      <c r="AQ41" s="275"/>
      <c r="AR41" s="283"/>
    </row>
    <row r="42" spans="2:44" ht="13.5" customHeight="1">
      <c r="B42" s="2798"/>
      <c r="C42" s="275"/>
      <c r="F42" s="283"/>
      <c r="G42" s="275"/>
      <c r="I42" s="283"/>
      <c r="J42" s="260" t="s">
        <v>1639</v>
      </c>
      <c r="N42" s="273" t="s">
        <v>1640</v>
      </c>
      <c r="O42" s="290"/>
      <c r="P42" s="290"/>
      <c r="Q42" s="1188"/>
      <c r="R42" s="1200" t="s">
        <v>4</v>
      </c>
      <c r="S42" s="290" t="s">
        <v>1641</v>
      </c>
      <c r="T42" s="290"/>
      <c r="U42" s="290"/>
      <c r="V42" s="290"/>
      <c r="W42" s="290"/>
      <c r="X42" s="290"/>
      <c r="Y42" s="290"/>
      <c r="Z42" s="290"/>
      <c r="AA42" s="290"/>
      <c r="AB42" s="290"/>
      <c r="AC42" s="290"/>
      <c r="AD42" s="290"/>
      <c r="AE42" s="290"/>
      <c r="AF42" s="290"/>
      <c r="AG42" s="290"/>
      <c r="AH42" s="290"/>
      <c r="AI42" s="290"/>
      <c r="AJ42" s="290"/>
      <c r="AK42" s="290"/>
      <c r="AL42" s="1188"/>
      <c r="AM42" s="1199"/>
      <c r="AN42" s="2098"/>
      <c r="AO42" s="2098"/>
      <c r="AP42" s="2099"/>
      <c r="AQ42" s="275"/>
      <c r="AR42" s="283"/>
    </row>
    <row r="43" spans="2:44" ht="13.5" customHeight="1">
      <c r="B43" s="2798"/>
      <c r="C43" s="275"/>
      <c r="F43" s="283"/>
      <c r="G43" s="275"/>
      <c r="I43" s="283"/>
      <c r="J43" s="260" t="s">
        <v>1642</v>
      </c>
      <c r="N43" s="275" t="s">
        <v>1643</v>
      </c>
      <c r="Q43" s="283"/>
      <c r="R43" s="1197" t="s">
        <v>4</v>
      </c>
      <c r="S43" s="260" t="s">
        <v>1644</v>
      </c>
      <c r="AM43" s="1199"/>
      <c r="AN43" s="2098"/>
      <c r="AO43" s="2098"/>
      <c r="AP43" s="2099"/>
      <c r="AQ43" s="275"/>
      <c r="AR43" s="283"/>
    </row>
    <row r="44" spans="2:44" ht="13.5" customHeight="1">
      <c r="B44" s="2798"/>
      <c r="C44" s="275"/>
      <c r="F44" s="283"/>
      <c r="G44" s="275"/>
      <c r="I44" s="283"/>
      <c r="J44" s="260" t="s">
        <v>1634</v>
      </c>
      <c r="N44" s="275" t="s">
        <v>574</v>
      </c>
      <c r="Q44" s="283"/>
      <c r="S44" s="260" t="s">
        <v>1645</v>
      </c>
      <c r="AM44" s="1199"/>
      <c r="AN44" s="2098"/>
      <c r="AO44" s="2098"/>
      <c r="AP44" s="2099"/>
      <c r="AQ44" s="275"/>
      <c r="AR44" s="283"/>
    </row>
    <row r="45" spans="2:44" ht="13.5" customHeight="1">
      <c r="B45" s="2798"/>
      <c r="C45" s="275"/>
      <c r="F45" s="283"/>
      <c r="G45" s="275"/>
      <c r="I45" s="283"/>
      <c r="J45" s="260" t="s">
        <v>1637</v>
      </c>
      <c r="N45" s="275"/>
      <c r="Q45" s="283"/>
      <c r="R45" s="295"/>
      <c r="S45" s="293" t="s">
        <v>1646</v>
      </c>
      <c r="T45" s="293"/>
      <c r="U45" s="293"/>
      <c r="V45" s="293"/>
      <c r="W45" s="293"/>
      <c r="X45" s="293"/>
      <c r="Y45" s="293"/>
      <c r="Z45" s="293"/>
      <c r="AA45" s="293"/>
      <c r="AB45" s="293"/>
      <c r="AC45" s="293"/>
      <c r="AD45" s="293"/>
      <c r="AE45" s="293"/>
      <c r="AF45" s="293"/>
      <c r="AG45" s="293"/>
      <c r="AH45" s="293"/>
      <c r="AI45" s="293"/>
      <c r="AJ45" s="293"/>
      <c r="AK45" s="293"/>
      <c r="AL45" s="1201"/>
      <c r="AM45" s="1199"/>
      <c r="AN45" s="2098"/>
      <c r="AO45" s="2098"/>
      <c r="AP45" s="2099"/>
      <c r="AQ45" s="275"/>
      <c r="AR45" s="283"/>
    </row>
    <row r="46" spans="2:44" ht="13.5" customHeight="1">
      <c r="B46" s="2798"/>
      <c r="C46" s="275"/>
      <c r="F46" s="283"/>
      <c r="G46" s="275"/>
      <c r="I46" s="283"/>
      <c r="N46" s="270"/>
      <c r="O46" s="271"/>
      <c r="P46" s="271"/>
      <c r="Q46" s="272"/>
      <c r="R46" s="1198" t="s">
        <v>4</v>
      </c>
      <c r="S46" s="271" t="s">
        <v>1647</v>
      </c>
      <c r="T46" s="271"/>
      <c r="U46" s="271"/>
      <c r="V46" s="271"/>
      <c r="W46" s="271"/>
      <c r="X46" s="271"/>
      <c r="Y46" s="271"/>
      <c r="Z46" s="271"/>
      <c r="AA46" s="271"/>
      <c r="AB46" s="271"/>
      <c r="AC46" s="271"/>
      <c r="AD46" s="271"/>
      <c r="AE46" s="271"/>
      <c r="AF46" s="271"/>
      <c r="AG46" s="271"/>
      <c r="AH46" s="271"/>
      <c r="AI46" s="271"/>
      <c r="AJ46" s="271"/>
      <c r="AK46" s="271"/>
      <c r="AL46" s="272"/>
      <c r="AM46" s="1199"/>
      <c r="AN46" s="2098"/>
      <c r="AO46" s="2098"/>
      <c r="AP46" s="2099"/>
      <c r="AQ46" s="275"/>
      <c r="AR46" s="283"/>
    </row>
    <row r="47" spans="2:44" ht="13.5" customHeight="1">
      <c r="B47" s="2798"/>
      <c r="C47" s="275"/>
      <c r="F47" s="283"/>
      <c r="G47" s="275"/>
      <c r="I47" s="283"/>
      <c r="N47" s="275" t="s">
        <v>1648</v>
      </c>
      <c r="Q47" s="283"/>
      <c r="R47" s="1197" t="s">
        <v>4</v>
      </c>
      <c r="S47" s="260" t="s">
        <v>1649</v>
      </c>
      <c r="AM47" s="1199"/>
      <c r="AN47" s="2098"/>
      <c r="AO47" s="2098"/>
      <c r="AP47" s="2099"/>
      <c r="AQ47" s="275"/>
      <c r="AR47" s="283"/>
    </row>
    <row r="48" spans="2:44" ht="13.5" customHeight="1">
      <c r="B48" s="2798"/>
      <c r="C48" s="275"/>
      <c r="F48" s="283"/>
      <c r="G48" s="270"/>
      <c r="H48" s="271"/>
      <c r="I48" s="272"/>
      <c r="J48" s="271"/>
      <c r="K48" s="271"/>
      <c r="L48" s="271"/>
      <c r="M48" s="271"/>
      <c r="N48" s="270" t="s">
        <v>1537</v>
      </c>
      <c r="O48" s="271"/>
      <c r="P48" s="271"/>
      <c r="Q48" s="272"/>
      <c r="R48" s="271"/>
      <c r="S48" s="271"/>
      <c r="T48" s="271"/>
      <c r="U48" s="271"/>
      <c r="V48" s="271"/>
      <c r="W48" s="271"/>
      <c r="X48" s="271"/>
      <c r="Y48" s="271"/>
      <c r="Z48" s="271"/>
      <c r="AA48" s="271"/>
      <c r="AB48" s="271"/>
      <c r="AC48" s="271"/>
      <c r="AD48" s="271"/>
      <c r="AE48" s="271"/>
      <c r="AF48" s="271"/>
      <c r="AG48" s="271"/>
      <c r="AH48" s="271"/>
      <c r="AI48" s="271"/>
      <c r="AJ48" s="271"/>
      <c r="AK48" s="271"/>
      <c r="AL48" s="271"/>
      <c r="AM48" s="1199"/>
      <c r="AN48" s="2098"/>
      <c r="AO48" s="2098"/>
      <c r="AP48" s="2099"/>
      <c r="AQ48" s="275"/>
      <c r="AR48" s="283"/>
    </row>
    <row r="49" spans="2:44" ht="13.5" customHeight="1">
      <c r="B49" s="2798"/>
      <c r="F49" s="283"/>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3"/>
      <c r="AM49" s="1199"/>
      <c r="AN49" s="2098"/>
      <c r="AO49" s="2098"/>
      <c r="AP49" s="2099"/>
      <c r="AR49" s="283"/>
    </row>
    <row r="50" spans="2:44" ht="13.5" customHeight="1">
      <c r="B50" s="2798"/>
      <c r="F50" s="283"/>
      <c r="AL50" s="283"/>
      <c r="AM50" s="1199"/>
      <c r="AN50" s="2098"/>
      <c r="AO50" s="2098"/>
      <c r="AP50" s="2099"/>
      <c r="AR50" s="283"/>
    </row>
    <row r="51" spans="2:44" ht="13.5" customHeight="1">
      <c r="B51" s="2798"/>
      <c r="F51" s="283"/>
      <c r="AL51" s="283"/>
      <c r="AM51" s="1199"/>
      <c r="AN51" s="2098"/>
      <c r="AO51" s="2098"/>
      <c r="AP51" s="2099"/>
      <c r="AR51" s="283"/>
    </row>
    <row r="52" spans="2:44" ht="13.5" customHeight="1">
      <c r="B52" s="2798"/>
      <c r="F52" s="283"/>
      <c r="AL52" s="283"/>
      <c r="AM52" s="1199"/>
      <c r="AN52" s="2098"/>
      <c r="AO52" s="2098"/>
      <c r="AP52" s="2099"/>
      <c r="AR52" s="283"/>
    </row>
    <row r="53" spans="2:44" ht="13.5" customHeight="1">
      <c r="B53" s="2799"/>
      <c r="C53" s="271"/>
      <c r="D53" s="271"/>
      <c r="E53" s="271"/>
      <c r="F53" s="272"/>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2"/>
      <c r="AM53" s="1202"/>
      <c r="AN53" s="2802"/>
      <c r="AO53" s="2802"/>
      <c r="AP53" s="2803"/>
      <c r="AQ53" s="271"/>
      <c r="AR53" s="272"/>
    </row>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sheetData>
  <sheetProtection algorithmName="SHA-512" hashValue="etqiLuaTEmsVwj4Hr9NF1mK1Z4LH71/WccCMYjxYhBFybuRmA0PR5CQo9heeaYS884ZBetJRpfOmG7RrF+KSPA==" saltValue="TTnonRDfYr5DcyS/ZlCa+g==" spinCount="100000" sheet="1" objects="1" scenarios="1"/>
  <mergeCells count="46">
    <mergeCell ref="AN53:AP53"/>
    <mergeCell ref="AN42:AP42"/>
    <mergeCell ref="AN43:AP43"/>
    <mergeCell ref="AN44:AP44"/>
    <mergeCell ref="AN45:AP45"/>
    <mergeCell ref="AN46:AP46"/>
    <mergeCell ref="AN47:AP47"/>
    <mergeCell ref="AN48:AP48"/>
    <mergeCell ref="AN49:AP49"/>
    <mergeCell ref="AN50:AP50"/>
    <mergeCell ref="AN51:AP51"/>
    <mergeCell ref="AN52:AP52"/>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23:AP23"/>
    <mergeCell ref="AN24:AP24"/>
    <mergeCell ref="AN25:AP25"/>
    <mergeCell ref="AN26:AP26"/>
    <mergeCell ref="AN27:AP27"/>
    <mergeCell ref="N9:AL9"/>
    <mergeCell ref="R10:AL10"/>
    <mergeCell ref="B11:B53"/>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s>
  <phoneticPr fontId="4"/>
  <dataValidations count="1">
    <dataValidation type="list" allowBlank="1" showInputMessage="1" showErrorMessage="1" sqref="AI11 U11 X11 AA11 AE11 G11 R11:R13 R15:R16 R19 J22 R21:R31 R33 R35 R37:R43 R46:R47 AM11:AM21" xr:uid="{918DF5E1-29C4-48C3-B910-1C7D782A0FBF}">
      <formula1>"□,■"</formula1>
    </dataValidation>
  </dataValidations>
  <pageMargins left="0.78740157480314965" right="0.51181102362204722" top="0.59055118110236227" bottom="0.59055118110236227" header="0.11811023622047245" footer="0.23622047244094491"/>
  <pageSetup paperSize="9" scale="80" firstPageNumber="15" orientation="portrait" blackAndWhite="1" useFirstPageNumber="1" r:id="rId1"/>
  <headerFooter alignWithMargins="0">
    <oddFooter>&amp;R&amp;10株式会社都市建築確認センター</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3F560-3CD9-4885-B00E-573196BEAAFA}">
  <sheetPr>
    <tabColor rgb="FFFFCC99"/>
    <pageSetUpPr fitToPage="1"/>
  </sheetPr>
  <dimension ref="A1:AE50"/>
  <sheetViews>
    <sheetView view="pageBreakPreview" zoomScale="70" zoomScaleNormal="100" zoomScaleSheetLayoutView="70" workbookViewId="0"/>
  </sheetViews>
  <sheetFormatPr defaultRowHeight="13.5"/>
  <cols>
    <col min="1" max="2" width="13.625" style="16" customWidth="1"/>
    <col min="3" max="25" width="6.625" style="16" customWidth="1"/>
    <col min="26" max="257" width="9" style="16"/>
    <col min="258" max="258" width="14" style="16" customWidth="1"/>
    <col min="259" max="281" width="3.625" style="16" customWidth="1"/>
    <col min="282" max="513" width="9" style="16"/>
    <col min="514" max="514" width="14" style="16" customWidth="1"/>
    <col min="515" max="537" width="3.625" style="16" customWidth="1"/>
    <col min="538" max="769" width="9" style="16"/>
    <col min="770" max="770" width="14" style="16" customWidth="1"/>
    <col min="771" max="793" width="3.625" style="16" customWidth="1"/>
    <col min="794" max="1025" width="9" style="16"/>
    <col min="1026" max="1026" width="14" style="16" customWidth="1"/>
    <col min="1027" max="1049" width="3.625" style="16" customWidth="1"/>
    <col min="1050" max="1281" width="9" style="16"/>
    <col min="1282" max="1282" width="14" style="16" customWidth="1"/>
    <col min="1283" max="1305" width="3.625" style="16" customWidth="1"/>
    <col min="1306" max="1537" width="9" style="16"/>
    <col min="1538" max="1538" width="14" style="16" customWidth="1"/>
    <col min="1539" max="1561" width="3.625" style="16" customWidth="1"/>
    <col min="1562" max="1793" width="9" style="16"/>
    <col min="1794" max="1794" width="14" style="16" customWidth="1"/>
    <col min="1795" max="1817" width="3.625" style="16" customWidth="1"/>
    <col min="1818" max="2049" width="9" style="16"/>
    <col min="2050" max="2050" width="14" style="16" customWidth="1"/>
    <col min="2051" max="2073" width="3.625" style="16" customWidth="1"/>
    <col min="2074" max="2305" width="9" style="16"/>
    <col min="2306" max="2306" width="14" style="16" customWidth="1"/>
    <col min="2307" max="2329" width="3.625" style="16" customWidth="1"/>
    <col min="2330" max="2561" width="9" style="16"/>
    <col min="2562" max="2562" width="14" style="16" customWidth="1"/>
    <col min="2563" max="2585" width="3.625" style="16" customWidth="1"/>
    <col min="2586" max="2817" width="9" style="16"/>
    <col min="2818" max="2818" width="14" style="16" customWidth="1"/>
    <col min="2819" max="2841" width="3.625" style="16" customWidth="1"/>
    <col min="2842" max="3073" width="9" style="16"/>
    <col min="3074" max="3074" width="14" style="16" customWidth="1"/>
    <col min="3075" max="3097" width="3.625" style="16" customWidth="1"/>
    <col min="3098" max="3329" width="9" style="16"/>
    <col min="3330" max="3330" width="14" style="16" customWidth="1"/>
    <col min="3331" max="3353" width="3.625" style="16" customWidth="1"/>
    <col min="3354" max="3585" width="9" style="16"/>
    <col min="3586" max="3586" width="14" style="16" customWidth="1"/>
    <col min="3587" max="3609" width="3.625" style="16" customWidth="1"/>
    <col min="3610" max="3841" width="9" style="16"/>
    <col min="3842" max="3842" width="14" style="16" customWidth="1"/>
    <col min="3843" max="3865" width="3.625" style="16" customWidth="1"/>
    <col min="3866" max="4097" width="9" style="16"/>
    <col min="4098" max="4098" width="14" style="16" customWidth="1"/>
    <col min="4099" max="4121" width="3.625" style="16" customWidth="1"/>
    <col min="4122" max="4353" width="9" style="16"/>
    <col min="4354" max="4354" width="14" style="16" customWidth="1"/>
    <col min="4355" max="4377" width="3.625" style="16" customWidth="1"/>
    <col min="4378" max="4609" width="9" style="16"/>
    <col min="4610" max="4610" width="14" style="16" customWidth="1"/>
    <col min="4611" max="4633" width="3.625" style="16" customWidth="1"/>
    <col min="4634" max="4865" width="9" style="16"/>
    <col min="4866" max="4866" width="14" style="16" customWidth="1"/>
    <col min="4867" max="4889" width="3.625" style="16" customWidth="1"/>
    <col min="4890" max="5121" width="9" style="16"/>
    <col min="5122" max="5122" width="14" style="16" customWidth="1"/>
    <col min="5123" max="5145" width="3.625" style="16" customWidth="1"/>
    <col min="5146" max="5377" width="9" style="16"/>
    <col min="5378" max="5378" width="14" style="16" customWidth="1"/>
    <col min="5379" max="5401" width="3.625" style="16" customWidth="1"/>
    <col min="5402" max="5633" width="9" style="16"/>
    <col min="5634" max="5634" width="14" style="16" customWidth="1"/>
    <col min="5635" max="5657" width="3.625" style="16" customWidth="1"/>
    <col min="5658" max="5889" width="9" style="16"/>
    <col min="5890" max="5890" width="14" style="16" customWidth="1"/>
    <col min="5891" max="5913" width="3.625" style="16" customWidth="1"/>
    <col min="5914" max="6145" width="9" style="16"/>
    <col min="6146" max="6146" width="14" style="16" customWidth="1"/>
    <col min="6147" max="6169" width="3.625" style="16" customWidth="1"/>
    <col min="6170" max="6401" width="9" style="16"/>
    <col min="6402" max="6402" width="14" style="16" customWidth="1"/>
    <col min="6403" max="6425" width="3.625" style="16" customWidth="1"/>
    <col min="6426" max="6657" width="9" style="16"/>
    <col min="6658" max="6658" width="14" style="16" customWidth="1"/>
    <col min="6659" max="6681" width="3.625" style="16" customWidth="1"/>
    <col min="6682" max="6913" width="9" style="16"/>
    <col min="6914" max="6914" width="14" style="16" customWidth="1"/>
    <col min="6915" max="6937" width="3.625" style="16" customWidth="1"/>
    <col min="6938" max="7169" width="9" style="16"/>
    <col min="7170" max="7170" width="14" style="16" customWidth="1"/>
    <col min="7171" max="7193" width="3.625" style="16" customWidth="1"/>
    <col min="7194" max="7425" width="9" style="16"/>
    <col min="7426" max="7426" width="14" style="16" customWidth="1"/>
    <col min="7427" max="7449" width="3.625" style="16" customWidth="1"/>
    <col min="7450" max="7681" width="9" style="16"/>
    <col min="7682" max="7682" width="14" style="16" customWidth="1"/>
    <col min="7683" max="7705" width="3.625" style="16" customWidth="1"/>
    <col min="7706" max="7937" width="9" style="16"/>
    <col min="7938" max="7938" width="14" style="16" customWidth="1"/>
    <col min="7939" max="7961" width="3.625" style="16" customWidth="1"/>
    <col min="7962" max="8193" width="9" style="16"/>
    <col min="8194" max="8194" width="14" style="16" customWidth="1"/>
    <col min="8195" max="8217" width="3.625" style="16" customWidth="1"/>
    <col min="8218" max="8449" width="9" style="16"/>
    <col min="8450" max="8450" width="14" style="16" customWidth="1"/>
    <col min="8451" max="8473" width="3.625" style="16" customWidth="1"/>
    <col min="8474" max="8705" width="9" style="16"/>
    <col min="8706" max="8706" width="14" style="16" customWidth="1"/>
    <col min="8707" max="8729" width="3.625" style="16" customWidth="1"/>
    <col min="8730" max="8961" width="9" style="16"/>
    <col min="8962" max="8962" width="14" style="16" customWidth="1"/>
    <col min="8963" max="8985" width="3.625" style="16" customWidth="1"/>
    <col min="8986" max="9217" width="9" style="16"/>
    <col min="9218" max="9218" width="14" style="16" customWidth="1"/>
    <col min="9219" max="9241" width="3.625" style="16" customWidth="1"/>
    <col min="9242" max="9473" width="9" style="16"/>
    <col min="9474" max="9474" width="14" style="16" customWidth="1"/>
    <col min="9475" max="9497" width="3.625" style="16" customWidth="1"/>
    <col min="9498" max="9729" width="9" style="16"/>
    <col min="9730" max="9730" width="14" style="16" customWidth="1"/>
    <col min="9731" max="9753" width="3.625" style="16" customWidth="1"/>
    <col min="9754" max="9985" width="9" style="16"/>
    <col min="9986" max="9986" width="14" style="16" customWidth="1"/>
    <col min="9987" max="10009" width="3.625" style="16" customWidth="1"/>
    <col min="10010" max="10241" width="9" style="16"/>
    <col min="10242" max="10242" width="14" style="16" customWidth="1"/>
    <col min="10243" max="10265" width="3.625" style="16" customWidth="1"/>
    <col min="10266" max="10497" width="9" style="16"/>
    <col min="10498" max="10498" width="14" style="16" customWidth="1"/>
    <col min="10499" max="10521" width="3.625" style="16" customWidth="1"/>
    <col min="10522" max="10753" width="9" style="16"/>
    <col min="10754" max="10754" width="14" style="16" customWidth="1"/>
    <col min="10755" max="10777" width="3.625" style="16" customWidth="1"/>
    <col min="10778" max="11009" width="9" style="16"/>
    <col min="11010" max="11010" width="14" style="16" customWidth="1"/>
    <col min="11011" max="11033" width="3.625" style="16" customWidth="1"/>
    <col min="11034" max="11265" width="9" style="16"/>
    <col min="11266" max="11266" width="14" style="16" customWidth="1"/>
    <col min="11267" max="11289" width="3.625" style="16" customWidth="1"/>
    <col min="11290" max="11521" width="9" style="16"/>
    <col min="11522" max="11522" width="14" style="16" customWidth="1"/>
    <col min="11523" max="11545" width="3.625" style="16" customWidth="1"/>
    <col min="11546" max="11777" width="9" style="16"/>
    <col min="11778" max="11778" width="14" style="16" customWidth="1"/>
    <col min="11779" max="11801" width="3.625" style="16" customWidth="1"/>
    <col min="11802" max="12033" width="9" style="16"/>
    <col min="12034" max="12034" width="14" style="16" customWidth="1"/>
    <col min="12035" max="12057" width="3.625" style="16" customWidth="1"/>
    <col min="12058" max="12289" width="9" style="16"/>
    <col min="12290" max="12290" width="14" style="16" customWidth="1"/>
    <col min="12291" max="12313" width="3.625" style="16" customWidth="1"/>
    <col min="12314" max="12545" width="9" style="16"/>
    <col min="12546" max="12546" width="14" style="16" customWidth="1"/>
    <col min="12547" max="12569" width="3.625" style="16" customWidth="1"/>
    <col min="12570" max="12801" width="9" style="16"/>
    <col min="12802" max="12802" width="14" style="16" customWidth="1"/>
    <col min="12803" max="12825" width="3.625" style="16" customWidth="1"/>
    <col min="12826" max="13057" width="9" style="16"/>
    <col min="13058" max="13058" width="14" style="16" customWidth="1"/>
    <col min="13059" max="13081" width="3.625" style="16" customWidth="1"/>
    <col min="13082" max="13313" width="9" style="16"/>
    <col min="13314" max="13314" width="14" style="16" customWidth="1"/>
    <col min="13315" max="13337" width="3.625" style="16" customWidth="1"/>
    <col min="13338" max="13569" width="9" style="16"/>
    <col min="13570" max="13570" width="14" style="16" customWidth="1"/>
    <col min="13571" max="13593" width="3.625" style="16" customWidth="1"/>
    <col min="13594" max="13825" width="9" style="16"/>
    <col min="13826" max="13826" width="14" style="16" customWidth="1"/>
    <col min="13827" max="13849" width="3.625" style="16" customWidth="1"/>
    <col min="13850" max="14081" width="9" style="16"/>
    <col min="14082" max="14082" width="14" style="16" customWidth="1"/>
    <col min="14083" max="14105" width="3.625" style="16" customWidth="1"/>
    <col min="14106" max="14337" width="9" style="16"/>
    <col min="14338" max="14338" width="14" style="16" customWidth="1"/>
    <col min="14339" max="14361" width="3.625" style="16" customWidth="1"/>
    <col min="14362" max="14593" width="9" style="16"/>
    <col min="14594" max="14594" width="14" style="16" customWidth="1"/>
    <col min="14595" max="14617" width="3.625" style="16" customWidth="1"/>
    <col min="14618" max="14849" width="9" style="16"/>
    <col min="14850" max="14850" width="14" style="16" customWidth="1"/>
    <col min="14851" max="14873" width="3.625" style="16" customWidth="1"/>
    <col min="14874" max="15105" width="9" style="16"/>
    <col min="15106" max="15106" width="14" style="16" customWidth="1"/>
    <col min="15107" max="15129" width="3.625" style="16" customWidth="1"/>
    <col min="15130" max="15361" width="9" style="16"/>
    <col min="15362" max="15362" width="14" style="16" customWidth="1"/>
    <col min="15363" max="15385" width="3.625" style="16" customWidth="1"/>
    <col min="15386" max="15617" width="9" style="16"/>
    <col min="15618" max="15618" width="14" style="16" customWidth="1"/>
    <col min="15619" max="15641" width="3.625" style="16" customWidth="1"/>
    <col min="15642" max="15873" width="9" style="16"/>
    <col min="15874" max="15874" width="14" style="16" customWidth="1"/>
    <col min="15875" max="15897" width="3.625" style="16" customWidth="1"/>
    <col min="15898" max="16129" width="9" style="16"/>
    <col min="16130" max="16130" width="14" style="16" customWidth="1"/>
    <col min="16131" max="16153" width="3.625" style="16" customWidth="1"/>
    <col min="16154" max="16384" width="9" style="16"/>
  </cols>
  <sheetData>
    <row r="1" spans="1:31" ht="14.25" thickBot="1"/>
    <row r="2" spans="1:31" ht="32.1" customHeight="1" thickBot="1">
      <c r="A2" s="17"/>
      <c r="B2" s="18"/>
      <c r="C2" s="18"/>
      <c r="D2" s="18"/>
      <c r="E2" s="18"/>
      <c r="F2" s="18"/>
      <c r="G2" s="18"/>
      <c r="H2" s="18"/>
      <c r="I2" s="18"/>
      <c r="J2" s="18"/>
      <c r="K2" s="18"/>
      <c r="L2" s="18"/>
      <c r="M2" s="18"/>
      <c r="N2" s="18"/>
      <c r="O2" s="18"/>
      <c r="P2" s="18"/>
      <c r="Q2" s="18"/>
      <c r="R2" s="18"/>
      <c r="S2" s="18"/>
      <c r="T2" s="1585" t="str">
        <f>IF(AA2="","",IF(AA2&lt;43586,TEXT(AA2,"ggge年m月d日"),IF(AA2&lt;43831,TEXT(AA2,"令和元年m月d日"),("令和"&amp;(YEAR(AA2)-2018)&amp;"年")&amp;TEXT(AA2,"m月d日"))))</f>
        <v/>
      </c>
      <c r="U2" s="1585"/>
      <c r="V2" s="1585"/>
      <c r="W2" s="1585"/>
      <c r="X2" s="1585"/>
      <c r="Y2" s="1586"/>
      <c r="Z2" s="19"/>
      <c r="AA2" s="1587"/>
      <c r="AB2" s="1588"/>
      <c r="AC2" s="20"/>
      <c r="AD2" s="21"/>
      <c r="AE2" s="21"/>
    </row>
    <row r="3" spans="1:31" ht="32.1" customHeight="1">
      <c r="A3" s="1589" t="s">
        <v>302</v>
      </c>
      <c r="B3" s="1590"/>
      <c r="C3" s="1590"/>
      <c r="D3" s="1590"/>
      <c r="E3" s="1590"/>
      <c r="F3" s="1590"/>
      <c r="G3" s="1590"/>
      <c r="H3" s="1590"/>
      <c r="I3" s="1590"/>
      <c r="J3" s="1590"/>
      <c r="K3" s="1590"/>
      <c r="L3" s="1590"/>
      <c r="M3" s="1590"/>
      <c r="N3" s="1590"/>
      <c r="O3" s="1590"/>
      <c r="P3" s="1590"/>
      <c r="Q3" s="1590"/>
      <c r="R3" s="1590"/>
      <c r="S3" s="1590"/>
      <c r="T3" s="1590"/>
      <c r="U3" s="1590"/>
      <c r="V3" s="1590"/>
      <c r="W3" s="1590"/>
      <c r="X3" s="1590"/>
      <c r="Y3" s="1591"/>
      <c r="Z3" s="19"/>
    </row>
    <row r="4" spans="1:31" ht="32.1" customHeight="1">
      <c r="A4" s="1589"/>
      <c r="B4" s="1590"/>
      <c r="C4" s="1590"/>
      <c r="D4" s="1590"/>
      <c r="E4" s="1590"/>
      <c r="F4" s="1590"/>
      <c r="G4" s="1590"/>
      <c r="H4" s="1590"/>
      <c r="I4" s="1590"/>
      <c r="J4" s="1590"/>
      <c r="K4" s="1590"/>
      <c r="L4" s="1590"/>
      <c r="M4" s="1590"/>
      <c r="N4" s="1590"/>
      <c r="O4" s="1590"/>
      <c r="P4" s="1590"/>
      <c r="Q4" s="1590"/>
      <c r="R4" s="1590"/>
      <c r="S4" s="1590"/>
      <c r="T4" s="1590"/>
      <c r="U4" s="1590"/>
      <c r="V4" s="1590"/>
      <c r="W4" s="1590"/>
      <c r="X4" s="1590"/>
      <c r="Y4" s="1591"/>
      <c r="Z4" s="19"/>
    </row>
    <row r="5" spans="1:31" ht="32.1" customHeight="1" thickBot="1">
      <c r="A5" s="22"/>
      <c r="B5" s="23"/>
      <c r="C5" s="23"/>
      <c r="D5" s="23"/>
      <c r="E5" s="23"/>
      <c r="F5" s="23"/>
      <c r="G5" s="23"/>
      <c r="H5" s="23"/>
      <c r="I5" s="23"/>
      <c r="J5" s="23"/>
      <c r="K5" s="23"/>
      <c r="L5" s="23"/>
      <c r="M5" s="1592" t="s">
        <v>303</v>
      </c>
      <c r="N5" s="1592"/>
      <c r="O5" s="1592"/>
      <c r="P5" s="1592"/>
      <c r="Q5" s="1592"/>
      <c r="R5" s="1592"/>
      <c r="S5" s="1592"/>
      <c r="T5" s="1592"/>
      <c r="U5" s="1592"/>
      <c r="V5" s="1592"/>
      <c r="W5" s="1592"/>
      <c r="X5" s="1592"/>
      <c r="Y5" s="1593"/>
      <c r="Z5" s="19"/>
    </row>
    <row r="6" spans="1:31" ht="32.1" customHeight="1">
      <c r="A6" s="1594" t="s">
        <v>304</v>
      </c>
      <c r="B6" s="1595"/>
      <c r="C6" s="1598"/>
      <c r="D6" s="1599"/>
      <c r="E6" s="1599"/>
      <c r="F6" s="1599"/>
      <c r="G6" s="1599"/>
      <c r="H6" s="1599"/>
      <c r="I6" s="1599"/>
      <c r="J6" s="1599"/>
      <c r="K6" s="1599"/>
      <c r="L6" s="1599"/>
      <c r="M6" s="1599"/>
      <c r="N6" s="1599"/>
      <c r="O6" s="1599"/>
      <c r="P6" s="1599"/>
      <c r="Q6" s="1599"/>
      <c r="R6" s="1599"/>
      <c r="S6" s="1599"/>
      <c r="T6" s="1599"/>
      <c r="U6" s="1599"/>
      <c r="V6" s="1599"/>
      <c r="W6" s="1599"/>
      <c r="X6" s="1599"/>
      <c r="Y6" s="1600"/>
      <c r="Z6" s="19"/>
    </row>
    <row r="7" spans="1:31" ht="32.1" customHeight="1" thickBot="1">
      <c r="A7" s="1596"/>
      <c r="B7" s="1597"/>
      <c r="C7" s="1601"/>
      <c r="D7" s="1602"/>
      <c r="E7" s="1602"/>
      <c r="F7" s="1602"/>
      <c r="G7" s="1602"/>
      <c r="H7" s="1602"/>
      <c r="I7" s="1602"/>
      <c r="J7" s="1602"/>
      <c r="K7" s="1602"/>
      <c r="L7" s="1602"/>
      <c r="M7" s="1602"/>
      <c r="N7" s="1602"/>
      <c r="O7" s="1602"/>
      <c r="P7" s="1602"/>
      <c r="Q7" s="1602"/>
      <c r="R7" s="1602"/>
      <c r="S7" s="1602"/>
      <c r="T7" s="1602"/>
      <c r="U7" s="1602"/>
      <c r="V7" s="1602"/>
      <c r="W7" s="1602"/>
      <c r="X7" s="1602"/>
      <c r="Y7" s="1603"/>
      <c r="Z7" s="19"/>
    </row>
    <row r="8" spans="1:31" ht="32.1" customHeight="1">
      <c r="A8" s="1604" t="s">
        <v>305</v>
      </c>
      <c r="B8" s="1605"/>
      <c r="C8" s="1644" t="s">
        <v>306</v>
      </c>
      <c r="D8" s="1645"/>
      <c r="E8" s="1645"/>
      <c r="F8" s="1645"/>
      <c r="G8" s="1646"/>
      <c r="H8" s="1652" t="s">
        <v>307</v>
      </c>
      <c r="I8" s="1653"/>
      <c r="J8" s="1654"/>
      <c r="K8" s="1655"/>
      <c r="L8" s="1655"/>
      <c r="M8" s="1655"/>
      <c r="N8" s="1655"/>
      <c r="O8" s="1655"/>
      <c r="P8" s="1655"/>
      <c r="Q8" s="1655"/>
      <c r="R8" s="1655"/>
      <c r="S8" s="1655"/>
      <c r="T8" s="1655"/>
      <c r="U8" s="1655"/>
      <c r="V8" s="1655"/>
      <c r="W8" s="1655"/>
      <c r="X8" s="1655"/>
      <c r="Y8" s="1656"/>
      <c r="Z8" s="19"/>
    </row>
    <row r="9" spans="1:31" ht="32.1" customHeight="1">
      <c r="A9" s="1606"/>
      <c r="B9" s="1607"/>
      <c r="C9" s="1647"/>
      <c r="D9" s="1618"/>
      <c r="E9" s="1618"/>
      <c r="F9" s="1618"/>
      <c r="G9" s="1648"/>
      <c r="H9" s="1583" t="s">
        <v>308</v>
      </c>
      <c r="I9" s="1584"/>
      <c r="J9" s="1580"/>
      <c r="K9" s="1581"/>
      <c r="L9" s="1581"/>
      <c r="M9" s="1581"/>
      <c r="N9" s="1581"/>
      <c r="O9" s="1581"/>
      <c r="P9" s="1581"/>
      <c r="Q9" s="1581"/>
      <c r="R9" s="1581"/>
      <c r="S9" s="1581"/>
      <c r="T9" s="1581"/>
      <c r="U9" s="1581"/>
      <c r="V9" s="1581"/>
      <c r="W9" s="1581"/>
      <c r="X9" s="1581"/>
      <c r="Y9" s="1582"/>
      <c r="Z9" s="19"/>
    </row>
    <row r="10" spans="1:31" ht="32.1" customHeight="1">
      <c r="A10" s="1606"/>
      <c r="B10" s="1607"/>
      <c r="C10" s="1647"/>
      <c r="D10" s="1618"/>
      <c r="E10" s="1618"/>
      <c r="F10" s="1618"/>
      <c r="G10" s="1648"/>
      <c r="H10" s="1583" t="s">
        <v>309</v>
      </c>
      <c r="I10" s="1584"/>
      <c r="J10" s="1580"/>
      <c r="K10" s="1581"/>
      <c r="L10" s="1581"/>
      <c r="M10" s="1581"/>
      <c r="N10" s="1581"/>
      <c r="O10" s="1581"/>
      <c r="P10" s="1610"/>
      <c r="Q10" s="1611" t="s">
        <v>310</v>
      </c>
      <c r="R10" s="1584"/>
      <c r="S10" s="1580"/>
      <c r="T10" s="1581"/>
      <c r="U10" s="1581"/>
      <c r="V10" s="1581"/>
      <c r="W10" s="1581"/>
      <c r="X10" s="1581"/>
      <c r="Y10" s="1582"/>
      <c r="Z10" s="19"/>
    </row>
    <row r="11" spans="1:31" ht="32.1" customHeight="1" thickBot="1">
      <c r="A11" s="1606"/>
      <c r="B11" s="1607"/>
      <c r="C11" s="1649"/>
      <c r="D11" s="1650"/>
      <c r="E11" s="1650"/>
      <c r="F11" s="1650"/>
      <c r="G11" s="1651"/>
      <c r="H11" s="1628" t="s">
        <v>311</v>
      </c>
      <c r="I11" s="1629"/>
      <c r="J11" s="1630"/>
      <c r="K11" s="1631"/>
      <c r="L11" s="1631"/>
      <c r="M11" s="1631"/>
      <c r="N11" s="1631"/>
      <c r="O11" s="1631"/>
      <c r="P11" s="1631"/>
      <c r="Q11" s="1631"/>
      <c r="R11" s="1631"/>
      <c r="S11" s="1631"/>
      <c r="T11" s="1631"/>
      <c r="U11" s="1631"/>
      <c r="V11" s="1631"/>
      <c r="W11" s="1631"/>
      <c r="X11" s="1631"/>
      <c r="Y11" s="1632"/>
      <c r="Z11" s="19"/>
      <c r="AA11" s="24"/>
    </row>
    <row r="12" spans="1:31" ht="32.1" customHeight="1" thickTop="1">
      <c r="A12" s="1606"/>
      <c r="B12" s="1607"/>
      <c r="C12" s="1633" t="s">
        <v>312</v>
      </c>
      <c r="D12" s="1634"/>
      <c r="E12" s="1634"/>
      <c r="F12" s="1634"/>
      <c r="G12" s="1635"/>
      <c r="H12" s="1639" t="s">
        <v>307</v>
      </c>
      <c r="I12" s="1640"/>
      <c r="J12" s="1641"/>
      <c r="K12" s="1642"/>
      <c r="L12" s="1642"/>
      <c r="M12" s="1642"/>
      <c r="N12" s="1642"/>
      <c r="O12" s="1642"/>
      <c r="P12" s="1642"/>
      <c r="Q12" s="1642"/>
      <c r="R12" s="1642"/>
      <c r="S12" s="1642"/>
      <c r="T12" s="1642"/>
      <c r="U12" s="1642"/>
      <c r="V12" s="1642"/>
      <c r="W12" s="1642"/>
      <c r="X12" s="1642"/>
      <c r="Y12" s="1643"/>
      <c r="Z12" s="19"/>
    </row>
    <row r="13" spans="1:31" ht="32.1" customHeight="1">
      <c r="A13" s="1606"/>
      <c r="B13" s="1607"/>
      <c r="C13" s="1617"/>
      <c r="D13" s="1618"/>
      <c r="E13" s="1618"/>
      <c r="F13" s="1618"/>
      <c r="G13" s="1619"/>
      <c r="H13" s="1611" t="s">
        <v>308</v>
      </c>
      <c r="I13" s="1584"/>
      <c r="J13" s="1580"/>
      <c r="K13" s="1581"/>
      <c r="L13" s="1581"/>
      <c r="M13" s="1581"/>
      <c r="N13" s="1581"/>
      <c r="O13" s="1581"/>
      <c r="P13" s="1581"/>
      <c r="Q13" s="1581"/>
      <c r="R13" s="1581"/>
      <c r="S13" s="1581"/>
      <c r="T13" s="1581"/>
      <c r="U13" s="1581"/>
      <c r="V13" s="1581"/>
      <c r="W13" s="1581"/>
      <c r="X13" s="1581"/>
      <c r="Y13" s="1582"/>
      <c r="Z13" s="19"/>
    </row>
    <row r="14" spans="1:31" ht="32.1" customHeight="1">
      <c r="A14" s="1606"/>
      <c r="B14" s="1607"/>
      <c r="C14" s="1617"/>
      <c r="D14" s="1618"/>
      <c r="E14" s="1618"/>
      <c r="F14" s="1618"/>
      <c r="G14" s="1619"/>
      <c r="H14" s="1611" t="s">
        <v>309</v>
      </c>
      <c r="I14" s="1584"/>
      <c r="J14" s="1580"/>
      <c r="K14" s="1581"/>
      <c r="L14" s="1581"/>
      <c r="M14" s="1581"/>
      <c r="N14" s="1581"/>
      <c r="O14" s="1581"/>
      <c r="P14" s="1610"/>
      <c r="Q14" s="1611" t="s">
        <v>310</v>
      </c>
      <c r="R14" s="1584"/>
      <c r="S14" s="1580"/>
      <c r="T14" s="1581"/>
      <c r="U14" s="1581"/>
      <c r="V14" s="1581"/>
      <c r="W14" s="1581"/>
      <c r="X14" s="1581"/>
      <c r="Y14" s="1582"/>
      <c r="Z14" s="19"/>
    </row>
    <row r="15" spans="1:31" ht="32.1" customHeight="1" thickBot="1">
      <c r="A15" s="1606"/>
      <c r="B15" s="1607"/>
      <c r="C15" s="1636"/>
      <c r="D15" s="1637"/>
      <c r="E15" s="1637"/>
      <c r="F15" s="1637"/>
      <c r="G15" s="1638"/>
      <c r="H15" s="1612" t="s">
        <v>311</v>
      </c>
      <c r="I15" s="1613"/>
      <c r="J15" s="1614"/>
      <c r="K15" s="1615"/>
      <c r="L15" s="1615"/>
      <c r="M15" s="1615"/>
      <c r="N15" s="1615"/>
      <c r="O15" s="1615"/>
      <c r="P15" s="1615"/>
      <c r="Q15" s="1615"/>
      <c r="R15" s="1615"/>
      <c r="S15" s="1615"/>
      <c r="T15" s="1615"/>
      <c r="U15" s="1615"/>
      <c r="V15" s="1615"/>
      <c r="W15" s="1615"/>
      <c r="X15" s="1615"/>
      <c r="Y15" s="1616"/>
      <c r="Z15" s="19"/>
    </row>
    <row r="16" spans="1:31" ht="32.1" customHeight="1" thickTop="1">
      <c r="A16" s="1606"/>
      <c r="B16" s="1607"/>
      <c r="C16" s="1617" t="s">
        <v>313</v>
      </c>
      <c r="D16" s="1618"/>
      <c r="E16" s="1618"/>
      <c r="F16" s="1618"/>
      <c r="G16" s="1619"/>
      <c r="H16" s="1657" t="s">
        <v>307</v>
      </c>
      <c r="I16" s="1658"/>
      <c r="J16" s="1659"/>
      <c r="K16" s="1660"/>
      <c r="L16" s="1660"/>
      <c r="M16" s="1660"/>
      <c r="N16" s="1660"/>
      <c r="O16" s="1660"/>
      <c r="P16" s="1660"/>
      <c r="Q16" s="1660"/>
      <c r="R16" s="1660"/>
      <c r="S16" s="1660"/>
      <c r="T16" s="1660"/>
      <c r="U16" s="1660"/>
      <c r="V16" s="1660"/>
      <c r="W16" s="1660"/>
      <c r="X16" s="1660"/>
      <c r="Y16" s="1661"/>
      <c r="Z16" s="19"/>
    </row>
    <row r="17" spans="1:26" ht="32.1" customHeight="1">
      <c r="A17" s="1606"/>
      <c r="B17" s="1607"/>
      <c r="C17" s="1617"/>
      <c r="D17" s="1618"/>
      <c r="E17" s="1618"/>
      <c r="F17" s="1618"/>
      <c r="G17" s="1619"/>
      <c r="H17" s="1611" t="s">
        <v>308</v>
      </c>
      <c r="I17" s="1584"/>
      <c r="J17" s="1580"/>
      <c r="K17" s="1581"/>
      <c r="L17" s="1581"/>
      <c r="M17" s="1581"/>
      <c r="N17" s="1581"/>
      <c r="O17" s="1581"/>
      <c r="P17" s="1581"/>
      <c r="Q17" s="1581"/>
      <c r="R17" s="1581"/>
      <c r="S17" s="1581"/>
      <c r="T17" s="1581"/>
      <c r="U17" s="1581"/>
      <c r="V17" s="1581"/>
      <c r="W17" s="1581"/>
      <c r="X17" s="1581"/>
      <c r="Y17" s="1582"/>
      <c r="Z17" s="19"/>
    </row>
    <row r="18" spans="1:26" ht="32.1" customHeight="1">
      <c r="A18" s="1606"/>
      <c r="B18" s="1607"/>
      <c r="C18" s="1617"/>
      <c r="D18" s="1618"/>
      <c r="E18" s="1618"/>
      <c r="F18" s="1618"/>
      <c r="G18" s="1619"/>
      <c r="H18" s="1611" t="s">
        <v>309</v>
      </c>
      <c r="I18" s="1584"/>
      <c r="J18" s="1580"/>
      <c r="K18" s="1581"/>
      <c r="L18" s="1581"/>
      <c r="M18" s="1581"/>
      <c r="N18" s="1581"/>
      <c r="O18" s="1581"/>
      <c r="P18" s="1610"/>
      <c r="Q18" s="1611" t="s">
        <v>310</v>
      </c>
      <c r="R18" s="1584"/>
      <c r="S18" s="1580"/>
      <c r="T18" s="1581"/>
      <c r="U18" s="1581"/>
      <c r="V18" s="1581"/>
      <c r="W18" s="1581"/>
      <c r="X18" s="1581"/>
      <c r="Y18" s="1582"/>
      <c r="Z18" s="19"/>
    </row>
    <row r="19" spans="1:26" ht="32.1" customHeight="1" thickBot="1">
      <c r="A19" s="1608"/>
      <c r="B19" s="1609"/>
      <c r="C19" s="1620"/>
      <c r="D19" s="1621"/>
      <c r="E19" s="1621"/>
      <c r="F19" s="1621"/>
      <c r="G19" s="1622"/>
      <c r="H19" s="1623" t="s">
        <v>311</v>
      </c>
      <c r="I19" s="1624"/>
      <c r="J19" s="1625"/>
      <c r="K19" s="1626"/>
      <c r="L19" s="1626"/>
      <c r="M19" s="1626"/>
      <c r="N19" s="1626"/>
      <c r="O19" s="1626"/>
      <c r="P19" s="1626"/>
      <c r="Q19" s="1626"/>
      <c r="R19" s="1626"/>
      <c r="S19" s="1626"/>
      <c r="T19" s="1626"/>
      <c r="U19" s="1626"/>
      <c r="V19" s="1626"/>
      <c r="W19" s="1626"/>
      <c r="X19" s="1626"/>
      <c r="Y19" s="1627"/>
      <c r="Z19" s="19"/>
    </row>
    <row r="20" spans="1:26" ht="32.1" customHeight="1">
      <c r="A20" s="1594" t="s">
        <v>314</v>
      </c>
      <c r="B20" s="1662"/>
      <c r="C20" s="1665" t="s">
        <v>315</v>
      </c>
      <c r="D20" s="1666"/>
      <c r="E20" s="1666"/>
      <c r="F20" s="1666"/>
      <c r="G20" s="1667"/>
      <c r="H20" s="1668"/>
      <c r="I20" s="1655"/>
      <c r="J20" s="1655"/>
      <c r="K20" s="1655"/>
      <c r="L20" s="1655"/>
      <c r="M20" s="1655"/>
      <c r="N20" s="1655"/>
      <c r="O20" s="1655"/>
      <c r="P20" s="1655"/>
      <c r="Q20" s="1655"/>
      <c r="R20" s="1655"/>
      <c r="S20" s="1655"/>
      <c r="T20" s="1655"/>
      <c r="U20" s="1655"/>
      <c r="V20" s="1655"/>
      <c r="W20" s="1655"/>
      <c r="X20" s="1655"/>
      <c r="Y20" s="1656"/>
      <c r="Z20" s="19"/>
    </row>
    <row r="21" spans="1:26" ht="32.1" customHeight="1" thickBot="1">
      <c r="A21" s="1663"/>
      <c r="B21" s="1664"/>
      <c r="C21" s="1669" t="s">
        <v>316</v>
      </c>
      <c r="D21" s="1670"/>
      <c r="E21" s="1670"/>
      <c r="F21" s="1670"/>
      <c r="G21" s="1671"/>
      <c r="H21" s="1672"/>
      <c r="I21" s="1673"/>
      <c r="J21" s="1673"/>
      <c r="K21" s="1673"/>
      <c r="L21" s="1673"/>
      <c r="M21" s="1673"/>
      <c r="N21" s="1673"/>
      <c r="O21" s="1673"/>
      <c r="P21" s="1673"/>
      <c r="Q21" s="1673"/>
      <c r="R21" s="1673"/>
      <c r="S21" s="1673"/>
      <c r="T21" s="1673"/>
      <c r="U21" s="1673"/>
      <c r="V21" s="1673"/>
      <c r="W21" s="1673"/>
      <c r="X21" s="1673"/>
      <c r="Y21" s="1674"/>
      <c r="Z21" s="19"/>
    </row>
    <row r="22" spans="1:26" ht="32.1" customHeight="1" thickTop="1">
      <c r="A22" s="1663"/>
      <c r="B22" s="1664"/>
      <c r="C22" s="1675" t="s">
        <v>317</v>
      </c>
      <c r="D22" s="1676"/>
      <c r="E22" s="1676"/>
      <c r="F22" s="1676"/>
      <c r="G22" s="1677"/>
      <c r="H22" s="1680"/>
      <c r="I22" s="1642"/>
      <c r="J22" s="1642"/>
      <c r="K22" s="1642"/>
      <c r="L22" s="1642"/>
      <c r="M22" s="1642"/>
      <c r="N22" s="1642"/>
      <c r="O22" s="1642"/>
      <c r="P22" s="1642"/>
      <c r="Q22" s="1642"/>
      <c r="R22" s="1642"/>
      <c r="S22" s="1642"/>
      <c r="T22" s="1642"/>
      <c r="U22" s="1642"/>
      <c r="V22" s="1642"/>
      <c r="W22" s="1642"/>
      <c r="X22" s="1642"/>
      <c r="Y22" s="1643"/>
      <c r="Z22" s="19"/>
    </row>
    <row r="23" spans="1:26" ht="32.1" customHeight="1">
      <c r="A23" s="1663"/>
      <c r="B23" s="1664"/>
      <c r="C23" s="1681" t="s">
        <v>318</v>
      </c>
      <c r="D23" s="1682"/>
      <c r="E23" s="1682"/>
      <c r="F23" s="1682"/>
      <c r="G23" s="1683"/>
      <c r="H23" s="1684"/>
      <c r="I23" s="1685"/>
      <c r="J23" s="1685"/>
      <c r="K23" s="1685"/>
      <c r="L23" s="1685"/>
      <c r="M23" s="1685"/>
      <c r="N23" s="1685"/>
      <c r="O23" s="1685"/>
      <c r="P23" s="1685"/>
      <c r="Q23" s="1685"/>
      <c r="R23" s="1685"/>
      <c r="S23" s="1685"/>
      <c r="T23" s="1685"/>
      <c r="U23" s="1685"/>
      <c r="V23" s="1685"/>
      <c r="W23" s="1685"/>
      <c r="X23" s="1685"/>
      <c r="Y23" s="1686"/>
      <c r="Z23" s="19"/>
    </row>
    <row r="24" spans="1:26" ht="32.1" customHeight="1" thickBot="1">
      <c r="A24" s="1663"/>
      <c r="B24" s="1664"/>
      <c r="C24" s="1687" t="s">
        <v>295</v>
      </c>
      <c r="D24" s="1688"/>
      <c r="E24" s="1688"/>
      <c r="F24" s="1688"/>
      <c r="G24" s="1689"/>
      <c r="H24" s="1684"/>
      <c r="I24" s="1685"/>
      <c r="J24" s="1685"/>
      <c r="K24" s="1685"/>
      <c r="L24" s="1685"/>
      <c r="M24" s="1685"/>
      <c r="N24" s="1685"/>
      <c r="O24" s="1685"/>
      <c r="P24" s="1690"/>
      <c r="Q24" s="1691" t="s">
        <v>319</v>
      </c>
      <c r="R24" s="1692"/>
      <c r="S24" s="1693"/>
      <c r="T24" s="1694"/>
      <c r="U24" s="1694"/>
      <c r="V24" s="1694"/>
      <c r="W24" s="1694"/>
      <c r="X24" s="1694"/>
      <c r="Y24" s="1695"/>
      <c r="Z24" s="25"/>
    </row>
    <row r="25" spans="1:26" ht="39.950000000000003" customHeight="1" thickBot="1">
      <c r="A25" s="1594" t="s">
        <v>320</v>
      </c>
      <c r="B25" s="1723"/>
      <c r="C25" s="1726" t="s">
        <v>4</v>
      </c>
      <c r="D25" s="1605" t="s">
        <v>321</v>
      </c>
      <c r="E25" s="1605"/>
      <c r="F25" s="1605"/>
      <c r="G25" s="1727"/>
      <c r="H25" s="1728" t="s">
        <v>322</v>
      </c>
      <c r="I25" s="1729"/>
      <c r="J25" s="1729"/>
      <c r="K25" s="1729"/>
      <c r="L25" s="1729"/>
      <c r="M25" s="1729"/>
      <c r="N25" s="1729"/>
      <c r="O25" s="1729"/>
      <c r="P25" s="1729"/>
      <c r="Q25" s="1729"/>
      <c r="R25" s="1729"/>
      <c r="S25" s="1729"/>
      <c r="T25" s="1729"/>
      <c r="U25" s="1729"/>
      <c r="V25" s="1729"/>
      <c r="W25" s="1729"/>
      <c r="X25" s="1729"/>
      <c r="Y25" s="1730"/>
      <c r="Z25" s="19"/>
    </row>
    <row r="26" spans="1:26" ht="32.1" customHeight="1" thickTop="1">
      <c r="A26" s="1663"/>
      <c r="B26" s="1724"/>
      <c r="C26" s="1696"/>
      <c r="D26" s="1607"/>
      <c r="E26" s="1607"/>
      <c r="F26" s="1607"/>
      <c r="G26" s="1697"/>
      <c r="H26" s="26" t="s">
        <v>4</v>
      </c>
      <c r="I26" s="27" t="s">
        <v>323</v>
      </c>
      <c r="J26" s="28"/>
      <c r="K26" s="28"/>
      <c r="L26" s="28"/>
      <c r="M26" s="28"/>
      <c r="N26" s="28"/>
      <c r="O26" s="29"/>
      <c r="P26" s="29"/>
      <c r="Q26" s="29"/>
      <c r="R26" s="29"/>
      <c r="S26" s="29"/>
      <c r="T26" s="29"/>
      <c r="U26" s="29"/>
      <c r="V26" s="29"/>
      <c r="W26" s="29"/>
      <c r="X26" s="29"/>
      <c r="Y26" s="30"/>
      <c r="Z26" s="19"/>
    </row>
    <row r="27" spans="1:26" ht="32.1" customHeight="1">
      <c r="A27" s="1663"/>
      <c r="B27" s="1724"/>
      <c r="C27" s="1696" t="s">
        <v>4</v>
      </c>
      <c r="D27" s="1607" t="s">
        <v>324</v>
      </c>
      <c r="E27" s="1607"/>
      <c r="F27" s="1607"/>
      <c r="G27" s="1697"/>
      <c r="H27" s="26" t="s">
        <v>125</v>
      </c>
      <c r="I27" s="27" t="s">
        <v>325</v>
      </c>
      <c r="J27" s="28"/>
      <c r="K27" s="28"/>
      <c r="L27" s="28"/>
      <c r="M27" s="28"/>
      <c r="N27" s="28"/>
      <c r="O27" s="28"/>
      <c r="P27" s="28"/>
      <c r="Q27" s="31"/>
      <c r="R27" s="31"/>
      <c r="S27" s="31"/>
      <c r="T27" s="31"/>
      <c r="U27" s="31"/>
      <c r="V27" s="31"/>
      <c r="W27" s="31"/>
      <c r="X27" s="31"/>
      <c r="Y27" s="32"/>
      <c r="Z27" s="19"/>
    </row>
    <row r="28" spans="1:26" ht="32.1" customHeight="1">
      <c r="A28" s="1663"/>
      <c r="B28" s="1724"/>
      <c r="C28" s="1696"/>
      <c r="D28" s="1607"/>
      <c r="E28" s="1607"/>
      <c r="F28" s="1607"/>
      <c r="G28" s="1697"/>
      <c r="H28" s="26" t="s">
        <v>4</v>
      </c>
      <c r="I28" s="27" t="s">
        <v>326</v>
      </c>
      <c r="J28" s="28"/>
      <c r="K28" s="28"/>
      <c r="L28" s="28"/>
      <c r="M28" s="28"/>
      <c r="N28" s="28"/>
      <c r="O28" s="28"/>
      <c r="P28" s="28"/>
      <c r="Q28" s="28"/>
      <c r="R28" s="31"/>
      <c r="S28" s="31"/>
      <c r="T28" s="31"/>
      <c r="U28" s="31"/>
      <c r="V28" s="31"/>
      <c r="W28" s="31"/>
      <c r="X28" s="31"/>
      <c r="Y28" s="32"/>
      <c r="Z28" s="19"/>
    </row>
    <row r="29" spans="1:26" ht="32.1" customHeight="1">
      <c r="A29" s="1663"/>
      <c r="B29" s="1724"/>
      <c r="C29" s="1696" t="s">
        <v>4</v>
      </c>
      <c r="D29" s="1607" t="s">
        <v>327</v>
      </c>
      <c r="E29" s="1607"/>
      <c r="F29" s="1607"/>
      <c r="G29" s="1697"/>
      <c r="H29" s="26" t="s">
        <v>4</v>
      </c>
      <c r="I29" s="27" t="s">
        <v>328</v>
      </c>
      <c r="J29" s="28"/>
      <c r="K29" s="28"/>
      <c r="L29" s="28"/>
      <c r="M29" s="28"/>
      <c r="N29" s="28"/>
      <c r="O29" s="28"/>
      <c r="P29" s="28"/>
      <c r="Q29" s="31"/>
      <c r="R29" s="31"/>
      <c r="S29" s="31"/>
      <c r="T29" s="31"/>
      <c r="U29" s="31"/>
      <c r="V29" s="31"/>
      <c r="W29" s="31"/>
      <c r="X29" s="31"/>
      <c r="Y29" s="32"/>
      <c r="Z29" s="19"/>
    </row>
    <row r="30" spans="1:26" ht="32.1" customHeight="1">
      <c r="A30" s="1663"/>
      <c r="B30" s="1724"/>
      <c r="C30" s="1696"/>
      <c r="D30" s="1607"/>
      <c r="E30" s="1607"/>
      <c r="F30" s="1607"/>
      <c r="G30" s="1697"/>
      <c r="H30" s="26" t="s">
        <v>4</v>
      </c>
      <c r="I30" s="27" t="s">
        <v>329</v>
      </c>
      <c r="J30" s="28"/>
      <c r="K30" s="28"/>
      <c r="L30" s="28"/>
      <c r="M30" s="28"/>
      <c r="N30" s="28"/>
      <c r="O30" s="28"/>
      <c r="P30" s="28"/>
      <c r="Q30" s="29"/>
      <c r="R30" s="33"/>
      <c r="S30" s="33"/>
      <c r="T30" s="33"/>
      <c r="U30" s="33"/>
      <c r="V30" s="33"/>
      <c r="W30" s="33"/>
      <c r="X30" s="33"/>
      <c r="Y30" s="34"/>
      <c r="Z30" s="19"/>
    </row>
    <row r="31" spans="1:26" ht="32.1" customHeight="1">
      <c r="A31" s="1663"/>
      <c r="B31" s="1724"/>
      <c r="C31" s="35"/>
      <c r="D31" s="36"/>
      <c r="E31" s="36"/>
      <c r="F31" s="36"/>
      <c r="G31" s="37"/>
      <c r="H31" s="26" t="s">
        <v>4</v>
      </c>
      <c r="I31" s="27" t="s">
        <v>330</v>
      </c>
      <c r="J31" s="28"/>
      <c r="K31" s="28"/>
      <c r="L31" s="28"/>
      <c r="M31" s="28"/>
      <c r="N31" s="28"/>
      <c r="O31" s="28"/>
      <c r="P31" s="28"/>
      <c r="Q31" s="31"/>
      <c r="R31" s="31"/>
      <c r="S31" s="31"/>
      <c r="T31" s="31"/>
      <c r="U31" s="31"/>
      <c r="V31" s="31"/>
      <c r="W31" s="31"/>
      <c r="X31" s="31"/>
      <c r="Y31" s="32"/>
      <c r="Z31" s="19"/>
    </row>
    <row r="32" spans="1:26" ht="32.1" customHeight="1">
      <c r="A32" s="1663"/>
      <c r="B32" s="1724"/>
      <c r="C32" s="35"/>
      <c r="D32" s="36"/>
      <c r="E32" s="36"/>
      <c r="F32" s="36"/>
      <c r="G32" s="37"/>
      <c r="H32" s="26" t="s">
        <v>4</v>
      </c>
      <c r="I32" s="27" t="s">
        <v>331</v>
      </c>
      <c r="J32" s="28"/>
      <c r="K32" s="28"/>
      <c r="L32" s="28"/>
      <c r="M32" s="28"/>
      <c r="N32" s="28"/>
      <c r="O32" s="28"/>
      <c r="P32" s="28"/>
      <c r="Q32" s="31"/>
      <c r="R32" s="31"/>
      <c r="S32" s="31"/>
      <c r="T32" s="31"/>
      <c r="U32" s="31"/>
      <c r="V32" s="31"/>
      <c r="W32" s="31"/>
      <c r="X32" s="31"/>
      <c r="Y32" s="32"/>
      <c r="Z32" s="19"/>
    </row>
    <row r="33" spans="1:27" ht="32.1" customHeight="1">
      <c r="A33" s="1663"/>
      <c r="B33" s="1724"/>
      <c r="C33" s="35"/>
      <c r="D33" s="36"/>
      <c r="E33" s="36"/>
      <c r="F33" s="36"/>
      <c r="G33" s="37"/>
      <c r="H33" s="26" t="s">
        <v>4</v>
      </c>
      <c r="I33" s="27" t="s">
        <v>332</v>
      </c>
      <c r="J33" s="28"/>
      <c r="K33" s="28"/>
      <c r="L33" s="28"/>
      <c r="M33" s="28"/>
      <c r="N33" s="28"/>
      <c r="O33" s="28"/>
      <c r="P33" s="28"/>
      <c r="Q33" s="29"/>
      <c r="R33" s="29"/>
      <c r="S33" s="29"/>
      <c r="T33" s="29"/>
      <c r="U33" s="29"/>
      <c r="V33" s="29"/>
      <c r="W33" s="29"/>
      <c r="X33" s="29"/>
      <c r="Y33" s="30"/>
      <c r="Z33" s="19"/>
    </row>
    <row r="34" spans="1:27" ht="32.1" customHeight="1">
      <c r="A34" s="1663"/>
      <c r="B34" s="1724"/>
      <c r="C34" s="35"/>
      <c r="D34" s="36"/>
      <c r="E34" s="36"/>
      <c r="F34" s="36"/>
      <c r="G34" s="37"/>
      <c r="H34" s="26" t="s">
        <v>4</v>
      </c>
      <c r="I34" s="1678"/>
      <c r="J34" s="1678"/>
      <c r="K34" s="1678"/>
      <c r="L34" s="1678"/>
      <c r="M34" s="1678"/>
      <c r="N34" s="1678"/>
      <c r="O34" s="1678"/>
      <c r="P34" s="1678"/>
      <c r="Q34" s="1678"/>
      <c r="R34" s="1678"/>
      <c r="S34" s="1678"/>
      <c r="T34" s="1678"/>
      <c r="U34" s="1678"/>
      <c r="V34" s="1678"/>
      <c r="W34" s="1678"/>
      <c r="X34" s="1678"/>
      <c r="Y34" s="1679"/>
      <c r="Z34" s="38" t="s">
        <v>333</v>
      </c>
    </row>
    <row r="35" spans="1:27" ht="32.1" customHeight="1">
      <c r="A35" s="1663"/>
      <c r="B35" s="1724"/>
      <c r="C35" s="35"/>
      <c r="D35" s="36"/>
      <c r="E35" s="36"/>
      <c r="F35" s="36"/>
      <c r="G35" s="37"/>
      <c r="H35" s="26" t="s">
        <v>4</v>
      </c>
      <c r="I35" s="1678"/>
      <c r="J35" s="1678"/>
      <c r="K35" s="1678"/>
      <c r="L35" s="1678"/>
      <c r="M35" s="1678"/>
      <c r="N35" s="1678"/>
      <c r="O35" s="1678"/>
      <c r="P35" s="1678"/>
      <c r="Q35" s="1678"/>
      <c r="R35" s="1678"/>
      <c r="S35" s="1678"/>
      <c r="T35" s="1678"/>
      <c r="U35" s="1678"/>
      <c r="V35" s="1678"/>
      <c r="W35" s="1678"/>
      <c r="X35" s="1678"/>
      <c r="Y35" s="1679"/>
      <c r="Z35" s="19"/>
    </row>
    <row r="36" spans="1:27" ht="32.1" customHeight="1" thickBot="1">
      <c r="A36" s="1596"/>
      <c r="B36" s="1725"/>
      <c r="C36" s="39"/>
      <c r="D36" s="40"/>
      <c r="E36" s="40"/>
      <c r="F36" s="40"/>
      <c r="G36" s="41"/>
      <c r="H36" s="42" t="s">
        <v>4</v>
      </c>
      <c r="I36" s="1698"/>
      <c r="J36" s="1698"/>
      <c r="K36" s="1698"/>
      <c r="L36" s="1698"/>
      <c r="M36" s="1698"/>
      <c r="N36" s="1698"/>
      <c r="O36" s="1698"/>
      <c r="P36" s="1698"/>
      <c r="Q36" s="1698"/>
      <c r="R36" s="1698"/>
      <c r="S36" s="1698"/>
      <c r="T36" s="1698"/>
      <c r="U36" s="1698"/>
      <c r="V36" s="1698"/>
      <c r="W36" s="1698"/>
      <c r="X36" s="1698"/>
      <c r="Y36" s="1699"/>
      <c r="Z36" s="19"/>
    </row>
    <row r="37" spans="1:27" ht="32.1" customHeight="1">
      <c r="A37" s="1663" t="s">
        <v>334</v>
      </c>
      <c r="B37" s="1664"/>
      <c r="C37" s="1607" t="s">
        <v>335</v>
      </c>
      <c r="D37" s="1607"/>
      <c r="E37" s="1607"/>
      <c r="F37" s="1607"/>
      <c r="G37" s="1697"/>
      <c r="H37" s="1703" t="s">
        <v>336</v>
      </c>
      <c r="I37" s="1704"/>
      <c r="J37" s="1705"/>
      <c r="K37" s="1706"/>
      <c r="L37" s="1707"/>
      <c r="M37" s="1707"/>
      <c r="N37" s="1707"/>
      <c r="O37" s="1707"/>
      <c r="P37" s="1707"/>
      <c r="Q37" s="1707"/>
      <c r="R37" s="1707"/>
      <c r="S37" s="1707"/>
      <c r="T37" s="1707"/>
      <c r="U37" s="1707"/>
      <c r="V37" s="1707"/>
      <c r="W37" s="1707"/>
      <c r="X37" s="1707"/>
      <c r="Y37" s="1708"/>
      <c r="Z37" s="19"/>
    </row>
    <row r="38" spans="1:27" ht="32.1" customHeight="1">
      <c r="A38" s="1663"/>
      <c r="B38" s="1664"/>
      <c r="C38" s="1607"/>
      <c r="D38" s="1607"/>
      <c r="E38" s="1607"/>
      <c r="F38" s="1607"/>
      <c r="G38" s="1697"/>
      <c r="H38" s="1709" t="s">
        <v>337</v>
      </c>
      <c r="I38" s="1710"/>
      <c r="J38" s="1711"/>
      <c r="K38" s="1712"/>
      <c r="L38" s="1713"/>
      <c r="M38" s="1713"/>
      <c r="N38" s="1713"/>
      <c r="O38" s="1713"/>
      <c r="P38" s="1713"/>
      <c r="Q38" s="1713"/>
      <c r="R38" s="1713"/>
      <c r="S38" s="1713"/>
      <c r="T38" s="1713"/>
      <c r="U38" s="1713"/>
      <c r="V38" s="1713"/>
      <c r="W38" s="1713"/>
      <c r="X38" s="1713"/>
      <c r="Y38" s="1714"/>
      <c r="Z38" s="43" t="s">
        <v>338</v>
      </c>
      <c r="AA38" s="44"/>
    </row>
    <row r="39" spans="1:27" ht="32.1" customHeight="1" thickBot="1">
      <c r="A39" s="1663"/>
      <c r="B39" s="1664"/>
      <c r="C39" s="1701"/>
      <c r="D39" s="1701"/>
      <c r="E39" s="1701"/>
      <c r="F39" s="1701"/>
      <c r="G39" s="1702"/>
      <c r="H39" s="1715" t="s">
        <v>339</v>
      </c>
      <c r="I39" s="1716"/>
      <c r="J39" s="1717"/>
      <c r="K39" s="1718"/>
      <c r="L39" s="1719"/>
      <c r="M39" s="1719"/>
      <c r="N39" s="1719"/>
      <c r="O39" s="1719"/>
      <c r="P39" s="1719"/>
      <c r="Q39" s="1719"/>
      <c r="R39" s="1719"/>
      <c r="S39" s="1719"/>
      <c r="T39" s="1719"/>
      <c r="U39" s="1719"/>
      <c r="V39" s="1719"/>
      <c r="W39" s="1719"/>
      <c r="X39" s="1719"/>
      <c r="Y39" s="1720"/>
      <c r="Z39" s="25"/>
    </row>
    <row r="40" spans="1:27" ht="32.1" customHeight="1" thickTop="1">
      <c r="A40" s="1663"/>
      <c r="B40" s="1664"/>
      <c r="C40" s="1721" t="s">
        <v>340</v>
      </c>
      <c r="D40" s="1721"/>
      <c r="E40" s="1721"/>
      <c r="F40" s="1721"/>
      <c r="G40" s="1722"/>
      <c r="H40" s="1731" t="s">
        <v>336</v>
      </c>
      <c r="I40" s="1732"/>
      <c r="J40" s="1733"/>
      <c r="K40" s="1734"/>
      <c r="L40" s="1735"/>
      <c r="M40" s="1735"/>
      <c r="N40" s="1735"/>
      <c r="O40" s="1735"/>
      <c r="P40" s="1735"/>
      <c r="Q40" s="1735"/>
      <c r="R40" s="1735"/>
      <c r="S40" s="1735"/>
      <c r="T40" s="1735"/>
      <c r="U40" s="1735"/>
      <c r="V40" s="1735"/>
      <c r="W40" s="1735"/>
      <c r="X40" s="1735"/>
      <c r="Y40" s="1736"/>
      <c r="Z40" s="25"/>
    </row>
    <row r="41" spans="1:27" ht="32.1" customHeight="1">
      <c r="A41" s="1663"/>
      <c r="B41" s="1664"/>
      <c r="C41" s="1607"/>
      <c r="D41" s="1607"/>
      <c r="E41" s="1607"/>
      <c r="F41" s="1607"/>
      <c r="G41" s="1697"/>
      <c r="H41" s="1709" t="s">
        <v>337</v>
      </c>
      <c r="I41" s="1710"/>
      <c r="J41" s="1711"/>
      <c r="K41" s="1712"/>
      <c r="L41" s="1713"/>
      <c r="M41" s="1713"/>
      <c r="N41" s="1713"/>
      <c r="O41" s="1713"/>
      <c r="P41" s="1713"/>
      <c r="Q41" s="1713"/>
      <c r="R41" s="1713"/>
      <c r="S41" s="1713"/>
      <c r="T41" s="1713"/>
      <c r="U41" s="1713"/>
      <c r="V41" s="1713"/>
      <c r="W41" s="1713"/>
      <c r="X41" s="1713"/>
      <c r="Y41" s="1714"/>
      <c r="Z41" s="43" t="s">
        <v>338</v>
      </c>
      <c r="AA41" s="44"/>
    </row>
    <row r="42" spans="1:27" ht="32.1" customHeight="1" thickBot="1">
      <c r="A42" s="1663"/>
      <c r="B42" s="1664"/>
      <c r="C42" s="1701"/>
      <c r="D42" s="1701"/>
      <c r="E42" s="1701"/>
      <c r="F42" s="1701"/>
      <c r="G42" s="1702"/>
      <c r="H42" s="1715" t="s">
        <v>339</v>
      </c>
      <c r="I42" s="1716"/>
      <c r="J42" s="1717"/>
      <c r="K42" s="1718"/>
      <c r="L42" s="1719"/>
      <c r="M42" s="1719"/>
      <c r="N42" s="1719"/>
      <c r="O42" s="1719"/>
      <c r="P42" s="1719"/>
      <c r="Q42" s="1719"/>
      <c r="R42" s="1719"/>
      <c r="S42" s="1719"/>
      <c r="T42" s="1719"/>
      <c r="U42" s="1719"/>
      <c r="V42" s="1719"/>
      <c r="W42" s="1719"/>
      <c r="X42" s="1719"/>
      <c r="Y42" s="1720"/>
      <c r="Z42" s="25"/>
    </row>
    <row r="43" spans="1:27" ht="32.1" customHeight="1" thickTop="1">
      <c r="A43" s="1663"/>
      <c r="B43" s="1664"/>
      <c r="C43" s="45" t="s">
        <v>341</v>
      </c>
      <c r="D43" s="46" t="s">
        <v>342</v>
      </c>
      <c r="E43" s="47"/>
      <c r="F43" s="47"/>
      <c r="G43" s="47"/>
      <c r="H43" s="47"/>
      <c r="I43" s="47"/>
      <c r="J43" s="47"/>
      <c r="K43" s="47"/>
      <c r="L43" s="47"/>
      <c r="M43" s="47"/>
      <c r="N43" s="48"/>
      <c r="O43" s="49" t="s">
        <v>341</v>
      </c>
      <c r="P43" s="46" t="s">
        <v>343</v>
      </c>
      <c r="Q43" s="47"/>
      <c r="R43" s="47"/>
      <c r="S43" s="47"/>
      <c r="T43" s="47"/>
      <c r="U43" s="47"/>
      <c r="V43" s="47"/>
      <c r="W43" s="47"/>
      <c r="X43" s="47"/>
      <c r="Y43" s="50"/>
      <c r="Z43" s="19"/>
    </row>
    <row r="44" spans="1:27" ht="32.1" customHeight="1">
      <c r="A44" s="1663"/>
      <c r="B44" s="1664"/>
      <c r="C44" s="1740"/>
      <c r="D44" s="1740"/>
      <c r="E44" s="1740"/>
      <c r="F44" s="1740"/>
      <c r="G44" s="1740"/>
      <c r="H44" s="1740"/>
      <c r="I44" s="1740"/>
      <c r="J44" s="1740"/>
      <c r="K44" s="1740"/>
      <c r="L44" s="1740"/>
      <c r="M44" s="1740"/>
      <c r="N44" s="1741"/>
      <c r="O44" s="1746"/>
      <c r="P44" s="1747"/>
      <c r="Q44" s="1747"/>
      <c r="R44" s="1747"/>
      <c r="S44" s="1747"/>
      <c r="T44" s="1747"/>
      <c r="U44" s="1747"/>
      <c r="V44" s="1747"/>
      <c r="W44" s="1747"/>
      <c r="X44" s="1747"/>
      <c r="Y44" s="1748"/>
      <c r="Z44" s="19"/>
    </row>
    <row r="45" spans="1:27" ht="32.1" customHeight="1">
      <c r="A45" s="1663"/>
      <c r="B45" s="1664"/>
      <c r="C45" s="1742"/>
      <c r="D45" s="1742"/>
      <c r="E45" s="1742"/>
      <c r="F45" s="1742"/>
      <c r="G45" s="1742"/>
      <c r="H45" s="1742"/>
      <c r="I45" s="1742"/>
      <c r="J45" s="1742"/>
      <c r="K45" s="1742"/>
      <c r="L45" s="1742"/>
      <c r="M45" s="1742"/>
      <c r="N45" s="1743"/>
      <c r="O45" s="51" t="s">
        <v>341</v>
      </c>
      <c r="P45" s="52" t="s">
        <v>344</v>
      </c>
      <c r="Q45" s="53"/>
      <c r="R45" s="53"/>
      <c r="S45" s="53"/>
      <c r="T45" s="53"/>
      <c r="U45" s="53"/>
      <c r="V45" s="53"/>
      <c r="W45" s="53"/>
      <c r="X45" s="53"/>
      <c r="Y45" s="54"/>
      <c r="Z45" s="19"/>
    </row>
    <row r="46" spans="1:27" ht="32.1" customHeight="1" thickBot="1">
      <c r="A46" s="1596"/>
      <c r="B46" s="1700"/>
      <c r="C46" s="1744"/>
      <c r="D46" s="1744"/>
      <c r="E46" s="1744"/>
      <c r="F46" s="1744"/>
      <c r="G46" s="1744"/>
      <c r="H46" s="1744"/>
      <c r="I46" s="1744"/>
      <c r="J46" s="1744"/>
      <c r="K46" s="1744"/>
      <c r="L46" s="1744"/>
      <c r="M46" s="1744"/>
      <c r="N46" s="1745"/>
      <c r="O46" s="1749"/>
      <c r="P46" s="1750"/>
      <c r="Q46" s="1750"/>
      <c r="R46" s="1750"/>
      <c r="S46" s="1750"/>
      <c r="T46" s="1750"/>
      <c r="U46" s="1750"/>
      <c r="V46" s="1750"/>
      <c r="W46" s="1750"/>
      <c r="X46" s="1750"/>
      <c r="Y46" s="1751"/>
      <c r="Z46" s="19"/>
    </row>
    <row r="47" spans="1:27" ht="32.1" customHeight="1">
      <c r="A47" s="1752" t="s">
        <v>345</v>
      </c>
      <c r="B47" s="1753"/>
      <c r="C47" s="1753"/>
      <c r="D47" s="1753"/>
      <c r="E47" s="1753"/>
      <c r="F47" s="1753"/>
      <c r="G47" s="1753"/>
      <c r="H47" s="1753"/>
      <c r="I47" s="1753"/>
      <c r="J47" s="1753"/>
      <c r="K47" s="1753"/>
      <c r="L47" s="1753"/>
      <c r="M47" s="1753"/>
      <c r="N47" s="1753"/>
      <c r="O47" s="1753"/>
      <c r="P47" s="1753"/>
      <c r="Q47" s="1753"/>
      <c r="R47" s="1753"/>
      <c r="S47" s="1753"/>
      <c r="T47" s="1753"/>
      <c r="U47" s="1753"/>
      <c r="V47" s="1753"/>
      <c r="W47" s="1753"/>
      <c r="X47" s="1753"/>
      <c r="Y47" s="1754"/>
      <c r="Z47" s="19"/>
    </row>
    <row r="48" spans="1:27" ht="32.1" customHeight="1">
      <c r="A48" s="1755"/>
      <c r="B48" s="1756"/>
      <c r="C48" s="1756"/>
      <c r="D48" s="1756"/>
      <c r="E48" s="1756"/>
      <c r="F48" s="1756"/>
      <c r="G48" s="1756"/>
      <c r="H48" s="1756"/>
      <c r="I48" s="1756"/>
      <c r="J48" s="1756"/>
      <c r="K48" s="1756"/>
      <c r="L48" s="1756"/>
      <c r="M48" s="1756"/>
      <c r="N48" s="1756"/>
      <c r="O48" s="1756"/>
      <c r="P48" s="1756"/>
      <c r="Q48" s="1756"/>
      <c r="R48" s="1756"/>
      <c r="S48" s="1756"/>
      <c r="T48" s="1756"/>
      <c r="U48" s="1756"/>
      <c r="V48" s="1756"/>
      <c r="W48" s="1756"/>
      <c r="X48" s="1756"/>
      <c r="Y48" s="1757"/>
    </row>
    <row r="49" spans="1:25" ht="32.1" customHeight="1">
      <c r="A49" s="1758"/>
      <c r="B49" s="1759"/>
      <c r="C49" s="1759"/>
      <c r="D49" s="1759"/>
      <c r="E49" s="1759"/>
      <c r="F49" s="1759"/>
      <c r="G49" s="1759"/>
      <c r="H49" s="1759"/>
      <c r="I49" s="1759"/>
      <c r="J49" s="1759"/>
      <c r="K49" s="1759"/>
      <c r="L49" s="1759"/>
      <c r="M49" s="1759"/>
      <c r="N49" s="1759"/>
      <c r="O49" s="1759"/>
      <c r="P49" s="1759"/>
      <c r="Q49" s="1759"/>
      <c r="R49" s="1759"/>
      <c r="S49" s="1759"/>
      <c r="T49" s="1759"/>
      <c r="U49" s="1759"/>
      <c r="V49" s="1759"/>
      <c r="W49" s="1759"/>
      <c r="X49" s="1759"/>
      <c r="Y49" s="1760"/>
    </row>
    <row r="50" spans="1:25" ht="32.1" customHeight="1" thickBot="1">
      <c r="A50" s="1737"/>
      <c r="B50" s="1738"/>
      <c r="C50" s="1738"/>
      <c r="D50" s="1738"/>
      <c r="E50" s="1738"/>
      <c r="F50" s="1738"/>
      <c r="G50" s="1738"/>
      <c r="H50" s="1738"/>
      <c r="I50" s="1738"/>
      <c r="J50" s="1738"/>
      <c r="K50" s="1738"/>
      <c r="L50" s="1738"/>
      <c r="M50" s="1738"/>
      <c r="N50" s="1738"/>
      <c r="O50" s="1738"/>
      <c r="P50" s="1738"/>
      <c r="Q50" s="1738"/>
      <c r="R50" s="1738"/>
      <c r="S50" s="1738"/>
      <c r="T50" s="1738"/>
      <c r="U50" s="1738"/>
      <c r="V50" s="1738"/>
      <c r="W50" s="1738"/>
      <c r="X50" s="1738"/>
      <c r="Y50" s="1739"/>
    </row>
  </sheetData>
  <mergeCells count="86">
    <mergeCell ref="A50:Y50"/>
    <mergeCell ref="C44:N46"/>
    <mergeCell ref="O44:Y44"/>
    <mergeCell ref="O46:Y46"/>
    <mergeCell ref="A47:Y47"/>
    <mergeCell ref="A48:Y48"/>
    <mergeCell ref="A49:Y49"/>
    <mergeCell ref="H40:J40"/>
    <mergeCell ref="K40:Y40"/>
    <mergeCell ref="H41:J41"/>
    <mergeCell ref="K41:Y41"/>
    <mergeCell ref="H42:J42"/>
    <mergeCell ref="K42:Y42"/>
    <mergeCell ref="I36:Y36"/>
    <mergeCell ref="A37:B46"/>
    <mergeCell ref="C37:G39"/>
    <mergeCell ref="H37:J37"/>
    <mergeCell ref="K37:Y37"/>
    <mergeCell ref="H38:J38"/>
    <mergeCell ref="K38:Y38"/>
    <mergeCell ref="H39:J39"/>
    <mergeCell ref="K39:Y39"/>
    <mergeCell ref="C40:G42"/>
    <mergeCell ref="A25:B36"/>
    <mergeCell ref="C25:C26"/>
    <mergeCell ref="D25:G26"/>
    <mergeCell ref="H25:Y25"/>
    <mergeCell ref="C27:C28"/>
    <mergeCell ref="D27:G28"/>
    <mergeCell ref="I34:Y34"/>
    <mergeCell ref="I35:Y35"/>
    <mergeCell ref="H22:Y22"/>
    <mergeCell ref="C23:G23"/>
    <mergeCell ref="H23:Y23"/>
    <mergeCell ref="C24:G24"/>
    <mergeCell ref="H24:P24"/>
    <mergeCell ref="Q24:R24"/>
    <mergeCell ref="S24:Y24"/>
    <mergeCell ref="C29:C30"/>
    <mergeCell ref="D29:G30"/>
    <mergeCell ref="A20:B24"/>
    <mergeCell ref="C20:G20"/>
    <mergeCell ref="H20:Y20"/>
    <mergeCell ref="C21:G21"/>
    <mergeCell ref="H21:Y21"/>
    <mergeCell ref="C22:G22"/>
    <mergeCell ref="H16:I16"/>
    <mergeCell ref="J16:Y16"/>
    <mergeCell ref="H17:I17"/>
    <mergeCell ref="J17:Y17"/>
    <mergeCell ref="H18:I18"/>
    <mergeCell ref="J18:P18"/>
    <mergeCell ref="Q18:R18"/>
    <mergeCell ref="S18:Y18"/>
    <mergeCell ref="H19:I19"/>
    <mergeCell ref="J19:Y19"/>
    <mergeCell ref="H11:I11"/>
    <mergeCell ref="J11:Y11"/>
    <mergeCell ref="C12:G15"/>
    <mergeCell ref="H12:I12"/>
    <mergeCell ref="J12:Y12"/>
    <mergeCell ref="H13:I13"/>
    <mergeCell ref="J13:Y13"/>
    <mergeCell ref="H14:I14"/>
    <mergeCell ref="J14:P14"/>
    <mergeCell ref="Q14:R14"/>
    <mergeCell ref="C8:G11"/>
    <mergeCell ref="H8:I8"/>
    <mergeCell ref="J8:Y8"/>
    <mergeCell ref="H9:I9"/>
    <mergeCell ref="J9:Y9"/>
    <mergeCell ref="H10:I10"/>
    <mergeCell ref="T2:Y2"/>
    <mergeCell ref="AA2:AB2"/>
    <mergeCell ref="A3:Y4"/>
    <mergeCell ref="M5:Y5"/>
    <mergeCell ref="A6:B7"/>
    <mergeCell ref="C6:Y7"/>
    <mergeCell ref="A8:B19"/>
    <mergeCell ref="J10:P10"/>
    <mergeCell ref="Q10:R10"/>
    <mergeCell ref="S10:Y10"/>
    <mergeCell ref="S14:Y14"/>
    <mergeCell ref="H15:I15"/>
    <mergeCell ref="J15:Y15"/>
    <mergeCell ref="C16:G19"/>
  </mergeCells>
  <phoneticPr fontId="4"/>
  <dataValidations count="2">
    <dataValidation type="list" allowBlank="1" showInputMessage="1" showErrorMessage="1" sqref="H38:J38 H41:J41" xr:uid="{EA223410-B3C1-43BB-B054-457AA027545A}">
      <formula1>"交付番号,受付番号"</formula1>
    </dataValidation>
    <dataValidation imeMode="off" allowBlank="1" showInputMessage="1" showErrorMessage="1" sqref="JF15:JU15 TB15:TQ15 ACX15:ADM15 AMT15:ANI15 AWP15:AXE15 BGL15:BHA15 BQH15:BQW15 CAD15:CAS15 CJZ15:CKO15 CTV15:CUK15 DDR15:DEG15 DNN15:DOC15 DXJ15:DXY15 EHF15:EHU15 ERB15:ERQ15 FAX15:FBM15 FKT15:FLI15 FUP15:FVE15 GEL15:GFA15 GOH15:GOW15 GYD15:GYS15 HHZ15:HIO15 HRV15:HSK15 IBR15:ICG15 ILN15:IMC15 IVJ15:IVY15 JFF15:JFU15 JPB15:JPQ15 JYX15:JZM15 KIT15:KJI15 KSP15:KTE15 LCL15:LDA15 LMH15:LMW15 LWD15:LWS15 MFZ15:MGO15 MPV15:MQK15 MZR15:NAG15 NJN15:NKC15 NTJ15:NTY15 ODF15:ODU15 ONB15:ONQ15 OWX15:OXM15 PGT15:PHI15 PQP15:PRE15 QAL15:QBA15 QKH15:QKW15 QUD15:QUS15 RDZ15:REO15 RNV15:ROK15 RXR15:RYG15 SHN15:SIC15 SRJ15:SRY15 TBF15:TBU15 TLB15:TLQ15 TUX15:TVM15 UET15:UFI15 UOP15:UPE15 UYL15:UZA15 VIH15:VIW15 VSD15:VSS15 WBZ15:WCO15 WLV15:WMK15 WVR15:WWG15 WVR983057:WWG983057 J65557:Y65557 JF65557:JU65557 TB65557:TQ65557 ACX65557:ADM65557 AMT65557:ANI65557 AWP65557:AXE65557 BGL65557:BHA65557 BQH65557:BQW65557 CAD65557:CAS65557 CJZ65557:CKO65557 CTV65557:CUK65557 DDR65557:DEG65557 DNN65557:DOC65557 DXJ65557:DXY65557 EHF65557:EHU65557 ERB65557:ERQ65557 FAX65557:FBM65557 FKT65557:FLI65557 FUP65557:FVE65557 GEL65557:GFA65557 GOH65557:GOW65557 GYD65557:GYS65557 HHZ65557:HIO65557 HRV65557:HSK65557 IBR65557:ICG65557 ILN65557:IMC65557 IVJ65557:IVY65557 JFF65557:JFU65557 JPB65557:JPQ65557 JYX65557:JZM65557 KIT65557:KJI65557 KSP65557:KTE65557 LCL65557:LDA65557 LMH65557:LMW65557 LWD65557:LWS65557 MFZ65557:MGO65557 MPV65557:MQK65557 MZR65557:NAG65557 NJN65557:NKC65557 NTJ65557:NTY65557 ODF65557:ODU65557 ONB65557:ONQ65557 OWX65557:OXM65557 PGT65557:PHI65557 PQP65557:PRE65557 QAL65557:QBA65557 QKH65557:QKW65557 QUD65557:QUS65557 RDZ65557:REO65557 RNV65557:ROK65557 RXR65557:RYG65557 SHN65557:SIC65557 SRJ65557:SRY65557 TBF65557:TBU65557 TLB65557:TLQ65557 TUX65557:TVM65557 UET65557:UFI65557 UOP65557:UPE65557 UYL65557:UZA65557 VIH65557:VIW65557 VSD65557:VSS65557 WBZ65557:WCO65557 WLV65557:WMK65557 WVR65557:WWG65557 J131093:Y131093 JF131093:JU131093 TB131093:TQ131093 ACX131093:ADM131093 AMT131093:ANI131093 AWP131093:AXE131093 BGL131093:BHA131093 BQH131093:BQW131093 CAD131093:CAS131093 CJZ131093:CKO131093 CTV131093:CUK131093 DDR131093:DEG131093 DNN131093:DOC131093 DXJ131093:DXY131093 EHF131093:EHU131093 ERB131093:ERQ131093 FAX131093:FBM131093 FKT131093:FLI131093 FUP131093:FVE131093 GEL131093:GFA131093 GOH131093:GOW131093 GYD131093:GYS131093 HHZ131093:HIO131093 HRV131093:HSK131093 IBR131093:ICG131093 ILN131093:IMC131093 IVJ131093:IVY131093 JFF131093:JFU131093 JPB131093:JPQ131093 JYX131093:JZM131093 KIT131093:KJI131093 KSP131093:KTE131093 LCL131093:LDA131093 LMH131093:LMW131093 LWD131093:LWS131093 MFZ131093:MGO131093 MPV131093:MQK131093 MZR131093:NAG131093 NJN131093:NKC131093 NTJ131093:NTY131093 ODF131093:ODU131093 ONB131093:ONQ131093 OWX131093:OXM131093 PGT131093:PHI131093 PQP131093:PRE131093 QAL131093:QBA131093 QKH131093:QKW131093 QUD131093:QUS131093 RDZ131093:REO131093 RNV131093:ROK131093 RXR131093:RYG131093 SHN131093:SIC131093 SRJ131093:SRY131093 TBF131093:TBU131093 TLB131093:TLQ131093 TUX131093:TVM131093 UET131093:UFI131093 UOP131093:UPE131093 UYL131093:UZA131093 VIH131093:VIW131093 VSD131093:VSS131093 WBZ131093:WCO131093 WLV131093:WMK131093 WVR131093:WWG131093 J196629:Y196629 JF196629:JU196629 TB196629:TQ196629 ACX196629:ADM196629 AMT196629:ANI196629 AWP196629:AXE196629 BGL196629:BHA196629 BQH196629:BQW196629 CAD196629:CAS196629 CJZ196629:CKO196629 CTV196629:CUK196629 DDR196629:DEG196629 DNN196629:DOC196629 DXJ196629:DXY196629 EHF196629:EHU196629 ERB196629:ERQ196629 FAX196629:FBM196629 FKT196629:FLI196629 FUP196629:FVE196629 GEL196629:GFA196629 GOH196629:GOW196629 GYD196629:GYS196629 HHZ196629:HIO196629 HRV196629:HSK196629 IBR196629:ICG196629 ILN196629:IMC196629 IVJ196629:IVY196629 JFF196629:JFU196629 JPB196629:JPQ196629 JYX196629:JZM196629 KIT196629:KJI196629 KSP196629:KTE196629 LCL196629:LDA196629 LMH196629:LMW196629 LWD196629:LWS196629 MFZ196629:MGO196629 MPV196629:MQK196629 MZR196629:NAG196629 NJN196629:NKC196629 NTJ196629:NTY196629 ODF196629:ODU196629 ONB196629:ONQ196629 OWX196629:OXM196629 PGT196629:PHI196629 PQP196629:PRE196629 QAL196629:QBA196629 QKH196629:QKW196629 QUD196629:QUS196629 RDZ196629:REO196629 RNV196629:ROK196629 RXR196629:RYG196629 SHN196629:SIC196629 SRJ196629:SRY196629 TBF196629:TBU196629 TLB196629:TLQ196629 TUX196629:TVM196629 UET196629:UFI196629 UOP196629:UPE196629 UYL196629:UZA196629 VIH196629:VIW196629 VSD196629:VSS196629 WBZ196629:WCO196629 WLV196629:WMK196629 WVR196629:WWG196629 J262165:Y262165 JF262165:JU262165 TB262165:TQ262165 ACX262165:ADM262165 AMT262165:ANI262165 AWP262165:AXE262165 BGL262165:BHA262165 BQH262165:BQW262165 CAD262165:CAS262165 CJZ262165:CKO262165 CTV262165:CUK262165 DDR262165:DEG262165 DNN262165:DOC262165 DXJ262165:DXY262165 EHF262165:EHU262165 ERB262165:ERQ262165 FAX262165:FBM262165 FKT262165:FLI262165 FUP262165:FVE262165 GEL262165:GFA262165 GOH262165:GOW262165 GYD262165:GYS262165 HHZ262165:HIO262165 HRV262165:HSK262165 IBR262165:ICG262165 ILN262165:IMC262165 IVJ262165:IVY262165 JFF262165:JFU262165 JPB262165:JPQ262165 JYX262165:JZM262165 KIT262165:KJI262165 KSP262165:KTE262165 LCL262165:LDA262165 LMH262165:LMW262165 LWD262165:LWS262165 MFZ262165:MGO262165 MPV262165:MQK262165 MZR262165:NAG262165 NJN262165:NKC262165 NTJ262165:NTY262165 ODF262165:ODU262165 ONB262165:ONQ262165 OWX262165:OXM262165 PGT262165:PHI262165 PQP262165:PRE262165 QAL262165:QBA262165 QKH262165:QKW262165 QUD262165:QUS262165 RDZ262165:REO262165 RNV262165:ROK262165 RXR262165:RYG262165 SHN262165:SIC262165 SRJ262165:SRY262165 TBF262165:TBU262165 TLB262165:TLQ262165 TUX262165:TVM262165 UET262165:UFI262165 UOP262165:UPE262165 UYL262165:UZA262165 VIH262165:VIW262165 VSD262165:VSS262165 WBZ262165:WCO262165 WLV262165:WMK262165 WVR262165:WWG262165 J327701:Y327701 JF327701:JU327701 TB327701:TQ327701 ACX327701:ADM327701 AMT327701:ANI327701 AWP327701:AXE327701 BGL327701:BHA327701 BQH327701:BQW327701 CAD327701:CAS327701 CJZ327701:CKO327701 CTV327701:CUK327701 DDR327701:DEG327701 DNN327701:DOC327701 DXJ327701:DXY327701 EHF327701:EHU327701 ERB327701:ERQ327701 FAX327701:FBM327701 FKT327701:FLI327701 FUP327701:FVE327701 GEL327701:GFA327701 GOH327701:GOW327701 GYD327701:GYS327701 HHZ327701:HIO327701 HRV327701:HSK327701 IBR327701:ICG327701 ILN327701:IMC327701 IVJ327701:IVY327701 JFF327701:JFU327701 JPB327701:JPQ327701 JYX327701:JZM327701 KIT327701:KJI327701 KSP327701:KTE327701 LCL327701:LDA327701 LMH327701:LMW327701 LWD327701:LWS327701 MFZ327701:MGO327701 MPV327701:MQK327701 MZR327701:NAG327701 NJN327701:NKC327701 NTJ327701:NTY327701 ODF327701:ODU327701 ONB327701:ONQ327701 OWX327701:OXM327701 PGT327701:PHI327701 PQP327701:PRE327701 QAL327701:QBA327701 QKH327701:QKW327701 QUD327701:QUS327701 RDZ327701:REO327701 RNV327701:ROK327701 RXR327701:RYG327701 SHN327701:SIC327701 SRJ327701:SRY327701 TBF327701:TBU327701 TLB327701:TLQ327701 TUX327701:TVM327701 UET327701:UFI327701 UOP327701:UPE327701 UYL327701:UZA327701 VIH327701:VIW327701 VSD327701:VSS327701 WBZ327701:WCO327701 WLV327701:WMK327701 WVR327701:WWG327701 J393237:Y393237 JF393237:JU393237 TB393237:TQ393237 ACX393237:ADM393237 AMT393237:ANI393237 AWP393237:AXE393237 BGL393237:BHA393237 BQH393237:BQW393237 CAD393237:CAS393237 CJZ393237:CKO393237 CTV393237:CUK393237 DDR393237:DEG393237 DNN393237:DOC393237 DXJ393237:DXY393237 EHF393237:EHU393237 ERB393237:ERQ393237 FAX393237:FBM393237 FKT393237:FLI393237 FUP393237:FVE393237 GEL393237:GFA393237 GOH393237:GOW393237 GYD393237:GYS393237 HHZ393237:HIO393237 HRV393237:HSK393237 IBR393237:ICG393237 ILN393237:IMC393237 IVJ393237:IVY393237 JFF393237:JFU393237 JPB393237:JPQ393237 JYX393237:JZM393237 KIT393237:KJI393237 KSP393237:KTE393237 LCL393237:LDA393237 LMH393237:LMW393237 LWD393237:LWS393237 MFZ393237:MGO393237 MPV393237:MQK393237 MZR393237:NAG393237 NJN393237:NKC393237 NTJ393237:NTY393237 ODF393237:ODU393237 ONB393237:ONQ393237 OWX393237:OXM393237 PGT393237:PHI393237 PQP393237:PRE393237 QAL393237:QBA393237 QKH393237:QKW393237 QUD393237:QUS393237 RDZ393237:REO393237 RNV393237:ROK393237 RXR393237:RYG393237 SHN393237:SIC393237 SRJ393237:SRY393237 TBF393237:TBU393237 TLB393237:TLQ393237 TUX393237:TVM393237 UET393237:UFI393237 UOP393237:UPE393237 UYL393237:UZA393237 VIH393237:VIW393237 VSD393237:VSS393237 WBZ393237:WCO393237 WLV393237:WMK393237 WVR393237:WWG393237 J458773:Y458773 JF458773:JU458773 TB458773:TQ458773 ACX458773:ADM458773 AMT458773:ANI458773 AWP458773:AXE458773 BGL458773:BHA458773 BQH458773:BQW458773 CAD458773:CAS458773 CJZ458773:CKO458773 CTV458773:CUK458773 DDR458773:DEG458773 DNN458773:DOC458773 DXJ458773:DXY458773 EHF458773:EHU458773 ERB458773:ERQ458773 FAX458773:FBM458773 FKT458773:FLI458773 FUP458773:FVE458773 GEL458773:GFA458773 GOH458773:GOW458773 GYD458773:GYS458773 HHZ458773:HIO458773 HRV458773:HSK458773 IBR458773:ICG458773 ILN458773:IMC458773 IVJ458773:IVY458773 JFF458773:JFU458773 JPB458773:JPQ458773 JYX458773:JZM458773 KIT458773:KJI458773 KSP458773:KTE458773 LCL458773:LDA458773 LMH458773:LMW458773 LWD458773:LWS458773 MFZ458773:MGO458773 MPV458773:MQK458773 MZR458773:NAG458773 NJN458773:NKC458773 NTJ458773:NTY458773 ODF458773:ODU458773 ONB458773:ONQ458773 OWX458773:OXM458773 PGT458773:PHI458773 PQP458773:PRE458773 QAL458773:QBA458773 QKH458773:QKW458773 QUD458773:QUS458773 RDZ458773:REO458773 RNV458773:ROK458773 RXR458773:RYG458773 SHN458773:SIC458773 SRJ458773:SRY458773 TBF458773:TBU458773 TLB458773:TLQ458773 TUX458773:TVM458773 UET458773:UFI458773 UOP458773:UPE458773 UYL458773:UZA458773 VIH458773:VIW458773 VSD458773:VSS458773 WBZ458773:WCO458773 WLV458773:WMK458773 WVR458773:WWG458773 J524309:Y524309 JF524309:JU524309 TB524309:TQ524309 ACX524309:ADM524309 AMT524309:ANI524309 AWP524309:AXE524309 BGL524309:BHA524309 BQH524309:BQW524309 CAD524309:CAS524309 CJZ524309:CKO524309 CTV524309:CUK524309 DDR524309:DEG524309 DNN524309:DOC524309 DXJ524309:DXY524309 EHF524309:EHU524309 ERB524309:ERQ524309 FAX524309:FBM524309 FKT524309:FLI524309 FUP524309:FVE524309 GEL524309:GFA524309 GOH524309:GOW524309 GYD524309:GYS524309 HHZ524309:HIO524309 HRV524309:HSK524309 IBR524309:ICG524309 ILN524309:IMC524309 IVJ524309:IVY524309 JFF524309:JFU524309 JPB524309:JPQ524309 JYX524309:JZM524309 KIT524309:KJI524309 KSP524309:KTE524309 LCL524309:LDA524309 LMH524309:LMW524309 LWD524309:LWS524309 MFZ524309:MGO524309 MPV524309:MQK524309 MZR524309:NAG524309 NJN524309:NKC524309 NTJ524309:NTY524309 ODF524309:ODU524309 ONB524309:ONQ524309 OWX524309:OXM524309 PGT524309:PHI524309 PQP524309:PRE524309 QAL524309:QBA524309 QKH524309:QKW524309 QUD524309:QUS524309 RDZ524309:REO524309 RNV524309:ROK524309 RXR524309:RYG524309 SHN524309:SIC524309 SRJ524309:SRY524309 TBF524309:TBU524309 TLB524309:TLQ524309 TUX524309:TVM524309 UET524309:UFI524309 UOP524309:UPE524309 UYL524309:UZA524309 VIH524309:VIW524309 VSD524309:VSS524309 WBZ524309:WCO524309 WLV524309:WMK524309 WVR524309:WWG524309 J589845:Y589845 JF589845:JU589845 TB589845:TQ589845 ACX589845:ADM589845 AMT589845:ANI589845 AWP589845:AXE589845 BGL589845:BHA589845 BQH589845:BQW589845 CAD589845:CAS589845 CJZ589845:CKO589845 CTV589845:CUK589845 DDR589845:DEG589845 DNN589845:DOC589845 DXJ589845:DXY589845 EHF589845:EHU589845 ERB589845:ERQ589845 FAX589845:FBM589845 FKT589845:FLI589845 FUP589845:FVE589845 GEL589845:GFA589845 GOH589845:GOW589845 GYD589845:GYS589845 HHZ589845:HIO589845 HRV589845:HSK589845 IBR589845:ICG589845 ILN589845:IMC589845 IVJ589845:IVY589845 JFF589845:JFU589845 JPB589845:JPQ589845 JYX589845:JZM589845 KIT589845:KJI589845 KSP589845:KTE589845 LCL589845:LDA589845 LMH589845:LMW589845 LWD589845:LWS589845 MFZ589845:MGO589845 MPV589845:MQK589845 MZR589845:NAG589845 NJN589845:NKC589845 NTJ589845:NTY589845 ODF589845:ODU589845 ONB589845:ONQ589845 OWX589845:OXM589845 PGT589845:PHI589845 PQP589845:PRE589845 QAL589845:QBA589845 QKH589845:QKW589845 QUD589845:QUS589845 RDZ589845:REO589845 RNV589845:ROK589845 RXR589845:RYG589845 SHN589845:SIC589845 SRJ589845:SRY589845 TBF589845:TBU589845 TLB589845:TLQ589845 TUX589845:TVM589845 UET589845:UFI589845 UOP589845:UPE589845 UYL589845:UZA589845 VIH589845:VIW589845 VSD589845:VSS589845 WBZ589845:WCO589845 WLV589845:WMK589845 WVR589845:WWG589845 J655381:Y655381 JF655381:JU655381 TB655381:TQ655381 ACX655381:ADM655381 AMT655381:ANI655381 AWP655381:AXE655381 BGL655381:BHA655381 BQH655381:BQW655381 CAD655381:CAS655381 CJZ655381:CKO655381 CTV655381:CUK655381 DDR655381:DEG655381 DNN655381:DOC655381 DXJ655381:DXY655381 EHF655381:EHU655381 ERB655381:ERQ655381 FAX655381:FBM655381 FKT655381:FLI655381 FUP655381:FVE655381 GEL655381:GFA655381 GOH655381:GOW655381 GYD655381:GYS655381 HHZ655381:HIO655381 HRV655381:HSK655381 IBR655381:ICG655381 ILN655381:IMC655381 IVJ655381:IVY655381 JFF655381:JFU655381 JPB655381:JPQ655381 JYX655381:JZM655381 KIT655381:KJI655381 KSP655381:KTE655381 LCL655381:LDA655381 LMH655381:LMW655381 LWD655381:LWS655381 MFZ655381:MGO655381 MPV655381:MQK655381 MZR655381:NAG655381 NJN655381:NKC655381 NTJ655381:NTY655381 ODF655381:ODU655381 ONB655381:ONQ655381 OWX655381:OXM655381 PGT655381:PHI655381 PQP655381:PRE655381 QAL655381:QBA655381 QKH655381:QKW655381 QUD655381:QUS655381 RDZ655381:REO655381 RNV655381:ROK655381 RXR655381:RYG655381 SHN655381:SIC655381 SRJ655381:SRY655381 TBF655381:TBU655381 TLB655381:TLQ655381 TUX655381:TVM655381 UET655381:UFI655381 UOP655381:UPE655381 UYL655381:UZA655381 VIH655381:VIW655381 VSD655381:VSS655381 WBZ655381:WCO655381 WLV655381:WMK655381 WVR655381:WWG655381 J720917:Y720917 JF720917:JU720917 TB720917:TQ720917 ACX720917:ADM720917 AMT720917:ANI720917 AWP720917:AXE720917 BGL720917:BHA720917 BQH720917:BQW720917 CAD720917:CAS720917 CJZ720917:CKO720917 CTV720917:CUK720917 DDR720917:DEG720917 DNN720917:DOC720917 DXJ720917:DXY720917 EHF720917:EHU720917 ERB720917:ERQ720917 FAX720917:FBM720917 FKT720917:FLI720917 FUP720917:FVE720917 GEL720917:GFA720917 GOH720917:GOW720917 GYD720917:GYS720917 HHZ720917:HIO720917 HRV720917:HSK720917 IBR720917:ICG720917 ILN720917:IMC720917 IVJ720917:IVY720917 JFF720917:JFU720917 JPB720917:JPQ720917 JYX720917:JZM720917 KIT720917:KJI720917 KSP720917:KTE720917 LCL720917:LDA720917 LMH720917:LMW720917 LWD720917:LWS720917 MFZ720917:MGO720917 MPV720917:MQK720917 MZR720917:NAG720917 NJN720917:NKC720917 NTJ720917:NTY720917 ODF720917:ODU720917 ONB720917:ONQ720917 OWX720917:OXM720917 PGT720917:PHI720917 PQP720917:PRE720917 QAL720917:QBA720917 QKH720917:QKW720917 QUD720917:QUS720917 RDZ720917:REO720917 RNV720917:ROK720917 RXR720917:RYG720917 SHN720917:SIC720917 SRJ720917:SRY720917 TBF720917:TBU720917 TLB720917:TLQ720917 TUX720917:TVM720917 UET720917:UFI720917 UOP720917:UPE720917 UYL720917:UZA720917 VIH720917:VIW720917 VSD720917:VSS720917 WBZ720917:WCO720917 WLV720917:WMK720917 WVR720917:WWG720917 J786453:Y786453 JF786453:JU786453 TB786453:TQ786453 ACX786453:ADM786453 AMT786453:ANI786453 AWP786453:AXE786453 BGL786453:BHA786453 BQH786453:BQW786453 CAD786453:CAS786453 CJZ786453:CKO786453 CTV786453:CUK786453 DDR786453:DEG786453 DNN786453:DOC786453 DXJ786453:DXY786453 EHF786453:EHU786453 ERB786453:ERQ786453 FAX786453:FBM786453 FKT786453:FLI786453 FUP786453:FVE786453 GEL786453:GFA786453 GOH786453:GOW786453 GYD786453:GYS786453 HHZ786453:HIO786453 HRV786453:HSK786453 IBR786453:ICG786453 ILN786453:IMC786453 IVJ786453:IVY786453 JFF786453:JFU786453 JPB786453:JPQ786453 JYX786453:JZM786453 KIT786453:KJI786453 KSP786453:KTE786453 LCL786453:LDA786453 LMH786453:LMW786453 LWD786453:LWS786453 MFZ786453:MGO786453 MPV786453:MQK786453 MZR786453:NAG786453 NJN786453:NKC786453 NTJ786453:NTY786453 ODF786453:ODU786453 ONB786453:ONQ786453 OWX786453:OXM786453 PGT786453:PHI786453 PQP786453:PRE786453 QAL786453:QBA786453 QKH786453:QKW786453 QUD786453:QUS786453 RDZ786453:REO786453 RNV786453:ROK786453 RXR786453:RYG786453 SHN786453:SIC786453 SRJ786453:SRY786453 TBF786453:TBU786453 TLB786453:TLQ786453 TUX786453:TVM786453 UET786453:UFI786453 UOP786453:UPE786453 UYL786453:UZA786453 VIH786453:VIW786453 VSD786453:VSS786453 WBZ786453:WCO786453 WLV786453:WMK786453 WVR786453:WWG786453 J851989:Y851989 JF851989:JU851989 TB851989:TQ851989 ACX851989:ADM851989 AMT851989:ANI851989 AWP851989:AXE851989 BGL851989:BHA851989 BQH851989:BQW851989 CAD851989:CAS851989 CJZ851989:CKO851989 CTV851989:CUK851989 DDR851989:DEG851989 DNN851989:DOC851989 DXJ851989:DXY851989 EHF851989:EHU851989 ERB851989:ERQ851989 FAX851989:FBM851989 FKT851989:FLI851989 FUP851989:FVE851989 GEL851989:GFA851989 GOH851989:GOW851989 GYD851989:GYS851989 HHZ851989:HIO851989 HRV851989:HSK851989 IBR851989:ICG851989 ILN851989:IMC851989 IVJ851989:IVY851989 JFF851989:JFU851989 JPB851989:JPQ851989 JYX851989:JZM851989 KIT851989:KJI851989 KSP851989:KTE851989 LCL851989:LDA851989 LMH851989:LMW851989 LWD851989:LWS851989 MFZ851989:MGO851989 MPV851989:MQK851989 MZR851989:NAG851989 NJN851989:NKC851989 NTJ851989:NTY851989 ODF851989:ODU851989 ONB851989:ONQ851989 OWX851989:OXM851989 PGT851989:PHI851989 PQP851989:PRE851989 QAL851989:QBA851989 QKH851989:QKW851989 QUD851989:QUS851989 RDZ851989:REO851989 RNV851989:ROK851989 RXR851989:RYG851989 SHN851989:SIC851989 SRJ851989:SRY851989 TBF851989:TBU851989 TLB851989:TLQ851989 TUX851989:TVM851989 UET851989:UFI851989 UOP851989:UPE851989 UYL851989:UZA851989 VIH851989:VIW851989 VSD851989:VSS851989 WBZ851989:WCO851989 WLV851989:WMK851989 WVR851989:WWG851989 J917525:Y917525 JF917525:JU917525 TB917525:TQ917525 ACX917525:ADM917525 AMT917525:ANI917525 AWP917525:AXE917525 BGL917525:BHA917525 BQH917525:BQW917525 CAD917525:CAS917525 CJZ917525:CKO917525 CTV917525:CUK917525 DDR917525:DEG917525 DNN917525:DOC917525 DXJ917525:DXY917525 EHF917525:EHU917525 ERB917525:ERQ917525 FAX917525:FBM917525 FKT917525:FLI917525 FUP917525:FVE917525 GEL917525:GFA917525 GOH917525:GOW917525 GYD917525:GYS917525 HHZ917525:HIO917525 HRV917525:HSK917525 IBR917525:ICG917525 ILN917525:IMC917525 IVJ917525:IVY917525 JFF917525:JFU917525 JPB917525:JPQ917525 JYX917525:JZM917525 KIT917525:KJI917525 KSP917525:KTE917525 LCL917525:LDA917525 LMH917525:LMW917525 LWD917525:LWS917525 MFZ917525:MGO917525 MPV917525:MQK917525 MZR917525:NAG917525 NJN917525:NKC917525 NTJ917525:NTY917525 ODF917525:ODU917525 ONB917525:ONQ917525 OWX917525:OXM917525 PGT917525:PHI917525 PQP917525:PRE917525 QAL917525:QBA917525 QKH917525:QKW917525 QUD917525:QUS917525 RDZ917525:REO917525 RNV917525:ROK917525 RXR917525:RYG917525 SHN917525:SIC917525 SRJ917525:SRY917525 TBF917525:TBU917525 TLB917525:TLQ917525 TUX917525:TVM917525 UET917525:UFI917525 UOP917525:UPE917525 UYL917525:UZA917525 VIH917525:VIW917525 VSD917525:VSS917525 WBZ917525:WCO917525 WLV917525:WMK917525 WVR917525:WWG917525 J983061:Y983061 JF983061:JU983061 TB983061:TQ983061 ACX983061:ADM983061 AMT983061:ANI983061 AWP983061:AXE983061 BGL983061:BHA983061 BQH983061:BQW983061 CAD983061:CAS983061 CJZ983061:CKO983061 CTV983061:CUK983061 DDR983061:DEG983061 DNN983061:DOC983061 DXJ983061:DXY983061 EHF983061:EHU983061 ERB983061:ERQ983061 FAX983061:FBM983061 FKT983061:FLI983061 FUP983061:FVE983061 GEL983061:GFA983061 GOH983061:GOW983061 GYD983061:GYS983061 HHZ983061:HIO983061 HRV983061:HSK983061 IBR983061:ICG983061 ILN983061:IMC983061 IVJ983061:IVY983061 JFF983061:JFU983061 JPB983061:JPQ983061 JYX983061:JZM983061 KIT983061:KJI983061 KSP983061:KTE983061 LCL983061:LDA983061 LMH983061:LMW983061 LWD983061:LWS983061 MFZ983061:MGO983061 MPV983061:MQK983061 MZR983061:NAG983061 NJN983061:NKC983061 NTJ983061:NTY983061 ODF983061:ODU983061 ONB983061:ONQ983061 OWX983061:OXM983061 PGT983061:PHI983061 PQP983061:PRE983061 QAL983061:QBA983061 QKH983061:QKW983061 QUD983061:QUS983061 RDZ983061:REO983061 RNV983061:ROK983061 RXR983061:RYG983061 SHN983061:SIC983061 SRJ983061:SRY983061 TBF983061:TBU983061 TLB983061:TLQ983061 TUX983061:TVM983061 UET983061:UFI983061 UOP983061:UPE983061 UYL983061:UZA983061 VIH983061:VIW983061 VSD983061:VSS983061 WBZ983061:WCO983061 WLV983061:WMK983061 WVR983061:WWG983061 J11:Y11 JF11:JU11 TB11:TQ11 ACX11:ADM11 AMT11:ANI11 AWP11:AXE11 BGL11:BHA11 BQH11:BQW11 CAD11:CAS11 CJZ11:CKO11 CTV11:CUK11 DDR11:DEG11 DNN11:DOC11 DXJ11:DXY11 EHF11:EHU11 ERB11:ERQ11 FAX11:FBM11 FKT11:FLI11 FUP11:FVE11 GEL11:GFA11 GOH11:GOW11 GYD11:GYS11 HHZ11:HIO11 HRV11:HSK11 IBR11:ICG11 ILN11:IMC11 IVJ11:IVY11 JFF11:JFU11 JPB11:JPQ11 JYX11:JZM11 KIT11:KJI11 KSP11:KTE11 LCL11:LDA11 LMH11:LMW11 LWD11:LWS11 MFZ11:MGO11 MPV11:MQK11 MZR11:NAG11 NJN11:NKC11 NTJ11:NTY11 ODF11:ODU11 ONB11:ONQ11 OWX11:OXM11 PGT11:PHI11 PQP11:PRE11 QAL11:QBA11 QKH11:QKW11 QUD11:QUS11 RDZ11:REO11 RNV11:ROK11 RXR11:RYG11 SHN11:SIC11 SRJ11:SRY11 TBF11:TBU11 TLB11:TLQ11 TUX11:TVM11 UET11:UFI11 UOP11:UPE11 UYL11:UZA11 VIH11:VIW11 VSD11:VSS11 WBZ11:WCO11 WLV11:WMK11 WVR11:WWG11 J65553:Y65553 JF65553:JU65553 TB65553:TQ65553 ACX65553:ADM65553 AMT65553:ANI65553 AWP65553:AXE65553 BGL65553:BHA65553 BQH65553:BQW65553 CAD65553:CAS65553 CJZ65553:CKO65553 CTV65553:CUK65553 DDR65553:DEG65553 DNN65553:DOC65553 DXJ65553:DXY65553 EHF65553:EHU65553 ERB65553:ERQ65553 FAX65553:FBM65553 FKT65553:FLI65553 FUP65553:FVE65553 GEL65553:GFA65553 GOH65553:GOW65553 GYD65553:GYS65553 HHZ65553:HIO65553 HRV65553:HSK65553 IBR65553:ICG65553 ILN65553:IMC65553 IVJ65553:IVY65553 JFF65553:JFU65553 JPB65553:JPQ65553 JYX65553:JZM65553 KIT65553:KJI65553 KSP65553:KTE65553 LCL65553:LDA65553 LMH65553:LMW65553 LWD65553:LWS65553 MFZ65553:MGO65553 MPV65553:MQK65553 MZR65553:NAG65553 NJN65553:NKC65553 NTJ65553:NTY65553 ODF65553:ODU65553 ONB65553:ONQ65553 OWX65553:OXM65553 PGT65553:PHI65553 PQP65553:PRE65553 QAL65553:QBA65553 QKH65553:QKW65553 QUD65553:QUS65553 RDZ65553:REO65553 RNV65553:ROK65553 RXR65553:RYG65553 SHN65553:SIC65553 SRJ65553:SRY65553 TBF65553:TBU65553 TLB65553:TLQ65553 TUX65553:TVM65553 UET65553:UFI65553 UOP65553:UPE65553 UYL65553:UZA65553 VIH65553:VIW65553 VSD65553:VSS65553 WBZ65553:WCO65553 WLV65553:WMK65553 WVR65553:WWG65553 J131089:Y131089 JF131089:JU131089 TB131089:TQ131089 ACX131089:ADM131089 AMT131089:ANI131089 AWP131089:AXE131089 BGL131089:BHA131089 BQH131089:BQW131089 CAD131089:CAS131089 CJZ131089:CKO131089 CTV131089:CUK131089 DDR131089:DEG131089 DNN131089:DOC131089 DXJ131089:DXY131089 EHF131089:EHU131089 ERB131089:ERQ131089 FAX131089:FBM131089 FKT131089:FLI131089 FUP131089:FVE131089 GEL131089:GFA131089 GOH131089:GOW131089 GYD131089:GYS131089 HHZ131089:HIO131089 HRV131089:HSK131089 IBR131089:ICG131089 ILN131089:IMC131089 IVJ131089:IVY131089 JFF131089:JFU131089 JPB131089:JPQ131089 JYX131089:JZM131089 KIT131089:KJI131089 KSP131089:KTE131089 LCL131089:LDA131089 LMH131089:LMW131089 LWD131089:LWS131089 MFZ131089:MGO131089 MPV131089:MQK131089 MZR131089:NAG131089 NJN131089:NKC131089 NTJ131089:NTY131089 ODF131089:ODU131089 ONB131089:ONQ131089 OWX131089:OXM131089 PGT131089:PHI131089 PQP131089:PRE131089 QAL131089:QBA131089 QKH131089:QKW131089 QUD131089:QUS131089 RDZ131089:REO131089 RNV131089:ROK131089 RXR131089:RYG131089 SHN131089:SIC131089 SRJ131089:SRY131089 TBF131089:TBU131089 TLB131089:TLQ131089 TUX131089:TVM131089 UET131089:UFI131089 UOP131089:UPE131089 UYL131089:UZA131089 VIH131089:VIW131089 VSD131089:VSS131089 WBZ131089:WCO131089 WLV131089:WMK131089 WVR131089:WWG131089 J196625:Y196625 JF196625:JU196625 TB196625:TQ196625 ACX196625:ADM196625 AMT196625:ANI196625 AWP196625:AXE196625 BGL196625:BHA196625 BQH196625:BQW196625 CAD196625:CAS196625 CJZ196625:CKO196625 CTV196625:CUK196625 DDR196625:DEG196625 DNN196625:DOC196625 DXJ196625:DXY196625 EHF196625:EHU196625 ERB196625:ERQ196625 FAX196625:FBM196625 FKT196625:FLI196625 FUP196625:FVE196625 GEL196625:GFA196625 GOH196625:GOW196625 GYD196625:GYS196625 HHZ196625:HIO196625 HRV196625:HSK196625 IBR196625:ICG196625 ILN196625:IMC196625 IVJ196625:IVY196625 JFF196625:JFU196625 JPB196625:JPQ196625 JYX196625:JZM196625 KIT196625:KJI196625 KSP196625:KTE196625 LCL196625:LDA196625 LMH196625:LMW196625 LWD196625:LWS196625 MFZ196625:MGO196625 MPV196625:MQK196625 MZR196625:NAG196625 NJN196625:NKC196625 NTJ196625:NTY196625 ODF196625:ODU196625 ONB196625:ONQ196625 OWX196625:OXM196625 PGT196625:PHI196625 PQP196625:PRE196625 QAL196625:QBA196625 QKH196625:QKW196625 QUD196625:QUS196625 RDZ196625:REO196625 RNV196625:ROK196625 RXR196625:RYG196625 SHN196625:SIC196625 SRJ196625:SRY196625 TBF196625:TBU196625 TLB196625:TLQ196625 TUX196625:TVM196625 UET196625:UFI196625 UOP196625:UPE196625 UYL196625:UZA196625 VIH196625:VIW196625 VSD196625:VSS196625 WBZ196625:WCO196625 WLV196625:WMK196625 WVR196625:WWG196625 J262161:Y262161 JF262161:JU262161 TB262161:TQ262161 ACX262161:ADM262161 AMT262161:ANI262161 AWP262161:AXE262161 BGL262161:BHA262161 BQH262161:BQW262161 CAD262161:CAS262161 CJZ262161:CKO262161 CTV262161:CUK262161 DDR262161:DEG262161 DNN262161:DOC262161 DXJ262161:DXY262161 EHF262161:EHU262161 ERB262161:ERQ262161 FAX262161:FBM262161 FKT262161:FLI262161 FUP262161:FVE262161 GEL262161:GFA262161 GOH262161:GOW262161 GYD262161:GYS262161 HHZ262161:HIO262161 HRV262161:HSK262161 IBR262161:ICG262161 ILN262161:IMC262161 IVJ262161:IVY262161 JFF262161:JFU262161 JPB262161:JPQ262161 JYX262161:JZM262161 KIT262161:KJI262161 KSP262161:KTE262161 LCL262161:LDA262161 LMH262161:LMW262161 LWD262161:LWS262161 MFZ262161:MGO262161 MPV262161:MQK262161 MZR262161:NAG262161 NJN262161:NKC262161 NTJ262161:NTY262161 ODF262161:ODU262161 ONB262161:ONQ262161 OWX262161:OXM262161 PGT262161:PHI262161 PQP262161:PRE262161 QAL262161:QBA262161 QKH262161:QKW262161 QUD262161:QUS262161 RDZ262161:REO262161 RNV262161:ROK262161 RXR262161:RYG262161 SHN262161:SIC262161 SRJ262161:SRY262161 TBF262161:TBU262161 TLB262161:TLQ262161 TUX262161:TVM262161 UET262161:UFI262161 UOP262161:UPE262161 UYL262161:UZA262161 VIH262161:VIW262161 VSD262161:VSS262161 WBZ262161:WCO262161 WLV262161:WMK262161 WVR262161:WWG262161 J327697:Y327697 JF327697:JU327697 TB327697:TQ327697 ACX327697:ADM327697 AMT327697:ANI327697 AWP327697:AXE327697 BGL327697:BHA327697 BQH327697:BQW327697 CAD327697:CAS327697 CJZ327697:CKO327697 CTV327697:CUK327697 DDR327697:DEG327697 DNN327697:DOC327697 DXJ327697:DXY327697 EHF327697:EHU327697 ERB327697:ERQ327697 FAX327697:FBM327697 FKT327697:FLI327697 FUP327697:FVE327697 GEL327697:GFA327697 GOH327697:GOW327697 GYD327697:GYS327697 HHZ327697:HIO327697 HRV327697:HSK327697 IBR327697:ICG327697 ILN327697:IMC327697 IVJ327697:IVY327697 JFF327697:JFU327697 JPB327697:JPQ327697 JYX327697:JZM327697 KIT327697:KJI327697 KSP327697:KTE327697 LCL327697:LDA327697 LMH327697:LMW327697 LWD327697:LWS327697 MFZ327697:MGO327697 MPV327697:MQK327697 MZR327697:NAG327697 NJN327697:NKC327697 NTJ327697:NTY327697 ODF327697:ODU327697 ONB327697:ONQ327697 OWX327697:OXM327697 PGT327697:PHI327697 PQP327697:PRE327697 QAL327697:QBA327697 QKH327697:QKW327697 QUD327697:QUS327697 RDZ327697:REO327697 RNV327697:ROK327697 RXR327697:RYG327697 SHN327697:SIC327697 SRJ327697:SRY327697 TBF327697:TBU327697 TLB327697:TLQ327697 TUX327697:TVM327697 UET327697:UFI327697 UOP327697:UPE327697 UYL327697:UZA327697 VIH327697:VIW327697 VSD327697:VSS327697 WBZ327697:WCO327697 WLV327697:WMK327697 WVR327697:WWG327697 J393233:Y393233 JF393233:JU393233 TB393233:TQ393233 ACX393233:ADM393233 AMT393233:ANI393233 AWP393233:AXE393233 BGL393233:BHA393233 BQH393233:BQW393233 CAD393233:CAS393233 CJZ393233:CKO393233 CTV393233:CUK393233 DDR393233:DEG393233 DNN393233:DOC393233 DXJ393233:DXY393233 EHF393233:EHU393233 ERB393233:ERQ393233 FAX393233:FBM393233 FKT393233:FLI393233 FUP393233:FVE393233 GEL393233:GFA393233 GOH393233:GOW393233 GYD393233:GYS393233 HHZ393233:HIO393233 HRV393233:HSK393233 IBR393233:ICG393233 ILN393233:IMC393233 IVJ393233:IVY393233 JFF393233:JFU393233 JPB393233:JPQ393233 JYX393233:JZM393233 KIT393233:KJI393233 KSP393233:KTE393233 LCL393233:LDA393233 LMH393233:LMW393233 LWD393233:LWS393233 MFZ393233:MGO393233 MPV393233:MQK393233 MZR393233:NAG393233 NJN393233:NKC393233 NTJ393233:NTY393233 ODF393233:ODU393233 ONB393233:ONQ393233 OWX393233:OXM393233 PGT393233:PHI393233 PQP393233:PRE393233 QAL393233:QBA393233 QKH393233:QKW393233 QUD393233:QUS393233 RDZ393233:REO393233 RNV393233:ROK393233 RXR393233:RYG393233 SHN393233:SIC393233 SRJ393233:SRY393233 TBF393233:TBU393233 TLB393233:TLQ393233 TUX393233:TVM393233 UET393233:UFI393233 UOP393233:UPE393233 UYL393233:UZA393233 VIH393233:VIW393233 VSD393233:VSS393233 WBZ393233:WCO393233 WLV393233:WMK393233 WVR393233:WWG393233 J458769:Y458769 JF458769:JU458769 TB458769:TQ458769 ACX458769:ADM458769 AMT458769:ANI458769 AWP458769:AXE458769 BGL458769:BHA458769 BQH458769:BQW458769 CAD458769:CAS458769 CJZ458769:CKO458769 CTV458769:CUK458769 DDR458769:DEG458769 DNN458769:DOC458769 DXJ458769:DXY458769 EHF458769:EHU458769 ERB458769:ERQ458769 FAX458769:FBM458769 FKT458769:FLI458769 FUP458769:FVE458769 GEL458769:GFA458769 GOH458769:GOW458769 GYD458769:GYS458769 HHZ458769:HIO458769 HRV458769:HSK458769 IBR458769:ICG458769 ILN458769:IMC458769 IVJ458769:IVY458769 JFF458769:JFU458769 JPB458769:JPQ458769 JYX458769:JZM458769 KIT458769:KJI458769 KSP458769:KTE458769 LCL458769:LDA458769 LMH458769:LMW458769 LWD458769:LWS458769 MFZ458769:MGO458769 MPV458769:MQK458769 MZR458769:NAG458769 NJN458769:NKC458769 NTJ458769:NTY458769 ODF458769:ODU458769 ONB458769:ONQ458769 OWX458769:OXM458769 PGT458769:PHI458769 PQP458769:PRE458769 QAL458769:QBA458769 QKH458769:QKW458769 QUD458769:QUS458769 RDZ458769:REO458769 RNV458769:ROK458769 RXR458769:RYG458769 SHN458769:SIC458769 SRJ458769:SRY458769 TBF458769:TBU458769 TLB458769:TLQ458769 TUX458769:TVM458769 UET458769:UFI458769 UOP458769:UPE458769 UYL458769:UZA458769 VIH458769:VIW458769 VSD458769:VSS458769 WBZ458769:WCO458769 WLV458769:WMK458769 WVR458769:WWG458769 J524305:Y524305 JF524305:JU524305 TB524305:TQ524305 ACX524305:ADM524305 AMT524305:ANI524305 AWP524305:AXE524305 BGL524305:BHA524305 BQH524305:BQW524305 CAD524305:CAS524305 CJZ524305:CKO524305 CTV524305:CUK524305 DDR524305:DEG524305 DNN524305:DOC524305 DXJ524305:DXY524305 EHF524305:EHU524305 ERB524305:ERQ524305 FAX524305:FBM524305 FKT524305:FLI524305 FUP524305:FVE524305 GEL524305:GFA524305 GOH524305:GOW524305 GYD524305:GYS524305 HHZ524305:HIO524305 HRV524305:HSK524305 IBR524305:ICG524305 ILN524305:IMC524305 IVJ524305:IVY524305 JFF524305:JFU524305 JPB524305:JPQ524305 JYX524305:JZM524305 KIT524305:KJI524305 KSP524305:KTE524305 LCL524305:LDA524305 LMH524305:LMW524305 LWD524305:LWS524305 MFZ524305:MGO524305 MPV524305:MQK524305 MZR524305:NAG524305 NJN524305:NKC524305 NTJ524305:NTY524305 ODF524305:ODU524305 ONB524305:ONQ524305 OWX524305:OXM524305 PGT524305:PHI524305 PQP524305:PRE524305 QAL524305:QBA524305 QKH524305:QKW524305 QUD524305:QUS524305 RDZ524305:REO524305 RNV524305:ROK524305 RXR524305:RYG524305 SHN524305:SIC524305 SRJ524305:SRY524305 TBF524305:TBU524305 TLB524305:TLQ524305 TUX524305:TVM524305 UET524305:UFI524305 UOP524305:UPE524305 UYL524305:UZA524305 VIH524305:VIW524305 VSD524305:VSS524305 WBZ524305:WCO524305 WLV524305:WMK524305 WVR524305:WWG524305 J589841:Y589841 JF589841:JU589841 TB589841:TQ589841 ACX589841:ADM589841 AMT589841:ANI589841 AWP589841:AXE589841 BGL589841:BHA589841 BQH589841:BQW589841 CAD589841:CAS589841 CJZ589841:CKO589841 CTV589841:CUK589841 DDR589841:DEG589841 DNN589841:DOC589841 DXJ589841:DXY589841 EHF589841:EHU589841 ERB589841:ERQ589841 FAX589841:FBM589841 FKT589841:FLI589841 FUP589841:FVE589841 GEL589841:GFA589841 GOH589841:GOW589841 GYD589841:GYS589841 HHZ589841:HIO589841 HRV589841:HSK589841 IBR589841:ICG589841 ILN589841:IMC589841 IVJ589841:IVY589841 JFF589841:JFU589841 JPB589841:JPQ589841 JYX589841:JZM589841 KIT589841:KJI589841 KSP589841:KTE589841 LCL589841:LDA589841 LMH589841:LMW589841 LWD589841:LWS589841 MFZ589841:MGO589841 MPV589841:MQK589841 MZR589841:NAG589841 NJN589841:NKC589841 NTJ589841:NTY589841 ODF589841:ODU589841 ONB589841:ONQ589841 OWX589841:OXM589841 PGT589841:PHI589841 PQP589841:PRE589841 QAL589841:QBA589841 QKH589841:QKW589841 QUD589841:QUS589841 RDZ589841:REO589841 RNV589841:ROK589841 RXR589841:RYG589841 SHN589841:SIC589841 SRJ589841:SRY589841 TBF589841:TBU589841 TLB589841:TLQ589841 TUX589841:TVM589841 UET589841:UFI589841 UOP589841:UPE589841 UYL589841:UZA589841 VIH589841:VIW589841 VSD589841:VSS589841 WBZ589841:WCO589841 WLV589841:WMK589841 WVR589841:WWG589841 J655377:Y655377 JF655377:JU655377 TB655377:TQ655377 ACX655377:ADM655377 AMT655377:ANI655377 AWP655377:AXE655377 BGL655377:BHA655377 BQH655377:BQW655377 CAD655377:CAS655377 CJZ655377:CKO655377 CTV655377:CUK655377 DDR655377:DEG655377 DNN655377:DOC655377 DXJ655377:DXY655377 EHF655377:EHU655377 ERB655377:ERQ655377 FAX655377:FBM655377 FKT655377:FLI655377 FUP655377:FVE655377 GEL655377:GFA655377 GOH655377:GOW655377 GYD655377:GYS655377 HHZ655377:HIO655377 HRV655377:HSK655377 IBR655377:ICG655377 ILN655377:IMC655377 IVJ655377:IVY655377 JFF655377:JFU655377 JPB655377:JPQ655377 JYX655377:JZM655377 KIT655377:KJI655377 KSP655377:KTE655377 LCL655377:LDA655377 LMH655377:LMW655377 LWD655377:LWS655377 MFZ655377:MGO655377 MPV655377:MQK655377 MZR655377:NAG655377 NJN655377:NKC655377 NTJ655377:NTY655377 ODF655377:ODU655377 ONB655377:ONQ655377 OWX655377:OXM655377 PGT655377:PHI655377 PQP655377:PRE655377 QAL655377:QBA655377 QKH655377:QKW655377 QUD655377:QUS655377 RDZ655377:REO655377 RNV655377:ROK655377 RXR655377:RYG655377 SHN655377:SIC655377 SRJ655377:SRY655377 TBF655377:TBU655377 TLB655377:TLQ655377 TUX655377:TVM655377 UET655377:UFI655377 UOP655377:UPE655377 UYL655377:UZA655377 VIH655377:VIW655377 VSD655377:VSS655377 WBZ655377:WCO655377 WLV655377:WMK655377 WVR655377:WWG655377 J720913:Y720913 JF720913:JU720913 TB720913:TQ720913 ACX720913:ADM720913 AMT720913:ANI720913 AWP720913:AXE720913 BGL720913:BHA720913 BQH720913:BQW720913 CAD720913:CAS720913 CJZ720913:CKO720913 CTV720913:CUK720913 DDR720913:DEG720913 DNN720913:DOC720913 DXJ720913:DXY720913 EHF720913:EHU720913 ERB720913:ERQ720913 FAX720913:FBM720913 FKT720913:FLI720913 FUP720913:FVE720913 GEL720913:GFA720913 GOH720913:GOW720913 GYD720913:GYS720913 HHZ720913:HIO720913 HRV720913:HSK720913 IBR720913:ICG720913 ILN720913:IMC720913 IVJ720913:IVY720913 JFF720913:JFU720913 JPB720913:JPQ720913 JYX720913:JZM720913 KIT720913:KJI720913 KSP720913:KTE720913 LCL720913:LDA720913 LMH720913:LMW720913 LWD720913:LWS720913 MFZ720913:MGO720913 MPV720913:MQK720913 MZR720913:NAG720913 NJN720913:NKC720913 NTJ720913:NTY720913 ODF720913:ODU720913 ONB720913:ONQ720913 OWX720913:OXM720913 PGT720913:PHI720913 PQP720913:PRE720913 QAL720913:QBA720913 QKH720913:QKW720913 QUD720913:QUS720913 RDZ720913:REO720913 RNV720913:ROK720913 RXR720913:RYG720913 SHN720913:SIC720913 SRJ720913:SRY720913 TBF720913:TBU720913 TLB720913:TLQ720913 TUX720913:TVM720913 UET720913:UFI720913 UOP720913:UPE720913 UYL720913:UZA720913 VIH720913:VIW720913 VSD720913:VSS720913 WBZ720913:WCO720913 WLV720913:WMK720913 WVR720913:WWG720913 J786449:Y786449 JF786449:JU786449 TB786449:TQ786449 ACX786449:ADM786449 AMT786449:ANI786449 AWP786449:AXE786449 BGL786449:BHA786449 BQH786449:BQW786449 CAD786449:CAS786449 CJZ786449:CKO786449 CTV786449:CUK786449 DDR786449:DEG786449 DNN786449:DOC786449 DXJ786449:DXY786449 EHF786449:EHU786449 ERB786449:ERQ786449 FAX786449:FBM786449 FKT786449:FLI786449 FUP786449:FVE786449 GEL786449:GFA786449 GOH786449:GOW786449 GYD786449:GYS786449 HHZ786449:HIO786449 HRV786449:HSK786449 IBR786449:ICG786449 ILN786449:IMC786449 IVJ786449:IVY786449 JFF786449:JFU786449 JPB786449:JPQ786449 JYX786449:JZM786449 KIT786449:KJI786449 KSP786449:KTE786449 LCL786449:LDA786449 LMH786449:LMW786449 LWD786449:LWS786449 MFZ786449:MGO786449 MPV786449:MQK786449 MZR786449:NAG786449 NJN786449:NKC786449 NTJ786449:NTY786449 ODF786449:ODU786449 ONB786449:ONQ786449 OWX786449:OXM786449 PGT786449:PHI786449 PQP786449:PRE786449 QAL786449:QBA786449 QKH786449:QKW786449 QUD786449:QUS786449 RDZ786449:REO786449 RNV786449:ROK786449 RXR786449:RYG786449 SHN786449:SIC786449 SRJ786449:SRY786449 TBF786449:TBU786449 TLB786449:TLQ786449 TUX786449:TVM786449 UET786449:UFI786449 UOP786449:UPE786449 UYL786449:UZA786449 VIH786449:VIW786449 VSD786449:VSS786449 WBZ786449:WCO786449 WLV786449:WMK786449 WVR786449:WWG786449 J851985:Y851985 JF851985:JU851985 TB851985:TQ851985 ACX851985:ADM851985 AMT851985:ANI851985 AWP851985:AXE851985 BGL851985:BHA851985 BQH851985:BQW851985 CAD851985:CAS851985 CJZ851985:CKO851985 CTV851985:CUK851985 DDR851985:DEG851985 DNN851985:DOC851985 DXJ851985:DXY851985 EHF851985:EHU851985 ERB851985:ERQ851985 FAX851985:FBM851985 FKT851985:FLI851985 FUP851985:FVE851985 GEL851985:GFA851985 GOH851985:GOW851985 GYD851985:GYS851985 HHZ851985:HIO851985 HRV851985:HSK851985 IBR851985:ICG851985 ILN851985:IMC851985 IVJ851985:IVY851985 JFF851985:JFU851985 JPB851985:JPQ851985 JYX851985:JZM851985 KIT851985:KJI851985 KSP851985:KTE851985 LCL851985:LDA851985 LMH851985:LMW851985 LWD851985:LWS851985 MFZ851985:MGO851985 MPV851985:MQK851985 MZR851985:NAG851985 NJN851985:NKC851985 NTJ851985:NTY851985 ODF851985:ODU851985 ONB851985:ONQ851985 OWX851985:OXM851985 PGT851985:PHI851985 PQP851985:PRE851985 QAL851985:QBA851985 QKH851985:QKW851985 QUD851985:QUS851985 RDZ851985:REO851985 RNV851985:ROK851985 RXR851985:RYG851985 SHN851985:SIC851985 SRJ851985:SRY851985 TBF851985:TBU851985 TLB851985:TLQ851985 TUX851985:TVM851985 UET851985:UFI851985 UOP851985:UPE851985 UYL851985:UZA851985 VIH851985:VIW851985 VSD851985:VSS851985 WBZ851985:WCO851985 WLV851985:WMK851985 WVR851985:WWG851985 J917521:Y917521 JF917521:JU917521 TB917521:TQ917521 ACX917521:ADM917521 AMT917521:ANI917521 AWP917521:AXE917521 BGL917521:BHA917521 BQH917521:BQW917521 CAD917521:CAS917521 CJZ917521:CKO917521 CTV917521:CUK917521 DDR917521:DEG917521 DNN917521:DOC917521 DXJ917521:DXY917521 EHF917521:EHU917521 ERB917521:ERQ917521 FAX917521:FBM917521 FKT917521:FLI917521 FUP917521:FVE917521 GEL917521:GFA917521 GOH917521:GOW917521 GYD917521:GYS917521 HHZ917521:HIO917521 HRV917521:HSK917521 IBR917521:ICG917521 ILN917521:IMC917521 IVJ917521:IVY917521 JFF917521:JFU917521 JPB917521:JPQ917521 JYX917521:JZM917521 KIT917521:KJI917521 KSP917521:KTE917521 LCL917521:LDA917521 LMH917521:LMW917521 LWD917521:LWS917521 MFZ917521:MGO917521 MPV917521:MQK917521 MZR917521:NAG917521 NJN917521:NKC917521 NTJ917521:NTY917521 ODF917521:ODU917521 ONB917521:ONQ917521 OWX917521:OXM917521 PGT917521:PHI917521 PQP917521:PRE917521 QAL917521:QBA917521 QKH917521:QKW917521 QUD917521:QUS917521 RDZ917521:REO917521 RNV917521:ROK917521 RXR917521:RYG917521 SHN917521:SIC917521 SRJ917521:SRY917521 TBF917521:TBU917521 TLB917521:TLQ917521 TUX917521:TVM917521 UET917521:UFI917521 UOP917521:UPE917521 UYL917521:UZA917521 VIH917521:VIW917521 VSD917521:VSS917521 WBZ917521:WCO917521 WLV917521:WMK917521 WVR917521:WWG917521 J983057:Y983057 JF983057:JU983057 TB983057:TQ983057 ACX983057:ADM983057 AMT983057:ANI983057 AWP983057:AXE983057 BGL983057:BHA983057 BQH983057:BQW983057 CAD983057:CAS983057 CJZ983057:CKO983057 CTV983057:CUK983057 DDR983057:DEG983057 DNN983057:DOC983057 DXJ983057:DXY983057 EHF983057:EHU983057 ERB983057:ERQ983057 FAX983057:FBM983057 FKT983057:FLI983057 FUP983057:FVE983057 GEL983057:GFA983057 GOH983057:GOW983057 GYD983057:GYS983057 HHZ983057:HIO983057 HRV983057:HSK983057 IBR983057:ICG983057 ILN983057:IMC983057 IVJ983057:IVY983057 JFF983057:JFU983057 JPB983057:JPQ983057 JYX983057:JZM983057 KIT983057:KJI983057 KSP983057:KTE983057 LCL983057:LDA983057 LMH983057:LMW983057 LWD983057:LWS983057 MFZ983057:MGO983057 MPV983057:MQK983057 MZR983057:NAG983057 NJN983057:NKC983057 NTJ983057:NTY983057 ODF983057:ODU983057 ONB983057:ONQ983057 OWX983057:OXM983057 PGT983057:PHI983057 PQP983057:PRE983057 QAL983057:QBA983057 QKH983057:QKW983057 QUD983057:QUS983057 RDZ983057:REO983057 RNV983057:ROK983057 RXR983057:RYG983057 SHN983057:SIC983057 SRJ983057:SRY983057 TBF983057:TBU983057 TLB983057:TLQ983057 TUX983057:TVM983057 UET983057:UFI983057 UOP983057:UPE983057 UYL983057:UZA983057 VIH983057:VIW983057 VSD983057:VSS983057 WBZ983057:WCO983057 WLV983057:WMK983057 J15:Y15 JF19:JU19 TB19:TQ19 ACX19:ADM19 AMT19:ANI19 AWP19:AXE19 BGL19:BHA19 BQH19:BQW19 CAD19:CAS19 CJZ19:CKO19 CTV19:CUK19 DDR19:DEG19 DNN19:DOC19 DXJ19:DXY19 EHF19:EHU19 ERB19:ERQ19 FAX19:FBM19 FKT19:FLI19 FUP19:FVE19 GEL19:GFA19 GOH19:GOW19 GYD19:GYS19 HHZ19:HIO19 HRV19:HSK19 IBR19:ICG19 ILN19:IMC19 IVJ19:IVY19 JFF19:JFU19 JPB19:JPQ19 JYX19:JZM19 KIT19:KJI19 KSP19:KTE19 LCL19:LDA19 LMH19:LMW19 LWD19:LWS19 MFZ19:MGO19 MPV19:MQK19 MZR19:NAG19 NJN19:NKC19 NTJ19:NTY19 ODF19:ODU19 ONB19:ONQ19 OWX19:OXM19 PGT19:PHI19 PQP19:PRE19 QAL19:QBA19 QKH19:QKW19 QUD19:QUS19 RDZ19:REO19 RNV19:ROK19 RXR19:RYG19 SHN19:SIC19 SRJ19:SRY19 TBF19:TBU19 TLB19:TLQ19 TUX19:TVM19 UET19:UFI19 UOP19:UPE19 UYL19:UZA19 VIH19:VIW19 VSD19:VSS19 WBZ19:WCO19 WLV19:WMK19 WVR19:WWG19 J19:Y19" xr:uid="{51AC1344-7A10-4EC6-8251-2F6E3B9C22DB}"/>
  </dataValidations>
  <printOptions horizontalCentered="1" verticalCentered="1"/>
  <pageMargins left="0.23622047244094491" right="0.23622047244094491" top="0.47" bottom="0.46" header="0.16" footer="0.16"/>
  <pageSetup paperSize="9" scale="53" fitToWidth="0" orientation="portrait" blackAndWhite="1" r:id="rId1"/>
  <colBreaks count="1" manualBreakCount="1">
    <brk id="25"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8125860-A944-4677-80B1-CE053A025879}">
          <x14:formula1>
            <xm:f>"■,□"</xm:f>
          </x14:formula1>
          <xm:sqref>VIF983086 JJ43:JJ46 TF43:TF46 ADB43:ADB46 AMX43:AMX46 AWT43:AWT46 BGP43:BGP46 BQL43:BQL46 CAH43:CAH46 CKD43:CKD46 CTZ43:CTZ46 DDV43:DDV46 DNR43:DNR46 DXN43:DXN46 EHJ43:EHJ46 ERF43:ERF46 FBB43:FBB46 FKX43:FKX46 FUT43:FUT46 GEP43:GEP46 GOL43:GOL46 GYH43:GYH46 HID43:HID46 HRZ43:HRZ46 IBV43:IBV46 ILR43:ILR46 IVN43:IVN46 JFJ43:JFJ46 JPF43:JPF46 JZB43:JZB46 KIX43:KIX46 KST43:KST46 LCP43:LCP46 LML43:LML46 LWH43:LWH46 MGD43:MGD46 MPZ43:MPZ46 MZV43:MZV46 NJR43:NJR46 NTN43:NTN46 ODJ43:ODJ46 ONF43:ONF46 OXB43:OXB46 PGX43:PGX46 PQT43:PQT46 QAP43:QAP46 QKL43:QKL46 QUH43:QUH46 RED43:RED46 RNZ43:RNZ46 RXV43:RXV46 SHR43:SHR46 SRN43:SRN46 TBJ43:TBJ46 TLF43:TLF46 TVB43:TVB46 UEX43:UEX46 UOT43:UOT46 UYP43:UYP46 VIL43:VIL46 VSH43:VSH46 WCD43:WCD46 WLZ43:WLZ46 WVV43:WVV46 N65576:N65579 JJ65576:JJ65579 TF65576:TF65579 ADB65576:ADB65579 AMX65576:AMX65579 AWT65576:AWT65579 BGP65576:BGP65579 BQL65576:BQL65579 CAH65576:CAH65579 CKD65576:CKD65579 CTZ65576:CTZ65579 DDV65576:DDV65579 DNR65576:DNR65579 DXN65576:DXN65579 EHJ65576:EHJ65579 ERF65576:ERF65579 FBB65576:FBB65579 FKX65576:FKX65579 FUT65576:FUT65579 GEP65576:GEP65579 GOL65576:GOL65579 GYH65576:GYH65579 HID65576:HID65579 HRZ65576:HRZ65579 IBV65576:IBV65579 ILR65576:ILR65579 IVN65576:IVN65579 JFJ65576:JFJ65579 JPF65576:JPF65579 JZB65576:JZB65579 KIX65576:KIX65579 KST65576:KST65579 LCP65576:LCP65579 LML65576:LML65579 LWH65576:LWH65579 MGD65576:MGD65579 MPZ65576:MPZ65579 MZV65576:MZV65579 NJR65576:NJR65579 NTN65576:NTN65579 ODJ65576:ODJ65579 ONF65576:ONF65579 OXB65576:OXB65579 PGX65576:PGX65579 PQT65576:PQT65579 QAP65576:QAP65579 QKL65576:QKL65579 QUH65576:QUH65579 RED65576:RED65579 RNZ65576:RNZ65579 RXV65576:RXV65579 SHR65576:SHR65579 SRN65576:SRN65579 TBJ65576:TBJ65579 TLF65576:TLF65579 TVB65576:TVB65579 UEX65576:UEX65579 UOT65576:UOT65579 UYP65576:UYP65579 VIL65576:VIL65579 VSH65576:VSH65579 WCD65576:WCD65579 WLZ65576:WLZ65579 WVV65576:WVV65579 N131112:N131115 JJ131112:JJ131115 TF131112:TF131115 ADB131112:ADB131115 AMX131112:AMX131115 AWT131112:AWT131115 BGP131112:BGP131115 BQL131112:BQL131115 CAH131112:CAH131115 CKD131112:CKD131115 CTZ131112:CTZ131115 DDV131112:DDV131115 DNR131112:DNR131115 DXN131112:DXN131115 EHJ131112:EHJ131115 ERF131112:ERF131115 FBB131112:FBB131115 FKX131112:FKX131115 FUT131112:FUT131115 GEP131112:GEP131115 GOL131112:GOL131115 GYH131112:GYH131115 HID131112:HID131115 HRZ131112:HRZ131115 IBV131112:IBV131115 ILR131112:ILR131115 IVN131112:IVN131115 JFJ131112:JFJ131115 JPF131112:JPF131115 JZB131112:JZB131115 KIX131112:KIX131115 KST131112:KST131115 LCP131112:LCP131115 LML131112:LML131115 LWH131112:LWH131115 MGD131112:MGD131115 MPZ131112:MPZ131115 MZV131112:MZV131115 NJR131112:NJR131115 NTN131112:NTN131115 ODJ131112:ODJ131115 ONF131112:ONF131115 OXB131112:OXB131115 PGX131112:PGX131115 PQT131112:PQT131115 QAP131112:QAP131115 QKL131112:QKL131115 QUH131112:QUH131115 RED131112:RED131115 RNZ131112:RNZ131115 RXV131112:RXV131115 SHR131112:SHR131115 SRN131112:SRN131115 TBJ131112:TBJ131115 TLF131112:TLF131115 TVB131112:TVB131115 UEX131112:UEX131115 UOT131112:UOT131115 UYP131112:UYP131115 VIL131112:VIL131115 VSH131112:VSH131115 WCD131112:WCD131115 WLZ131112:WLZ131115 WVV131112:WVV131115 N196648:N196651 JJ196648:JJ196651 TF196648:TF196651 ADB196648:ADB196651 AMX196648:AMX196651 AWT196648:AWT196651 BGP196648:BGP196651 BQL196648:BQL196651 CAH196648:CAH196651 CKD196648:CKD196651 CTZ196648:CTZ196651 DDV196648:DDV196651 DNR196648:DNR196651 DXN196648:DXN196651 EHJ196648:EHJ196651 ERF196648:ERF196651 FBB196648:FBB196651 FKX196648:FKX196651 FUT196648:FUT196651 GEP196648:GEP196651 GOL196648:GOL196651 GYH196648:GYH196651 HID196648:HID196651 HRZ196648:HRZ196651 IBV196648:IBV196651 ILR196648:ILR196651 IVN196648:IVN196651 JFJ196648:JFJ196651 JPF196648:JPF196651 JZB196648:JZB196651 KIX196648:KIX196651 KST196648:KST196651 LCP196648:LCP196651 LML196648:LML196651 LWH196648:LWH196651 MGD196648:MGD196651 MPZ196648:MPZ196651 MZV196648:MZV196651 NJR196648:NJR196651 NTN196648:NTN196651 ODJ196648:ODJ196651 ONF196648:ONF196651 OXB196648:OXB196651 PGX196648:PGX196651 PQT196648:PQT196651 QAP196648:QAP196651 QKL196648:QKL196651 QUH196648:QUH196651 RED196648:RED196651 RNZ196648:RNZ196651 RXV196648:RXV196651 SHR196648:SHR196651 SRN196648:SRN196651 TBJ196648:TBJ196651 TLF196648:TLF196651 TVB196648:TVB196651 UEX196648:UEX196651 UOT196648:UOT196651 UYP196648:UYP196651 VIL196648:VIL196651 VSH196648:VSH196651 WCD196648:WCD196651 WLZ196648:WLZ196651 WVV196648:WVV196651 N262184:N262187 JJ262184:JJ262187 TF262184:TF262187 ADB262184:ADB262187 AMX262184:AMX262187 AWT262184:AWT262187 BGP262184:BGP262187 BQL262184:BQL262187 CAH262184:CAH262187 CKD262184:CKD262187 CTZ262184:CTZ262187 DDV262184:DDV262187 DNR262184:DNR262187 DXN262184:DXN262187 EHJ262184:EHJ262187 ERF262184:ERF262187 FBB262184:FBB262187 FKX262184:FKX262187 FUT262184:FUT262187 GEP262184:GEP262187 GOL262184:GOL262187 GYH262184:GYH262187 HID262184:HID262187 HRZ262184:HRZ262187 IBV262184:IBV262187 ILR262184:ILR262187 IVN262184:IVN262187 JFJ262184:JFJ262187 JPF262184:JPF262187 JZB262184:JZB262187 KIX262184:KIX262187 KST262184:KST262187 LCP262184:LCP262187 LML262184:LML262187 LWH262184:LWH262187 MGD262184:MGD262187 MPZ262184:MPZ262187 MZV262184:MZV262187 NJR262184:NJR262187 NTN262184:NTN262187 ODJ262184:ODJ262187 ONF262184:ONF262187 OXB262184:OXB262187 PGX262184:PGX262187 PQT262184:PQT262187 QAP262184:QAP262187 QKL262184:QKL262187 QUH262184:QUH262187 RED262184:RED262187 RNZ262184:RNZ262187 RXV262184:RXV262187 SHR262184:SHR262187 SRN262184:SRN262187 TBJ262184:TBJ262187 TLF262184:TLF262187 TVB262184:TVB262187 UEX262184:UEX262187 UOT262184:UOT262187 UYP262184:UYP262187 VIL262184:VIL262187 VSH262184:VSH262187 WCD262184:WCD262187 WLZ262184:WLZ262187 WVV262184:WVV262187 N327720:N327723 JJ327720:JJ327723 TF327720:TF327723 ADB327720:ADB327723 AMX327720:AMX327723 AWT327720:AWT327723 BGP327720:BGP327723 BQL327720:BQL327723 CAH327720:CAH327723 CKD327720:CKD327723 CTZ327720:CTZ327723 DDV327720:DDV327723 DNR327720:DNR327723 DXN327720:DXN327723 EHJ327720:EHJ327723 ERF327720:ERF327723 FBB327720:FBB327723 FKX327720:FKX327723 FUT327720:FUT327723 GEP327720:GEP327723 GOL327720:GOL327723 GYH327720:GYH327723 HID327720:HID327723 HRZ327720:HRZ327723 IBV327720:IBV327723 ILR327720:ILR327723 IVN327720:IVN327723 JFJ327720:JFJ327723 JPF327720:JPF327723 JZB327720:JZB327723 KIX327720:KIX327723 KST327720:KST327723 LCP327720:LCP327723 LML327720:LML327723 LWH327720:LWH327723 MGD327720:MGD327723 MPZ327720:MPZ327723 MZV327720:MZV327723 NJR327720:NJR327723 NTN327720:NTN327723 ODJ327720:ODJ327723 ONF327720:ONF327723 OXB327720:OXB327723 PGX327720:PGX327723 PQT327720:PQT327723 QAP327720:QAP327723 QKL327720:QKL327723 QUH327720:QUH327723 RED327720:RED327723 RNZ327720:RNZ327723 RXV327720:RXV327723 SHR327720:SHR327723 SRN327720:SRN327723 TBJ327720:TBJ327723 TLF327720:TLF327723 TVB327720:TVB327723 UEX327720:UEX327723 UOT327720:UOT327723 UYP327720:UYP327723 VIL327720:VIL327723 VSH327720:VSH327723 WCD327720:WCD327723 WLZ327720:WLZ327723 WVV327720:WVV327723 N393256:N393259 JJ393256:JJ393259 TF393256:TF393259 ADB393256:ADB393259 AMX393256:AMX393259 AWT393256:AWT393259 BGP393256:BGP393259 BQL393256:BQL393259 CAH393256:CAH393259 CKD393256:CKD393259 CTZ393256:CTZ393259 DDV393256:DDV393259 DNR393256:DNR393259 DXN393256:DXN393259 EHJ393256:EHJ393259 ERF393256:ERF393259 FBB393256:FBB393259 FKX393256:FKX393259 FUT393256:FUT393259 GEP393256:GEP393259 GOL393256:GOL393259 GYH393256:GYH393259 HID393256:HID393259 HRZ393256:HRZ393259 IBV393256:IBV393259 ILR393256:ILR393259 IVN393256:IVN393259 JFJ393256:JFJ393259 JPF393256:JPF393259 JZB393256:JZB393259 KIX393256:KIX393259 KST393256:KST393259 LCP393256:LCP393259 LML393256:LML393259 LWH393256:LWH393259 MGD393256:MGD393259 MPZ393256:MPZ393259 MZV393256:MZV393259 NJR393256:NJR393259 NTN393256:NTN393259 ODJ393256:ODJ393259 ONF393256:ONF393259 OXB393256:OXB393259 PGX393256:PGX393259 PQT393256:PQT393259 QAP393256:QAP393259 QKL393256:QKL393259 QUH393256:QUH393259 RED393256:RED393259 RNZ393256:RNZ393259 RXV393256:RXV393259 SHR393256:SHR393259 SRN393256:SRN393259 TBJ393256:TBJ393259 TLF393256:TLF393259 TVB393256:TVB393259 UEX393256:UEX393259 UOT393256:UOT393259 UYP393256:UYP393259 VIL393256:VIL393259 VSH393256:VSH393259 WCD393256:WCD393259 WLZ393256:WLZ393259 WVV393256:WVV393259 N458792:N458795 JJ458792:JJ458795 TF458792:TF458795 ADB458792:ADB458795 AMX458792:AMX458795 AWT458792:AWT458795 BGP458792:BGP458795 BQL458792:BQL458795 CAH458792:CAH458795 CKD458792:CKD458795 CTZ458792:CTZ458795 DDV458792:DDV458795 DNR458792:DNR458795 DXN458792:DXN458795 EHJ458792:EHJ458795 ERF458792:ERF458795 FBB458792:FBB458795 FKX458792:FKX458795 FUT458792:FUT458795 GEP458792:GEP458795 GOL458792:GOL458795 GYH458792:GYH458795 HID458792:HID458795 HRZ458792:HRZ458795 IBV458792:IBV458795 ILR458792:ILR458795 IVN458792:IVN458795 JFJ458792:JFJ458795 JPF458792:JPF458795 JZB458792:JZB458795 KIX458792:KIX458795 KST458792:KST458795 LCP458792:LCP458795 LML458792:LML458795 LWH458792:LWH458795 MGD458792:MGD458795 MPZ458792:MPZ458795 MZV458792:MZV458795 NJR458792:NJR458795 NTN458792:NTN458795 ODJ458792:ODJ458795 ONF458792:ONF458795 OXB458792:OXB458795 PGX458792:PGX458795 PQT458792:PQT458795 QAP458792:QAP458795 QKL458792:QKL458795 QUH458792:QUH458795 RED458792:RED458795 RNZ458792:RNZ458795 RXV458792:RXV458795 SHR458792:SHR458795 SRN458792:SRN458795 TBJ458792:TBJ458795 TLF458792:TLF458795 TVB458792:TVB458795 UEX458792:UEX458795 UOT458792:UOT458795 UYP458792:UYP458795 VIL458792:VIL458795 VSH458792:VSH458795 WCD458792:WCD458795 WLZ458792:WLZ458795 WVV458792:WVV458795 N524328:N524331 JJ524328:JJ524331 TF524328:TF524331 ADB524328:ADB524331 AMX524328:AMX524331 AWT524328:AWT524331 BGP524328:BGP524331 BQL524328:BQL524331 CAH524328:CAH524331 CKD524328:CKD524331 CTZ524328:CTZ524331 DDV524328:DDV524331 DNR524328:DNR524331 DXN524328:DXN524331 EHJ524328:EHJ524331 ERF524328:ERF524331 FBB524328:FBB524331 FKX524328:FKX524331 FUT524328:FUT524331 GEP524328:GEP524331 GOL524328:GOL524331 GYH524328:GYH524331 HID524328:HID524331 HRZ524328:HRZ524331 IBV524328:IBV524331 ILR524328:ILR524331 IVN524328:IVN524331 JFJ524328:JFJ524331 JPF524328:JPF524331 JZB524328:JZB524331 KIX524328:KIX524331 KST524328:KST524331 LCP524328:LCP524331 LML524328:LML524331 LWH524328:LWH524331 MGD524328:MGD524331 MPZ524328:MPZ524331 MZV524328:MZV524331 NJR524328:NJR524331 NTN524328:NTN524331 ODJ524328:ODJ524331 ONF524328:ONF524331 OXB524328:OXB524331 PGX524328:PGX524331 PQT524328:PQT524331 QAP524328:QAP524331 QKL524328:QKL524331 QUH524328:QUH524331 RED524328:RED524331 RNZ524328:RNZ524331 RXV524328:RXV524331 SHR524328:SHR524331 SRN524328:SRN524331 TBJ524328:TBJ524331 TLF524328:TLF524331 TVB524328:TVB524331 UEX524328:UEX524331 UOT524328:UOT524331 UYP524328:UYP524331 VIL524328:VIL524331 VSH524328:VSH524331 WCD524328:WCD524331 WLZ524328:WLZ524331 WVV524328:WVV524331 N589864:N589867 JJ589864:JJ589867 TF589864:TF589867 ADB589864:ADB589867 AMX589864:AMX589867 AWT589864:AWT589867 BGP589864:BGP589867 BQL589864:BQL589867 CAH589864:CAH589867 CKD589864:CKD589867 CTZ589864:CTZ589867 DDV589864:DDV589867 DNR589864:DNR589867 DXN589864:DXN589867 EHJ589864:EHJ589867 ERF589864:ERF589867 FBB589864:FBB589867 FKX589864:FKX589867 FUT589864:FUT589867 GEP589864:GEP589867 GOL589864:GOL589867 GYH589864:GYH589867 HID589864:HID589867 HRZ589864:HRZ589867 IBV589864:IBV589867 ILR589864:ILR589867 IVN589864:IVN589867 JFJ589864:JFJ589867 JPF589864:JPF589867 JZB589864:JZB589867 KIX589864:KIX589867 KST589864:KST589867 LCP589864:LCP589867 LML589864:LML589867 LWH589864:LWH589867 MGD589864:MGD589867 MPZ589864:MPZ589867 MZV589864:MZV589867 NJR589864:NJR589867 NTN589864:NTN589867 ODJ589864:ODJ589867 ONF589864:ONF589867 OXB589864:OXB589867 PGX589864:PGX589867 PQT589864:PQT589867 QAP589864:QAP589867 QKL589864:QKL589867 QUH589864:QUH589867 RED589864:RED589867 RNZ589864:RNZ589867 RXV589864:RXV589867 SHR589864:SHR589867 SRN589864:SRN589867 TBJ589864:TBJ589867 TLF589864:TLF589867 TVB589864:TVB589867 UEX589864:UEX589867 UOT589864:UOT589867 UYP589864:UYP589867 VIL589864:VIL589867 VSH589864:VSH589867 WCD589864:WCD589867 WLZ589864:WLZ589867 WVV589864:WVV589867 N655400:N655403 JJ655400:JJ655403 TF655400:TF655403 ADB655400:ADB655403 AMX655400:AMX655403 AWT655400:AWT655403 BGP655400:BGP655403 BQL655400:BQL655403 CAH655400:CAH655403 CKD655400:CKD655403 CTZ655400:CTZ655403 DDV655400:DDV655403 DNR655400:DNR655403 DXN655400:DXN655403 EHJ655400:EHJ655403 ERF655400:ERF655403 FBB655400:FBB655403 FKX655400:FKX655403 FUT655400:FUT655403 GEP655400:GEP655403 GOL655400:GOL655403 GYH655400:GYH655403 HID655400:HID655403 HRZ655400:HRZ655403 IBV655400:IBV655403 ILR655400:ILR655403 IVN655400:IVN655403 JFJ655400:JFJ655403 JPF655400:JPF655403 JZB655400:JZB655403 KIX655400:KIX655403 KST655400:KST655403 LCP655400:LCP655403 LML655400:LML655403 LWH655400:LWH655403 MGD655400:MGD655403 MPZ655400:MPZ655403 MZV655400:MZV655403 NJR655400:NJR655403 NTN655400:NTN655403 ODJ655400:ODJ655403 ONF655400:ONF655403 OXB655400:OXB655403 PGX655400:PGX655403 PQT655400:PQT655403 QAP655400:QAP655403 QKL655400:QKL655403 QUH655400:QUH655403 RED655400:RED655403 RNZ655400:RNZ655403 RXV655400:RXV655403 SHR655400:SHR655403 SRN655400:SRN655403 TBJ655400:TBJ655403 TLF655400:TLF655403 TVB655400:TVB655403 UEX655400:UEX655403 UOT655400:UOT655403 UYP655400:UYP655403 VIL655400:VIL655403 VSH655400:VSH655403 WCD655400:WCD655403 WLZ655400:WLZ655403 WVV655400:WVV655403 N720936:N720939 JJ720936:JJ720939 TF720936:TF720939 ADB720936:ADB720939 AMX720936:AMX720939 AWT720936:AWT720939 BGP720936:BGP720939 BQL720936:BQL720939 CAH720936:CAH720939 CKD720936:CKD720939 CTZ720936:CTZ720939 DDV720936:DDV720939 DNR720936:DNR720939 DXN720936:DXN720939 EHJ720936:EHJ720939 ERF720936:ERF720939 FBB720936:FBB720939 FKX720936:FKX720939 FUT720936:FUT720939 GEP720936:GEP720939 GOL720936:GOL720939 GYH720936:GYH720939 HID720936:HID720939 HRZ720936:HRZ720939 IBV720936:IBV720939 ILR720936:ILR720939 IVN720936:IVN720939 JFJ720936:JFJ720939 JPF720936:JPF720939 JZB720936:JZB720939 KIX720936:KIX720939 KST720936:KST720939 LCP720936:LCP720939 LML720936:LML720939 LWH720936:LWH720939 MGD720936:MGD720939 MPZ720936:MPZ720939 MZV720936:MZV720939 NJR720936:NJR720939 NTN720936:NTN720939 ODJ720936:ODJ720939 ONF720936:ONF720939 OXB720936:OXB720939 PGX720936:PGX720939 PQT720936:PQT720939 QAP720936:QAP720939 QKL720936:QKL720939 QUH720936:QUH720939 RED720936:RED720939 RNZ720936:RNZ720939 RXV720936:RXV720939 SHR720936:SHR720939 SRN720936:SRN720939 TBJ720936:TBJ720939 TLF720936:TLF720939 TVB720936:TVB720939 UEX720936:UEX720939 UOT720936:UOT720939 UYP720936:UYP720939 VIL720936:VIL720939 VSH720936:VSH720939 WCD720936:WCD720939 WLZ720936:WLZ720939 WVV720936:WVV720939 N786472:N786475 JJ786472:JJ786475 TF786472:TF786475 ADB786472:ADB786475 AMX786472:AMX786475 AWT786472:AWT786475 BGP786472:BGP786475 BQL786472:BQL786475 CAH786472:CAH786475 CKD786472:CKD786475 CTZ786472:CTZ786475 DDV786472:DDV786475 DNR786472:DNR786475 DXN786472:DXN786475 EHJ786472:EHJ786475 ERF786472:ERF786475 FBB786472:FBB786475 FKX786472:FKX786475 FUT786472:FUT786475 GEP786472:GEP786475 GOL786472:GOL786475 GYH786472:GYH786475 HID786472:HID786475 HRZ786472:HRZ786475 IBV786472:IBV786475 ILR786472:ILR786475 IVN786472:IVN786475 JFJ786472:JFJ786475 JPF786472:JPF786475 JZB786472:JZB786475 KIX786472:KIX786475 KST786472:KST786475 LCP786472:LCP786475 LML786472:LML786475 LWH786472:LWH786475 MGD786472:MGD786475 MPZ786472:MPZ786475 MZV786472:MZV786475 NJR786472:NJR786475 NTN786472:NTN786475 ODJ786472:ODJ786475 ONF786472:ONF786475 OXB786472:OXB786475 PGX786472:PGX786475 PQT786472:PQT786475 QAP786472:QAP786475 QKL786472:QKL786475 QUH786472:QUH786475 RED786472:RED786475 RNZ786472:RNZ786475 RXV786472:RXV786475 SHR786472:SHR786475 SRN786472:SRN786475 TBJ786472:TBJ786475 TLF786472:TLF786475 TVB786472:TVB786475 UEX786472:UEX786475 UOT786472:UOT786475 UYP786472:UYP786475 VIL786472:VIL786475 VSH786472:VSH786475 WCD786472:WCD786475 WLZ786472:WLZ786475 WVV786472:WVV786475 N852008:N852011 JJ852008:JJ852011 TF852008:TF852011 ADB852008:ADB852011 AMX852008:AMX852011 AWT852008:AWT852011 BGP852008:BGP852011 BQL852008:BQL852011 CAH852008:CAH852011 CKD852008:CKD852011 CTZ852008:CTZ852011 DDV852008:DDV852011 DNR852008:DNR852011 DXN852008:DXN852011 EHJ852008:EHJ852011 ERF852008:ERF852011 FBB852008:FBB852011 FKX852008:FKX852011 FUT852008:FUT852011 GEP852008:GEP852011 GOL852008:GOL852011 GYH852008:GYH852011 HID852008:HID852011 HRZ852008:HRZ852011 IBV852008:IBV852011 ILR852008:ILR852011 IVN852008:IVN852011 JFJ852008:JFJ852011 JPF852008:JPF852011 JZB852008:JZB852011 KIX852008:KIX852011 KST852008:KST852011 LCP852008:LCP852011 LML852008:LML852011 LWH852008:LWH852011 MGD852008:MGD852011 MPZ852008:MPZ852011 MZV852008:MZV852011 NJR852008:NJR852011 NTN852008:NTN852011 ODJ852008:ODJ852011 ONF852008:ONF852011 OXB852008:OXB852011 PGX852008:PGX852011 PQT852008:PQT852011 QAP852008:QAP852011 QKL852008:QKL852011 QUH852008:QUH852011 RED852008:RED852011 RNZ852008:RNZ852011 RXV852008:RXV852011 SHR852008:SHR852011 SRN852008:SRN852011 TBJ852008:TBJ852011 TLF852008:TLF852011 TVB852008:TVB852011 UEX852008:UEX852011 UOT852008:UOT852011 UYP852008:UYP852011 VIL852008:VIL852011 VSH852008:VSH852011 WCD852008:WCD852011 WLZ852008:WLZ852011 WVV852008:WVV852011 N917544:N917547 JJ917544:JJ917547 TF917544:TF917547 ADB917544:ADB917547 AMX917544:AMX917547 AWT917544:AWT917547 BGP917544:BGP917547 BQL917544:BQL917547 CAH917544:CAH917547 CKD917544:CKD917547 CTZ917544:CTZ917547 DDV917544:DDV917547 DNR917544:DNR917547 DXN917544:DXN917547 EHJ917544:EHJ917547 ERF917544:ERF917547 FBB917544:FBB917547 FKX917544:FKX917547 FUT917544:FUT917547 GEP917544:GEP917547 GOL917544:GOL917547 GYH917544:GYH917547 HID917544:HID917547 HRZ917544:HRZ917547 IBV917544:IBV917547 ILR917544:ILR917547 IVN917544:IVN917547 JFJ917544:JFJ917547 JPF917544:JPF917547 JZB917544:JZB917547 KIX917544:KIX917547 KST917544:KST917547 LCP917544:LCP917547 LML917544:LML917547 LWH917544:LWH917547 MGD917544:MGD917547 MPZ917544:MPZ917547 MZV917544:MZV917547 NJR917544:NJR917547 NTN917544:NTN917547 ODJ917544:ODJ917547 ONF917544:ONF917547 OXB917544:OXB917547 PGX917544:PGX917547 PQT917544:PQT917547 QAP917544:QAP917547 QKL917544:QKL917547 QUH917544:QUH917547 RED917544:RED917547 RNZ917544:RNZ917547 RXV917544:RXV917547 SHR917544:SHR917547 SRN917544:SRN917547 TBJ917544:TBJ917547 TLF917544:TLF917547 TVB917544:TVB917547 UEX917544:UEX917547 UOT917544:UOT917547 UYP917544:UYP917547 VIL917544:VIL917547 VSH917544:VSH917547 WCD917544:WCD917547 WLZ917544:WLZ917547 WVV917544:WVV917547 N983080:N983083 JJ983080:JJ983083 TF983080:TF983083 ADB983080:ADB983083 AMX983080:AMX983083 AWT983080:AWT983083 BGP983080:BGP983083 BQL983080:BQL983083 CAH983080:CAH983083 CKD983080:CKD983083 CTZ983080:CTZ983083 DDV983080:DDV983083 DNR983080:DNR983083 DXN983080:DXN983083 EHJ983080:EHJ983083 ERF983080:ERF983083 FBB983080:FBB983083 FKX983080:FKX983083 FUT983080:FUT983083 GEP983080:GEP983083 GOL983080:GOL983083 GYH983080:GYH983083 HID983080:HID983083 HRZ983080:HRZ983083 IBV983080:IBV983083 ILR983080:ILR983083 IVN983080:IVN983083 JFJ983080:JFJ983083 JPF983080:JPF983083 JZB983080:JZB983083 KIX983080:KIX983083 KST983080:KST983083 LCP983080:LCP983083 LML983080:LML983083 LWH983080:LWH983083 MGD983080:MGD983083 MPZ983080:MPZ983083 MZV983080:MZV983083 NJR983080:NJR983083 NTN983080:NTN983083 ODJ983080:ODJ983083 ONF983080:ONF983083 OXB983080:OXB983083 PGX983080:PGX983083 PQT983080:PQT983083 QAP983080:QAP983083 QKL983080:QKL983083 QUH983080:QUH983083 RED983080:RED983083 RNZ983080:RNZ983083 RXV983080:RXV983083 SHR983080:SHR983083 SRN983080:SRN983083 TBJ983080:TBJ983083 TLF983080:TLF983083 TVB983080:TVB983083 UEX983080:UEX983083 UOT983080:UOT983083 UYP983080:UYP983083 VIL983080:VIL983083 VSH983080:VSH983083 WCD983080:WCD983083 WLZ983080:WLZ983083 WVV983080:WVV983083 VSB983086 JD25:JD42 SZ25:SZ42 ACV25:ACV42 AMR25:AMR42 AWN25:AWN42 BGJ25:BGJ42 BQF25:BQF42 CAB25:CAB42 CJX25:CJX42 CTT25:CTT42 DDP25:DDP42 DNL25:DNL42 DXH25:DXH42 EHD25:EHD42 EQZ25:EQZ42 FAV25:FAV42 FKR25:FKR42 FUN25:FUN42 GEJ25:GEJ42 GOF25:GOF42 GYB25:GYB42 HHX25:HHX42 HRT25:HRT42 IBP25:IBP42 ILL25:ILL42 IVH25:IVH42 JFD25:JFD42 JOZ25:JOZ42 JYV25:JYV42 KIR25:KIR42 KSN25:KSN42 LCJ25:LCJ42 LMF25:LMF42 LWB25:LWB42 MFX25:MFX42 MPT25:MPT42 MZP25:MZP42 NJL25:NJL42 NTH25:NTH42 ODD25:ODD42 OMZ25:OMZ42 OWV25:OWV42 PGR25:PGR42 PQN25:PQN42 QAJ25:QAJ42 QKF25:QKF42 QUB25:QUB42 RDX25:RDX42 RNT25:RNT42 RXP25:RXP42 SHL25:SHL42 SRH25:SRH42 TBD25:TBD42 TKZ25:TKZ42 TUV25:TUV42 UER25:UER42 UON25:UON42 UYJ25:UYJ42 VIF25:VIF42 VSB25:VSB42 WBX25:WBX42 WLT25:WLT42 WVP25:WVP42 H65563:H65574 JD65563:JD65574 SZ65563:SZ65574 ACV65563:ACV65574 AMR65563:AMR65574 AWN65563:AWN65574 BGJ65563:BGJ65574 BQF65563:BQF65574 CAB65563:CAB65574 CJX65563:CJX65574 CTT65563:CTT65574 DDP65563:DDP65574 DNL65563:DNL65574 DXH65563:DXH65574 EHD65563:EHD65574 EQZ65563:EQZ65574 FAV65563:FAV65574 FKR65563:FKR65574 FUN65563:FUN65574 GEJ65563:GEJ65574 GOF65563:GOF65574 GYB65563:GYB65574 HHX65563:HHX65574 HRT65563:HRT65574 IBP65563:IBP65574 ILL65563:ILL65574 IVH65563:IVH65574 JFD65563:JFD65574 JOZ65563:JOZ65574 JYV65563:JYV65574 KIR65563:KIR65574 KSN65563:KSN65574 LCJ65563:LCJ65574 LMF65563:LMF65574 LWB65563:LWB65574 MFX65563:MFX65574 MPT65563:MPT65574 MZP65563:MZP65574 NJL65563:NJL65574 NTH65563:NTH65574 ODD65563:ODD65574 OMZ65563:OMZ65574 OWV65563:OWV65574 PGR65563:PGR65574 PQN65563:PQN65574 QAJ65563:QAJ65574 QKF65563:QKF65574 QUB65563:QUB65574 RDX65563:RDX65574 RNT65563:RNT65574 RXP65563:RXP65574 SHL65563:SHL65574 SRH65563:SRH65574 TBD65563:TBD65574 TKZ65563:TKZ65574 TUV65563:TUV65574 UER65563:UER65574 UON65563:UON65574 UYJ65563:UYJ65574 VIF65563:VIF65574 VSB65563:VSB65574 WBX65563:WBX65574 WLT65563:WLT65574 WVP65563:WVP65574 H131099:H131110 JD131099:JD131110 SZ131099:SZ131110 ACV131099:ACV131110 AMR131099:AMR131110 AWN131099:AWN131110 BGJ131099:BGJ131110 BQF131099:BQF131110 CAB131099:CAB131110 CJX131099:CJX131110 CTT131099:CTT131110 DDP131099:DDP131110 DNL131099:DNL131110 DXH131099:DXH131110 EHD131099:EHD131110 EQZ131099:EQZ131110 FAV131099:FAV131110 FKR131099:FKR131110 FUN131099:FUN131110 GEJ131099:GEJ131110 GOF131099:GOF131110 GYB131099:GYB131110 HHX131099:HHX131110 HRT131099:HRT131110 IBP131099:IBP131110 ILL131099:ILL131110 IVH131099:IVH131110 JFD131099:JFD131110 JOZ131099:JOZ131110 JYV131099:JYV131110 KIR131099:KIR131110 KSN131099:KSN131110 LCJ131099:LCJ131110 LMF131099:LMF131110 LWB131099:LWB131110 MFX131099:MFX131110 MPT131099:MPT131110 MZP131099:MZP131110 NJL131099:NJL131110 NTH131099:NTH131110 ODD131099:ODD131110 OMZ131099:OMZ131110 OWV131099:OWV131110 PGR131099:PGR131110 PQN131099:PQN131110 QAJ131099:QAJ131110 QKF131099:QKF131110 QUB131099:QUB131110 RDX131099:RDX131110 RNT131099:RNT131110 RXP131099:RXP131110 SHL131099:SHL131110 SRH131099:SRH131110 TBD131099:TBD131110 TKZ131099:TKZ131110 TUV131099:TUV131110 UER131099:UER131110 UON131099:UON131110 UYJ131099:UYJ131110 VIF131099:VIF131110 VSB131099:VSB131110 WBX131099:WBX131110 WLT131099:WLT131110 WVP131099:WVP131110 H196635:H196646 JD196635:JD196646 SZ196635:SZ196646 ACV196635:ACV196646 AMR196635:AMR196646 AWN196635:AWN196646 BGJ196635:BGJ196646 BQF196635:BQF196646 CAB196635:CAB196646 CJX196635:CJX196646 CTT196635:CTT196646 DDP196635:DDP196646 DNL196635:DNL196646 DXH196635:DXH196646 EHD196635:EHD196646 EQZ196635:EQZ196646 FAV196635:FAV196646 FKR196635:FKR196646 FUN196635:FUN196646 GEJ196635:GEJ196646 GOF196635:GOF196646 GYB196635:GYB196646 HHX196635:HHX196646 HRT196635:HRT196646 IBP196635:IBP196646 ILL196635:ILL196646 IVH196635:IVH196646 JFD196635:JFD196646 JOZ196635:JOZ196646 JYV196635:JYV196646 KIR196635:KIR196646 KSN196635:KSN196646 LCJ196635:LCJ196646 LMF196635:LMF196646 LWB196635:LWB196646 MFX196635:MFX196646 MPT196635:MPT196646 MZP196635:MZP196646 NJL196635:NJL196646 NTH196635:NTH196646 ODD196635:ODD196646 OMZ196635:OMZ196646 OWV196635:OWV196646 PGR196635:PGR196646 PQN196635:PQN196646 QAJ196635:QAJ196646 QKF196635:QKF196646 QUB196635:QUB196646 RDX196635:RDX196646 RNT196635:RNT196646 RXP196635:RXP196646 SHL196635:SHL196646 SRH196635:SRH196646 TBD196635:TBD196646 TKZ196635:TKZ196646 TUV196635:TUV196646 UER196635:UER196646 UON196635:UON196646 UYJ196635:UYJ196646 VIF196635:VIF196646 VSB196635:VSB196646 WBX196635:WBX196646 WLT196635:WLT196646 WVP196635:WVP196646 H262171:H262182 JD262171:JD262182 SZ262171:SZ262182 ACV262171:ACV262182 AMR262171:AMR262182 AWN262171:AWN262182 BGJ262171:BGJ262182 BQF262171:BQF262182 CAB262171:CAB262182 CJX262171:CJX262182 CTT262171:CTT262182 DDP262171:DDP262182 DNL262171:DNL262182 DXH262171:DXH262182 EHD262171:EHD262182 EQZ262171:EQZ262182 FAV262171:FAV262182 FKR262171:FKR262182 FUN262171:FUN262182 GEJ262171:GEJ262182 GOF262171:GOF262182 GYB262171:GYB262182 HHX262171:HHX262182 HRT262171:HRT262182 IBP262171:IBP262182 ILL262171:ILL262182 IVH262171:IVH262182 JFD262171:JFD262182 JOZ262171:JOZ262182 JYV262171:JYV262182 KIR262171:KIR262182 KSN262171:KSN262182 LCJ262171:LCJ262182 LMF262171:LMF262182 LWB262171:LWB262182 MFX262171:MFX262182 MPT262171:MPT262182 MZP262171:MZP262182 NJL262171:NJL262182 NTH262171:NTH262182 ODD262171:ODD262182 OMZ262171:OMZ262182 OWV262171:OWV262182 PGR262171:PGR262182 PQN262171:PQN262182 QAJ262171:QAJ262182 QKF262171:QKF262182 QUB262171:QUB262182 RDX262171:RDX262182 RNT262171:RNT262182 RXP262171:RXP262182 SHL262171:SHL262182 SRH262171:SRH262182 TBD262171:TBD262182 TKZ262171:TKZ262182 TUV262171:TUV262182 UER262171:UER262182 UON262171:UON262182 UYJ262171:UYJ262182 VIF262171:VIF262182 VSB262171:VSB262182 WBX262171:WBX262182 WLT262171:WLT262182 WVP262171:WVP262182 H327707:H327718 JD327707:JD327718 SZ327707:SZ327718 ACV327707:ACV327718 AMR327707:AMR327718 AWN327707:AWN327718 BGJ327707:BGJ327718 BQF327707:BQF327718 CAB327707:CAB327718 CJX327707:CJX327718 CTT327707:CTT327718 DDP327707:DDP327718 DNL327707:DNL327718 DXH327707:DXH327718 EHD327707:EHD327718 EQZ327707:EQZ327718 FAV327707:FAV327718 FKR327707:FKR327718 FUN327707:FUN327718 GEJ327707:GEJ327718 GOF327707:GOF327718 GYB327707:GYB327718 HHX327707:HHX327718 HRT327707:HRT327718 IBP327707:IBP327718 ILL327707:ILL327718 IVH327707:IVH327718 JFD327707:JFD327718 JOZ327707:JOZ327718 JYV327707:JYV327718 KIR327707:KIR327718 KSN327707:KSN327718 LCJ327707:LCJ327718 LMF327707:LMF327718 LWB327707:LWB327718 MFX327707:MFX327718 MPT327707:MPT327718 MZP327707:MZP327718 NJL327707:NJL327718 NTH327707:NTH327718 ODD327707:ODD327718 OMZ327707:OMZ327718 OWV327707:OWV327718 PGR327707:PGR327718 PQN327707:PQN327718 QAJ327707:QAJ327718 QKF327707:QKF327718 QUB327707:QUB327718 RDX327707:RDX327718 RNT327707:RNT327718 RXP327707:RXP327718 SHL327707:SHL327718 SRH327707:SRH327718 TBD327707:TBD327718 TKZ327707:TKZ327718 TUV327707:TUV327718 UER327707:UER327718 UON327707:UON327718 UYJ327707:UYJ327718 VIF327707:VIF327718 VSB327707:VSB327718 WBX327707:WBX327718 WLT327707:WLT327718 WVP327707:WVP327718 H393243:H393254 JD393243:JD393254 SZ393243:SZ393254 ACV393243:ACV393254 AMR393243:AMR393254 AWN393243:AWN393254 BGJ393243:BGJ393254 BQF393243:BQF393254 CAB393243:CAB393254 CJX393243:CJX393254 CTT393243:CTT393254 DDP393243:DDP393254 DNL393243:DNL393254 DXH393243:DXH393254 EHD393243:EHD393254 EQZ393243:EQZ393254 FAV393243:FAV393254 FKR393243:FKR393254 FUN393243:FUN393254 GEJ393243:GEJ393254 GOF393243:GOF393254 GYB393243:GYB393254 HHX393243:HHX393254 HRT393243:HRT393254 IBP393243:IBP393254 ILL393243:ILL393254 IVH393243:IVH393254 JFD393243:JFD393254 JOZ393243:JOZ393254 JYV393243:JYV393254 KIR393243:KIR393254 KSN393243:KSN393254 LCJ393243:LCJ393254 LMF393243:LMF393254 LWB393243:LWB393254 MFX393243:MFX393254 MPT393243:MPT393254 MZP393243:MZP393254 NJL393243:NJL393254 NTH393243:NTH393254 ODD393243:ODD393254 OMZ393243:OMZ393254 OWV393243:OWV393254 PGR393243:PGR393254 PQN393243:PQN393254 QAJ393243:QAJ393254 QKF393243:QKF393254 QUB393243:QUB393254 RDX393243:RDX393254 RNT393243:RNT393254 RXP393243:RXP393254 SHL393243:SHL393254 SRH393243:SRH393254 TBD393243:TBD393254 TKZ393243:TKZ393254 TUV393243:TUV393254 UER393243:UER393254 UON393243:UON393254 UYJ393243:UYJ393254 VIF393243:VIF393254 VSB393243:VSB393254 WBX393243:WBX393254 WLT393243:WLT393254 WVP393243:WVP393254 H458779:H458790 JD458779:JD458790 SZ458779:SZ458790 ACV458779:ACV458790 AMR458779:AMR458790 AWN458779:AWN458790 BGJ458779:BGJ458790 BQF458779:BQF458790 CAB458779:CAB458790 CJX458779:CJX458790 CTT458779:CTT458790 DDP458779:DDP458790 DNL458779:DNL458790 DXH458779:DXH458790 EHD458779:EHD458790 EQZ458779:EQZ458790 FAV458779:FAV458790 FKR458779:FKR458790 FUN458779:FUN458790 GEJ458779:GEJ458790 GOF458779:GOF458790 GYB458779:GYB458790 HHX458779:HHX458790 HRT458779:HRT458790 IBP458779:IBP458790 ILL458779:ILL458790 IVH458779:IVH458790 JFD458779:JFD458790 JOZ458779:JOZ458790 JYV458779:JYV458790 KIR458779:KIR458790 KSN458779:KSN458790 LCJ458779:LCJ458790 LMF458779:LMF458790 LWB458779:LWB458790 MFX458779:MFX458790 MPT458779:MPT458790 MZP458779:MZP458790 NJL458779:NJL458790 NTH458779:NTH458790 ODD458779:ODD458790 OMZ458779:OMZ458790 OWV458779:OWV458790 PGR458779:PGR458790 PQN458779:PQN458790 QAJ458779:QAJ458790 QKF458779:QKF458790 QUB458779:QUB458790 RDX458779:RDX458790 RNT458779:RNT458790 RXP458779:RXP458790 SHL458779:SHL458790 SRH458779:SRH458790 TBD458779:TBD458790 TKZ458779:TKZ458790 TUV458779:TUV458790 UER458779:UER458790 UON458779:UON458790 UYJ458779:UYJ458790 VIF458779:VIF458790 VSB458779:VSB458790 WBX458779:WBX458790 WLT458779:WLT458790 WVP458779:WVP458790 H524315:H524326 JD524315:JD524326 SZ524315:SZ524326 ACV524315:ACV524326 AMR524315:AMR524326 AWN524315:AWN524326 BGJ524315:BGJ524326 BQF524315:BQF524326 CAB524315:CAB524326 CJX524315:CJX524326 CTT524315:CTT524326 DDP524315:DDP524326 DNL524315:DNL524326 DXH524315:DXH524326 EHD524315:EHD524326 EQZ524315:EQZ524326 FAV524315:FAV524326 FKR524315:FKR524326 FUN524315:FUN524326 GEJ524315:GEJ524326 GOF524315:GOF524326 GYB524315:GYB524326 HHX524315:HHX524326 HRT524315:HRT524326 IBP524315:IBP524326 ILL524315:ILL524326 IVH524315:IVH524326 JFD524315:JFD524326 JOZ524315:JOZ524326 JYV524315:JYV524326 KIR524315:KIR524326 KSN524315:KSN524326 LCJ524315:LCJ524326 LMF524315:LMF524326 LWB524315:LWB524326 MFX524315:MFX524326 MPT524315:MPT524326 MZP524315:MZP524326 NJL524315:NJL524326 NTH524315:NTH524326 ODD524315:ODD524326 OMZ524315:OMZ524326 OWV524315:OWV524326 PGR524315:PGR524326 PQN524315:PQN524326 QAJ524315:QAJ524326 QKF524315:QKF524326 QUB524315:QUB524326 RDX524315:RDX524326 RNT524315:RNT524326 RXP524315:RXP524326 SHL524315:SHL524326 SRH524315:SRH524326 TBD524315:TBD524326 TKZ524315:TKZ524326 TUV524315:TUV524326 UER524315:UER524326 UON524315:UON524326 UYJ524315:UYJ524326 VIF524315:VIF524326 VSB524315:VSB524326 WBX524315:WBX524326 WLT524315:WLT524326 WVP524315:WVP524326 H589851:H589862 JD589851:JD589862 SZ589851:SZ589862 ACV589851:ACV589862 AMR589851:AMR589862 AWN589851:AWN589862 BGJ589851:BGJ589862 BQF589851:BQF589862 CAB589851:CAB589862 CJX589851:CJX589862 CTT589851:CTT589862 DDP589851:DDP589862 DNL589851:DNL589862 DXH589851:DXH589862 EHD589851:EHD589862 EQZ589851:EQZ589862 FAV589851:FAV589862 FKR589851:FKR589862 FUN589851:FUN589862 GEJ589851:GEJ589862 GOF589851:GOF589862 GYB589851:GYB589862 HHX589851:HHX589862 HRT589851:HRT589862 IBP589851:IBP589862 ILL589851:ILL589862 IVH589851:IVH589862 JFD589851:JFD589862 JOZ589851:JOZ589862 JYV589851:JYV589862 KIR589851:KIR589862 KSN589851:KSN589862 LCJ589851:LCJ589862 LMF589851:LMF589862 LWB589851:LWB589862 MFX589851:MFX589862 MPT589851:MPT589862 MZP589851:MZP589862 NJL589851:NJL589862 NTH589851:NTH589862 ODD589851:ODD589862 OMZ589851:OMZ589862 OWV589851:OWV589862 PGR589851:PGR589862 PQN589851:PQN589862 QAJ589851:QAJ589862 QKF589851:QKF589862 QUB589851:QUB589862 RDX589851:RDX589862 RNT589851:RNT589862 RXP589851:RXP589862 SHL589851:SHL589862 SRH589851:SRH589862 TBD589851:TBD589862 TKZ589851:TKZ589862 TUV589851:TUV589862 UER589851:UER589862 UON589851:UON589862 UYJ589851:UYJ589862 VIF589851:VIF589862 VSB589851:VSB589862 WBX589851:WBX589862 WLT589851:WLT589862 WVP589851:WVP589862 H655387:H655398 JD655387:JD655398 SZ655387:SZ655398 ACV655387:ACV655398 AMR655387:AMR655398 AWN655387:AWN655398 BGJ655387:BGJ655398 BQF655387:BQF655398 CAB655387:CAB655398 CJX655387:CJX655398 CTT655387:CTT655398 DDP655387:DDP655398 DNL655387:DNL655398 DXH655387:DXH655398 EHD655387:EHD655398 EQZ655387:EQZ655398 FAV655387:FAV655398 FKR655387:FKR655398 FUN655387:FUN655398 GEJ655387:GEJ655398 GOF655387:GOF655398 GYB655387:GYB655398 HHX655387:HHX655398 HRT655387:HRT655398 IBP655387:IBP655398 ILL655387:ILL655398 IVH655387:IVH655398 JFD655387:JFD655398 JOZ655387:JOZ655398 JYV655387:JYV655398 KIR655387:KIR655398 KSN655387:KSN655398 LCJ655387:LCJ655398 LMF655387:LMF655398 LWB655387:LWB655398 MFX655387:MFX655398 MPT655387:MPT655398 MZP655387:MZP655398 NJL655387:NJL655398 NTH655387:NTH655398 ODD655387:ODD655398 OMZ655387:OMZ655398 OWV655387:OWV655398 PGR655387:PGR655398 PQN655387:PQN655398 QAJ655387:QAJ655398 QKF655387:QKF655398 QUB655387:QUB655398 RDX655387:RDX655398 RNT655387:RNT655398 RXP655387:RXP655398 SHL655387:SHL655398 SRH655387:SRH655398 TBD655387:TBD655398 TKZ655387:TKZ655398 TUV655387:TUV655398 UER655387:UER655398 UON655387:UON655398 UYJ655387:UYJ655398 VIF655387:VIF655398 VSB655387:VSB655398 WBX655387:WBX655398 WLT655387:WLT655398 WVP655387:WVP655398 H720923:H720934 JD720923:JD720934 SZ720923:SZ720934 ACV720923:ACV720934 AMR720923:AMR720934 AWN720923:AWN720934 BGJ720923:BGJ720934 BQF720923:BQF720934 CAB720923:CAB720934 CJX720923:CJX720934 CTT720923:CTT720934 DDP720923:DDP720934 DNL720923:DNL720934 DXH720923:DXH720934 EHD720923:EHD720934 EQZ720923:EQZ720934 FAV720923:FAV720934 FKR720923:FKR720934 FUN720923:FUN720934 GEJ720923:GEJ720934 GOF720923:GOF720934 GYB720923:GYB720934 HHX720923:HHX720934 HRT720923:HRT720934 IBP720923:IBP720934 ILL720923:ILL720934 IVH720923:IVH720934 JFD720923:JFD720934 JOZ720923:JOZ720934 JYV720923:JYV720934 KIR720923:KIR720934 KSN720923:KSN720934 LCJ720923:LCJ720934 LMF720923:LMF720934 LWB720923:LWB720934 MFX720923:MFX720934 MPT720923:MPT720934 MZP720923:MZP720934 NJL720923:NJL720934 NTH720923:NTH720934 ODD720923:ODD720934 OMZ720923:OMZ720934 OWV720923:OWV720934 PGR720923:PGR720934 PQN720923:PQN720934 QAJ720923:QAJ720934 QKF720923:QKF720934 QUB720923:QUB720934 RDX720923:RDX720934 RNT720923:RNT720934 RXP720923:RXP720934 SHL720923:SHL720934 SRH720923:SRH720934 TBD720923:TBD720934 TKZ720923:TKZ720934 TUV720923:TUV720934 UER720923:UER720934 UON720923:UON720934 UYJ720923:UYJ720934 VIF720923:VIF720934 VSB720923:VSB720934 WBX720923:WBX720934 WLT720923:WLT720934 WVP720923:WVP720934 H786459:H786470 JD786459:JD786470 SZ786459:SZ786470 ACV786459:ACV786470 AMR786459:AMR786470 AWN786459:AWN786470 BGJ786459:BGJ786470 BQF786459:BQF786470 CAB786459:CAB786470 CJX786459:CJX786470 CTT786459:CTT786470 DDP786459:DDP786470 DNL786459:DNL786470 DXH786459:DXH786470 EHD786459:EHD786470 EQZ786459:EQZ786470 FAV786459:FAV786470 FKR786459:FKR786470 FUN786459:FUN786470 GEJ786459:GEJ786470 GOF786459:GOF786470 GYB786459:GYB786470 HHX786459:HHX786470 HRT786459:HRT786470 IBP786459:IBP786470 ILL786459:ILL786470 IVH786459:IVH786470 JFD786459:JFD786470 JOZ786459:JOZ786470 JYV786459:JYV786470 KIR786459:KIR786470 KSN786459:KSN786470 LCJ786459:LCJ786470 LMF786459:LMF786470 LWB786459:LWB786470 MFX786459:MFX786470 MPT786459:MPT786470 MZP786459:MZP786470 NJL786459:NJL786470 NTH786459:NTH786470 ODD786459:ODD786470 OMZ786459:OMZ786470 OWV786459:OWV786470 PGR786459:PGR786470 PQN786459:PQN786470 QAJ786459:QAJ786470 QKF786459:QKF786470 QUB786459:QUB786470 RDX786459:RDX786470 RNT786459:RNT786470 RXP786459:RXP786470 SHL786459:SHL786470 SRH786459:SRH786470 TBD786459:TBD786470 TKZ786459:TKZ786470 TUV786459:TUV786470 UER786459:UER786470 UON786459:UON786470 UYJ786459:UYJ786470 VIF786459:VIF786470 VSB786459:VSB786470 WBX786459:WBX786470 WLT786459:WLT786470 WVP786459:WVP786470 H851995:H852006 JD851995:JD852006 SZ851995:SZ852006 ACV851995:ACV852006 AMR851995:AMR852006 AWN851995:AWN852006 BGJ851995:BGJ852006 BQF851995:BQF852006 CAB851995:CAB852006 CJX851995:CJX852006 CTT851995:CTT852006 DDP851995:DDP852006 DNL851995:DNL852006 DXH851995:DXH852006 EHD851995:EHD852006 EQZ851995:EQZ852006 FAV851995:FAV852006 FKR851995:FKR852006 FUN851995:FUN852006 GEJ851995:GEJ852006 GOF851995:GOF852006 GYB851995:GYB852006 HHX851995:HHX852006 HRT851995:HRT852006 IBP851995:IBP852006 ILL851995:ILL852006 IVH851995:IVH852006 JFD851995:JFD852006 JOZ851995:JOZ852006 JYV851995:JYV852006 KIR851995:KIR852006 KSN851995:KSN852006 LCJ851995:LCJ852006 LMF851995:LMF852006 LWB851995:LWB852006 MFX851995:MFX852006 MPT851995:MPT852006 MZP851995:MZP852006 NJL851995:NJL852006 NTH851995:NTH852006 ODD851995:ODD852006 OMZ851995:OMZ852006 OWV851995:OWV852006 PGR851995:PGR852006 PQN851995:PQN852006 QAJ851995:QAJ852006 QKF851995:QKF852006 QUB851995:QUB852006 RDX851995:RDX852006 RNT851995:RNT852006 RXP851995:RXP852006 SHL851995:SHL852006 SRH851995:SRH852006 TBD851995:TBD852006 TKZ851995:TKZ852006 TUV851995:TUV852006 UER851995:UER852006 UON851995:UON852006 UYJ851995:UYJ852006 VIF851995:VIF852006 VSB851995:VSB852006 WBX851995:WBX852006 WLT851995:WLT852006 WVP851995:WVP852006 H917531:H917542 JD917531:JD917542 SZ917531:SZ917542 ACV917531:ACV917542 AMR917531:AMR917542 AWN917531:AWN917542 BGJ917531:BGJ917542 BQF917531:BQF917542 CAB917531:CAB917542 CJX917531:CJX917542 CTT917531:CTT917542 DDP917531:DDP917542 DNL917531:DNL917542 DXH917531:DXH917542 EHD917531:EHD917542 EQZ917531:EQZ917542 FAV917531:FAV917542 FKR917531:FKR917542 FUN917531:FUN917542 GEJ917531:GEJ917542 GOF917531:GOF917542 GYB917531:GYB917542 HHX917531:HHX917542 HRT917531:HRT917542 IBP917531:IBP917542 ILL917531:ILL917542 IVH917531:IVH917542 JFD917531:JFD917542 JOZ917531:JOZ917542 JYV917531:JYV917542 KIR917531:KIR917542 KSN917531:KSN917542 LCJ917531:LCJ917542 LMF917531:LMF917542 LWB917531:LWB917542 MFX917531:MFX917542 MPT917531:MPT917542 MZP917531:MZP917542 NJL917531:NJL917542 NTH917531:NTH917542 ODD917531:ODD917542 OMZ917531:OMZ917542 OWV917531:OWV917542 PGR917531:PGR917542 PQN917531:PQN917542 QAJ917531:QAJ917542 QKF917531:QKF917542 QUB917531:QUB917542 RDX917531:RDX917542 RNT917531:RNT917542 RXP917531:RXP917542 SHL917531:SHL917542 SRH917531:SRH917542 TBD917531:TBD917542 TKZ917531:TKZ917542 TUV917531:TUV917542 UER917531:UER917542 UON917531:UON917542 UYJ917531:UYJ917542 VIF917531:VIF917542 VSB917531:VSB917542 WBX917531:WBX917542 WLT917531:WLT917542 WVP917531:WVP917542 H983067:H983078 JD983067:JD983078 SZ983067:SZ983078 ACV983067:ACV983078 AMR983067:AMR983078 AWN983067:AWN983078 BGJ983067:BGJ983078 BQF983067:BQF983078 CAB983067:CAB983078 CJX983067:CJX983078 CTT983067:CTT983078 DDP983067:DDP983078 DNL983067:DNL983078 DXH983067:DXH983078 EHD983067:EHD983078 EQZ983067:EQZ983078 FAV983067:FAV983078 FKR983067:FKR983078 FUN983067:FUN983078 GEJ983067:GEJ983078 GOF983067:GOF983078 GYB983067:GYB983078 HHX983067:HHX983078 HRT983067:HRT983078 IBP983067:IBP983078 ILL983067:ILL983078 IVH983067:IVH983078 JFD983067:JFD983078 JOZ983067:JOZ983078 JYV983067:JYV983078 KIR983067:KIR983078 KSN983067:KSN983078 LCJ983067:LCJ983078 LMF983067:LMF983078 LWB983067:LWB983078 MFX983067:MFX983078 MPT983067:MPT983078 MZP983067:MZP983078 NJL983067:NJL983078 NTH983067:NTH983078 ODD983067:ODD983078 OMZ983067:OMZ983078 OWV983067:OWV983078 PGR983067:PGR983078 PQN983067:PQN983078 QAJ983067:QAJ983078 QKF983067:QKF983078 QUB983067:QUB983078 RDX983067:RDX983078 RNT983067:RNT983078 RXP983067:RXP983078 SHL983067:SHL983078 SRH983067:SRH983078 TBD983067:TBD983078 TKZ983067:TKZ983078 TUV983067:TUV983078 UER983067:UER983078 UON983067:UON983078 UYJ983067:UYJ983078 VIF983067:VIF983078 VSB983067:VSB983078 WBX983067:WBX983078 WLT983067:WLT983078 WVP983067:WVP983078 WBX983086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IY25:IY26 SU25:SU26 ACQ25:ACQ26 AMM25:AMM26 AWI25:AWI26 BGE25:BGE26 BQA25:BQA26 BZW25:BZW26 CJS25:CJS26 CTO25:CTO26 DDK25:DDK26 DNG25:DNG26 DXC25:DXC26 EGY25:EGY26 EQU25:EQU26 FAQ25:FAQ26 FKM25:FKM26 FUI25:FUI26 GEE25:GEE26 GOA25:GOA26 GXW25:GXW26 HHS25:HHS26 HRO25:HRO26 IBK25:IBK26 ILG25:ILG26 IVC25:IVC26 JEY25:JEY26 JOU25:JOU26 JYQ25:JYQ26 KIM25:KIM26 KSI25:KSI26 LCE25:LCE26 LMA25:LMA26 LVW25:LVW26 MFS25:MFS26 MPO25:MPO26 MZK25:MZK26 NJG25:NJG26 NTC25:NTC26 OCY25:OCY26 OMU25:OMU26 OWQ25:OWQ26 PGM25:PGM26 PQI25:PQI26 QAE25:QAE26 QKA25:QKA26 QTW25:QTW26 RDS25:RDS26 RNO25:RNO26 RXK25:RXK26 SHG25:SHG26 SRC25:SRC26 TAY25:TAY26 TKU25:TKU26 TUQ25:TUQ26 UEM25:UEM26 UOI25:UOI26 UYE25:UYE26 VIA25:VIA26 VRW25:VRW26 WBS25:WBS26 WLO25:WLO26 WVK25:WVK26 C65563:C65564 IY65563:IY65564 SU65563:SU65564 ACQ65563:ACQ65564 AMM65563:AMM65564 AWI65563:AWI65564 BGE65563:BGE65564 BQA65563:BQA65564 BZW65563:BZW65564 CJS65563:CJS65564 CTO65563:CTO65564 DDK65563:DDK65564 DNG65563:DNG65564 DXC65563:DXC65564 EGY65563:EGY65564 EQU65563:EQU65564 FAQ65563:FAQ65564 FKM65563:FKM65564 FUI65563:FUI65564 GEE65563:GEE65564 GOA65563:GOA65564 GXW65563:GXW65564 HHS65563:HHS65564 HRO65563:HRO65564 IBK65563:IBK65564 ILG65563:ILG65564 IVC65563:IVC65564 JEY65563:JEY65564 JOU65563:JOU65564 JYQ65563:JYQ65564 KIM65563:KIM65564 KSI65563:KSI65564 LCE65563:LCE65564 LMA65563:LMA65564 LVW65563:LVW65564 MFS65563:MFS65564 MPO65563:MPO65564 MZK65563:MZK65564 NJG65563:NJG65564 NTC65563:NTC65564 OCY65563:OCY65564 OMU65563:OMU65564 OWQ65563:OWQ65564 PGM65563:PGM65564 PQI65563:PQI65564 QAE65563:QAE65564 QKA65563:QKA65564 QTW65563:QTW65564 RDS65563:RDS65564 RNO65563:RNO65564 RXK65563:RXK65564 SHG65563:SHG65564 SRC65563:SRC65564 TAY65563:TAY65564 TKU65563:TKU65564 TUQ65563:TUQ65564 UEM65563:UEM65564 UOI65563:UOI65564 UYE65563:UYE65564 VIA65563:VIA65564 VRW65563:VRW65564 WBS65563:WBS65564 WLO65563:WLO65564 WVK65563:WVK65564 C131099:C131100 IY131099:IY131100 SU131099:SU131100 ACQ131099:ACQ131100 AMM131099:AMM131100 AWI131099:AWI131100 BGE131099:BGE131100 BQA131099:BQA131100 BZW131099:BZW131100 CJS131099:CJS131100 CTO131099:CTO131100 DDK131099:DDK131100 DNG131099:DNG131100 DXC131099:DXC131100 EGY131099:EGY131100 EQU131099:EQU131100 FAQ131099:FAQ131100 FKM131099:FKM131100 FUI131099:FUI131100 GEE131099:GEE131100 GOA131099:GOA131100 GXW131099:GXW131100 HHS131099:HHS131100 HRO131099:HRO131100 IBK131099:IBK131100 ILG131099:ILG131100 IVC131099:IVC131100 JEY131099:JEY131100 JOU131099:JOU131100 JYQ131099:JYQ131100 KIM131099:KIM131100 KSI131099:KSI131100 LCE131099:LCE131100 LMA131099:LMA131100 LVW131099:LVW131100 MFS131099:MFS131100 MPO131099:MPO131100 MZK131099:MZK131100 NJG131099:NJG131100 NTC131099:NTC131100 OCY131099:OCY131100 OMU131099:OMU131100 OWQ131099:OWQ131100 PGM131099:PGM131100 PQI131099:PQI131100 QAE131099:QAE131100 QKA131099:QKA131100 QTW131099:QTW131100 RDS131099:RDS131100 RNO131099:RNO131100 RXK131099:RXK131100 SHG131099:SHG131100 SRC131099:SRC131100 TAY131099:TAY131100 TKU131099:TKU131100 TUQ131099:TUQ131100 UEM131099:UEM131100 UOI131099:UOI131100 UYE131099:UYE131100 VIA131099:VIA131100 VRW131099:VRW131100 WBS131099:WBS131100 WLO131099:WLO131100 WVK131099:WVK131100 C196635:C196636 IY196635:IY196636 SU196635:SU196636 ACQ196635:ACQ196636 AMM196635:AMM196636 AWI196635:AWI196636 BGE196635:BGE196636 BQA196635:BQA196636 BZW196635:BZW196636 CJS196635:CJS196636 CTO196635:CTO196636 DDK196635:DDK196636 DNG196635:DNG196636 DXC196635:DXC196636 EGY196635:EGY196636 EQU196635:EQU196636 FAQ196635:FAQ196636 FKM196635:FKM196636 FUI196635:FUI196636 GEE196635:GEE196636 GOA196635:GOA196636 GXW196635:GXW196636 HHS196635:HHS196636 HRO196635:HRO196636 IBK196635:IBK196636 ILG196635:ILG196636 IVC196635:IVC196636 JEY196635:JEY196636 JOU196635:JOU196636 JYQ196635:JYQ196636 KIM196635:KIM196636 KSI196635:KSI196636 LCE196635:LCE196636 LMA196635:LMA196636 LVW196635:LVW196636 MFS196635:MFS196636 MPO196635:MPO196636 MZK196635:MZK196636 NJG196635:NJG196636 NTC196635:NTC196636 OCY196635:OCY196636 OMU196635:OMU196636 OWQ196635:OWQ196636 PGM196635:PGM196636 PQI196635:PQI196636 QAE196635:QAE196636 QKA196635:QKA196636 QTW196635:QTW196636 RDS196635:RDS196636 RNO196635:RNO196636 RXK196635:RXK196636 SHG196635:SHG196636 SRC196635:SRC196636 TAY196635:TAY196636 TKU196635:TKU196636 TUQ196635:TUQ196636 UEM196635:UEM196636 UOI196635:UOI196636 UYE196635:UYE196636 VIA196635:VIA196636 VRW196635:VRW196636 WBS196635:WBS196636 WLO196635:WLO196636 WVK196635:WVK196636 C262171:C262172 IY262171:IY262172 SU262171:SU262172 ACQ262171:ACQ262172 AMM262171:AMM262172 AWI262171:AWI262172 BGE262171:BGE262172 BQA262171:BQA262172 BZW262171:BZW262172 CJS262171:CJS262172 CTO262171:CTO262172 DDK262171:DDK262172 DNG262171:DNG262172 DXC262171:DXC262172 EGY262171:EGY262172 EQU262171:EQU262172 FAQ262171:FAQ262172 FKM262171:FKM262172 FUI262171:FUI262172 GEE262171:GEE262172 GOA262171:GOA262172 GXW262171:GXW262172 HHS262171:HHS262172 HRO262171:HRO262172 IBK262171:IBK262172 ILG262171:ILG262172 IVC262171:IVC262172 JEY262171:JEY262172 JOU262171:JOU262172 JYQ262171:JYQ262172 KIM262171:KIM262172 KSI262171:KSI262172 LCE262171:LCE262172 LMA262171:LMA262172 LVW262171:LVW262172 MFS262171:MFS262172 MPO262171:MPO262172 MZK262171:MZK262172 NJG262171:NJG262172 NTC262171:NTC262172 OCY262171:OCY262172 OMU262171:OMU262172 OWQ262171:OWQ262172 PGM262171:PGM262172 PQI262171:PQI262172 QAE262171:QAE262172 QKA262171:QKA262172 QTW262171:QTW262172 RDS262171:RDS262172 RNO262171:RNO262172 RXK262171:RXK262172 SHG262171:SHG262172 SRC262171:SRC262172 TAY262171:TAY262172 TKU262171:TKU262172 TUQ262171:TUQ262172 UEM262171:UEM262172 UOI262171:UOI262172 UYE262171:UYE262172 VIA262171:VIA262172 VRW262171:VRW262172 WBS262171:WBS262172 WLO262171:WLO262172 WVK262171:WVK262172 C327707:C327708 IY327707:IY327708 SU327707:SU327708 ACQ327707:ACQ327708 AMM327707:AMM327708 AWI327707:AWI327708 BGE327707:BGE327708 BQA327707:BQA327708 BZW327707:BZW327708 CJS327707:CJS327708 CTO327707:CTO327708 DDK327707:DDK327708 DNG327707:DNG327708 DXC327707:DXC327708 EGY327707:EGY327708 EQU327707:EQU327708 FAQ327707:FAQ327708 FKM327707:FKM327708 FUI327707:FUI327708 GEE327707:GEE327708 GOA327707:GOA327708 GXW327707:GXW327708 HHS327707:HHS327708 HRO327707:HRO327708 IBK327707:IBK327708 ILG327707:ILG327708 IVC327707:IVC327708 JEY327707:JEY327708 JOU327707:JOU327708 JYQ327707:JYQ327708 KIM327707:KIM327708 KSI327707:KSI327708 LCE327707:LCE327708 LMA327707:LMA327708 LVW327707:LVW327708 MFS327707:MFS327708 MPO327707:MPO327708 MZK327707:MZK327708 NJG327707:NJG327708 NTC327707:NTC327708 OCY327707:OCY327708 OMU327707:OMU327708 OWQ327707:OWQ327708 PGM327707:PGM327708 PQI327707:PQI327708 QAE327707:QAE327708 QKA327707:QKA327708 QTW327707:QTW327708 RDS327707:RDS327708 RNO327707:RNO327708 RXK327707:RXK327708 SHG327707:SHG327708 SRC327707:SRC327708 TAY327707:TAY327708 TKU327707:TKU327708 TUQ327707:TUQ327708 UEM327707:UEM327708 UOI327707:UOI327708 UYE327707:UYE327708 VIA327707:VIA327708 VRW327707:VRW327708 WBS327707:WBS327708 WLO327707:WLO327708 WVK327707:WVK327708 C393243:C393244 IY393243:IY393244 SU393243:SU393244 ACQ393243:ACQ393244 AMM393243:AMM393244 AWI393243:AWI393244 BGE393243:BGE393244 BQA393243:BQA393244 BZW393243:BZW393244 CJS393243:CJS393244 CTO393243:CTO393244 DDK393243:DDK393244 DNG393243:DNG393244 DXC393243:DXC393244 EGY393243:EGY393244 EQU393243:EQU393244 FAQ393243:FAQ393244 FKM393243:FKM393244 FUI393243:FUI393244 GEE393243:GEE393244 GOA393243:GOA393244 GXW393243:GXW393244 HHS393243:HHS393244 HRO393243:HRO393244 IBK393243:IBK393244 ILG393243:ILG393244 IVC393243:IVC393244 JEY393243:JEY393244 JOU393243:JOU393244 JYQ393243:JYQ393244 KIM393243:KIM393244 KSI393243:KSI393244 LCE393243:LCE393244 LMA393243:LMA393244 LVW393243:LVW393244 MFS393243:MFS393244 MPO393243:MPO393244 MZK393243:MZK393244 NJG393243:NJG393244 NTC393243:NTC393244 OCY393243:OCY393244 OMU393243:OMU393244 OWQ393243:OWQ393244 PGM393243:PGM393244 PQI393243:PQI393244 QAE393243:QAE393244 QKA393243:QKA393244 QTW393243:QTW393244 RDS393243:RDS393244 RNO393243:RNO393244 RXK393243:RXK393244 SHG393243:SHG393244 SRC393243:SRC393244 TAY393243:TAY393244 TKU393243:TKU393244 TUQ393243:TUQ393244 UEM393243:UEM393244 UOI393243:UOI393244 UYE393243:UYE393244 VIA393243:VIA393244 VRW393243:VRW393244 WBS393243:WBS393244 WLO393243:WLO393244 WVK393243:WVK393244 C458779:C458780 IY458779:IY458780 SU458779:SU458780 ACQ458779:ACQ458780 AMM458779:AMM458780 AWI458779:AWI458780 BGE458779:BGE458780 BQA458779:BQA458780 BZW458779:BZW458780 CJS458779:CJS458780 CTO458779:CTO458780 DDK458779:DDK458780 DNG458779:DNG458780 DXC458779:DXC458780 EGY458779:EGY458780 EQU458779:EQU458780 FAQ458779:FAQ458780 FKM458779:FKM458780 FUI458779:FUI458780 GEE458779:GEE458780 GOA458779:GOA458780 GXW458779:GXW458780 HHS458779:HHS458780 HRO458779:HRO458780 IBK458779:IBK458780 ILG458779:ILG458780 IVC458779:IVC458780 JEY458779:JEY458780 JOU458779:JOU458780 JYQ458779:JYQ458780 KIM458779:KIM458780 KSI458779:KSI458780 LCE458779:LCE458780 LMA458779:LMA458780 LVW458779:LVW458780 MFS458779:MFS458780 MPO458779:MPO458780 MZK458779:MZK458780 NJG458779:NJG458780 NTC458779:NTC458780 OCY458779:OCY458780 OMU458779:OMU458780 OWQ458779:OWQ458780 PGM458779:PGM458780 PQI458779:PQI458780 QAE458779:QAE458780 QKA458779:QKA458780 QTW458779:QTW458780 RDS458779:RDS458780 RNO458779:RNO458780 RXK458779:RXK458780 SHG458779:SHG458780 SRC458779:SRC458780 TAY458779:TAY458780 TKU458779:TKU458780 TUQ458779:TUQ458780 UEM458779:UEM458780 UOI458779:UOI458780 UYE458779:UYE458780 VIA458779:VIA458780 VRW458779:VRW458780 WBS458779:WBS458780 WLO458779:WLO458780 WVK458779:WVK458780 C524315:C524316 IY524315:IY524316 SU524315:SU524316 ACQ524315:ACQ524316 AMM524315:AMM524316 AWI524315:AWI524316 BGE524315:BGE524316 BQA524315:BQA524316 BZW524315:BZW524316 CJS524315:CJS524316 CTO524315:CTO524316 DDK524315:DDK524316 DNG524315:DNG524316 DXC524315:DXC524316 EGY524315:EGY524316 EQU524315:EQU524316 FAQ524315:FAQ524316 FKM524315:FKM524316 FUI524315:FUI524316 GEE524315:GEE524316 GOA524315:GOA524316 GXW524315:GXW524316 HHS524315:HHS524316 HRO524315:HRO524316 IBK524315:IBK524316 ILG524315:ILG524316 IVC524315:IVC524316 JEY524315:JEY524316 JOU524315:JOU524316 JYQ524315:JYQ524316 KIM524315:KIM524316 KSI524315:KSI524316 LCE524315:LCE524316 LMA524315:LMA524316 LVW524315:LVW524316 MFS524315:MFS524316 MPO524315:MPO524316 MZK524315:MZK524316 NJG524315:NJG524316 NTC524315:NTC524316 OCY524315:OCY524316 OMU524315:OMU524316 OWQ524315:OWQ524316 PGM524315:PGM524316 PQI524315:PQI524316 QAE524315:QAE524316 QKA524315:QKA524316 QTW524315:QTW524316 RDS524315:RDS524316 RNO524315:RNO524316 RXK524315:RXK524316 SHG524315:SHG524316 SRC524315:SRC524316 TAY524315:TAY524316 TKU524315:TKU524316 TUQ524315:TUQ524316 UEM524315:UEM524316 UOI524315:UOI524316 UYE524315:UYE524316 VIA524315:VIA524316 VRW524315:VRW524316 WBS524315:WBS524316 WLO524315:WLO524316 WVK524315:WVK524316 C589851:C589852 IY589851:IY589852 SU589851:SU589852 ACQ589851:ACQ589852 AMM589851:AMM589852 AWI589851:AWI589852 BGE589851:BGE589852 BQA589851:BQA589852 BZW589851:BZW589852 CJS589851:CJS589852 CTO589851:CTO589852 DDK589851:DDK589852 DNG589851:DNG589852 DXC589851:DXC589852 EGY589851:EGY589852 EQU589851:EQU589852 FAQ589851:FAQ589852 FKM589851:FKM589852 FUI589851:FUI589852 GEE589851:GEE589852 GOA589851:GOA589852 GXW589851:GXW589852 HHS589851:HHS589852 HRO589851:HRO589852 IBK589851:IBK589852 ILG589851:ILG589852 IVC589851:IVC589852 JEY589851:JEY589852 JOU589851:JOU589852 JYQ589851:JYQ589852 KIM589851:KIM589852 KSI589851:KSI589852 LCE589851:LCE589852 LMA589851:LMA589852 LVW589851:LVW589852 MFS589851:MFS589852 MPO589851:MPO589852 MZK589851:MZK589852 NJG589851:NJG589852 NTC589851:NTC589852 OCY589851:OCY589852 OMU589851:OMU589852 OWQ589851:OWQ589852 PGM589851:PGM589852 PQI589851:PQI589852 QAE589851:QAE589852 QKA589851:QKA589852 QTW589851:QTW589852 RDS589851:RDS589852 RNO589851:RNO589852 RXK589851:RXK589852 SHG589851:SHG589852 SRC589851:SRC589852 TAY589851:TAY589852 TKU589851:TKU589852 TUQ589851:TUQ589852 UEM589851:UEM589852 UOI589851:UOI589852 UYE589851:UYE589852 VIA589851:VIA589852 VRW589851:VRW589852 WBS589851:WBS589852 WLO589851:WLO589852 WVK589851:WVK589852 C655387:C655388 IY655387:IY655388 SU655387:SU655388 ACQ655387:ACQ655388 AMM655387:AMM655388 AWI655387:AWI655388 BGE655387:BGE655388 BQA655387:BQA655388 BZW655387:BZW655388 CJS655387:CJS655388 CTO655387:CTO655388 DDK655387:DDK655388 DNG655387:DNG655388 DXC655387:DXC655388 EGY655387:EGY655388 EQU655387:EQU655388 FAQ655387:FAQ655388 FKM655387:FKM655388 FUI655387:FUI655388 GEE655387:GEE655388 GOA655387:GOA655388 GXW655387:GXW655388 HHS655387:HHS655388 HRO655387:HRO655388 IBK655387:IBK655388 ILG655387:ILG655388 IVC655387:IVC655388 JEY655387:JEY655388 JOU655387:JOU655388 JYQ655387:JYQ655388 KIM655387:KIM655388 KSI655387:KSI655388 LCE655387:LCE655388 LMA655387:LMA655388 LVW655387:LVW655388 MFS655387:MFS655388 MPO655387:MPO655388 MZK655387:MZK655388 NJG655387:NJG655388 NTC655387:NTC655388 OCY655387:OCY655388 OMU655387:OMU655388 OWQ655387:OWQ655388 PGM655387:PGM655388 PQI655387:PQI655388 QAE655387:QAE655388 QKA655387:QKA655388 QTW655387:QTW655388 RDS655387:RDS655388 RNO655387:RNO655388 RXK655387:RXK655388 SHG655387:SHG655388 SRC655387:SRC655388 TAY655387:TAY655388 TKU655387:TKU655388 TUQ655387:TUQ655388 UEM655387:UEM655388 UOI655387:UOI655388 UYE655387:UYE655388 VIA655387:VIA655388 VRW655387:VRW655388 WBS655387:WBS655388 WLO655387:WLO655388 WVK655387:WVK655388 C720923:C720924 IY720923:IY720924 SU720923:SU720924 ACQ720923:ACQ720924 AMM720923:AMM720924 AWI720923:AWI720924 BGE720923:BGE720924 BQA720923:BQA720924 BZW720923:BZW720924 CJS720923:CJS720924 CTO720923:CTO720924 DDK720923:DDK720924 DNG720923:DNG720924 DXC720923:DXC720924 EGY720923:EGY720924 EQU720923:EQU720924 FAQ720923:FAQ720924 FKM720923:FKM720924 FUI720923:FUI720924 GEE720923:GEE720924 GOA720923:GOA720924 GXW720923:GXW720924 HHS720923:HHS720924 HRO720923:HRO720924 IBK720923:IBK720924 ILG720923:ILG720924 IVC720923:IVC720924 JEY720923:JEY720924 JOU720923:JOU720924 JYQ720923:JYQ720924 KIM720923:KIM720924 KSI720923:KSI720924 LCE720923:LCE720924 LMA720923:LMA720924 LVW720923:LVW720924 MFS720923:MFS720924 MPO720923:MPO720924 MZK720923:MZK720924 NJG720923:NJG720924 NTC720923:NTC720924 OCY720923:OCY720924 OMU720923:OMU720924 OWQ720923:OWQ720924 PGM720923:PGM720924 PQI720923:PQI720924 QAE720923:QAE720924 QKA720923:QKA720924 QTW720923:QTW720924 RDS720923:RDS720924 RNO720923:RNO720924 RXK720923:RXK720924 SHG720923:SHG720924 SRC720923:SRC720924 TAY720923:TAY720924 TKU720923:TKU720924 TUQ720923:TUQ720924 UEM720923:UEM720924 UOI720923:UOI720924 UYE720923:UYE720924 VIA720923:VIA720924 VRW720923:VRW720924 WBS720923:WBS720924 WLO720923:WLO720924 WVK720923:WVK720924 C786459:C786460 IY786459:IY786460 SU786459:SU786460 ACQ786459:ACQ786460 AMM786459:AMM786460 AWI786459:AWI786460 BGE786459:BGE786460 BQA786459:BQA786460 BZW786459:BZW786460 CJS786459:CJS786460 CTO786459:CTO786460 DDK786459:DDK786460 DNG786459:DNG786460 DXC786459:DXC786460 EGY786459:EGY786460 EQU786459:EQU786460 FAQ786459:FAQ786460 FKM786459:FKM786460 FUI786459:FUI786460 GEE786459:GEE786460 GOA786459:GOA786460 GXW786459:GXW786460 HHS786459:HHS786460 HRO786459:HRO786460 IBK786459:IBK786460 ILG786459:ILG786460 IVC786459:IVC786460 JEY786459:JEY786460 JOU786459:JOU786460 JYQ786459:JYQ786460 KIM786459:KIM786460 KSI786459:KSI786460 LCE786459:LCE786460 LMA786459:LMA786460 LVW786459:LVW786460 MFS786459:MFS786460 MPO786459:MPO786460 MZK786459:MZK786460 NJG786459:NJG786460 NTC786459:NTC786460 OCY786459:OCY786460 OMU786459:OMU786460 OWQ786459:OWQ786460 PGM786459:PGM786460 PQI786459:PQI786460 QAE786459:QAE786460 QKA786459:QKA786460 QTW786459:QTW786460 RDS786459:RDS786460 RNO786459:RNO786460 RXK786459:RXK786460 SHG786459:SHG786460 SRC786459:SRC786460 TAY786459:TAY786460 TKU786459:TKU786460 TUQ786459:TUQ786460 UEM786459:UEM786460 UOI786459:UOI786460 UYE786459:UYE786460 VIA786459:VIA786460 VRW786459:VRW786460 WBS786459:WBS786460 WLO786459:WLO786460 WVK786459:WVK786460 C851995:C851996 IY851995:IY851996 SU851995:SU851996 ACQ851995:ACQ851996 AMM851995:AMM851996 AWI851995:AWI851996 BGE851995:BGE851996 BQA851995:BQA851996 BZW851995:BZW851996 CJS851995:CJS851996 CTO851995:CTO851996 DDK851995:DDK851996 DNG851995:DNG851996 DXC851995:DXC851996 EGY851995:EGY851996 EQU851995:EQU851996 FAQ851995:FAQ851996 FKM851995:FKM851996 FUI851995:FUI851996 GEE851995:GEE851996 GOA851995:GOA851996 GXW851995:GXW851996 HHS851995:HHS851996 HRO851995:HRO851996 IBK851995:IBK851996 ILG851995:ILG851996 IVC851995:IVC851996 JEY851995:JEY851996 JOU851995:JOU851996 JYQ851995:JYQ851996 KIM851995:KIM851996 KSI851995:KSI851996 LCE851995:LCE851996 LMA851995:LMA851996 LVW851995:LVW851996 MFS851995:MFS851996 MPO851995:MPO851996 MZK851995:MZK851996 NJG851995:NJG851996 NTC851995:NTC851996 OCY851995:OCY851996 OMU851995:OMU851996 OWQ851995:OWQ851996 PGM851995:PGM851996 PQI851995:PQI851996 QAE851995:QAE851996 QKA851995:QKA851996 QTW851995:QTW851996 RDS851995:RDS851996 RNO851995:RNO851996 RXK851995:RXK851996 SHG851995:SHG851996 SRC851995:SRC851996 TAY851995:TAY851996 TKU851995:TKU851996 TUQ851995:TUQ851996 UEM851995:UEM851996 UOI851995:UOI851996 UYE851995:UYE851996 VIA851995:VIA851996 VRW851995:VRW851996 WBS851995:WBS851996 WLO851995:WLO851996 WVK851995:WVK851996 C917531:C917532 IY917531:IY917532 SU917531:SU917532 ACQ917531:ACQ917532 AMM917531:AMM917532 AWI917531:AWI917532 BGE917531:BGE917532 BQA917531:BQA917532 BZW917531:BZW917532 CJS917531:CJS917532 CTO917531:CTO917532 DDK917531:DDK917532 DNG917531:DNG917532 DXC917531:DXC917532 EGY917531:EGY917532 EQU917531:EQU917532 FAQ917531:FAQ917532 FKM917531:FKM917532 FUI917531:FUI917532 GEE917531:GEE917532 GOA917531:GOA917532 GXW917531:GXW917532 HHS917531:HHS917532 HRO917531:HRO917532 IBK917531:IBK917532 ILG917531:ILG917532 IVC917531:IVC917532 JEY917531:JEY917532 JOU917531:JOU917532 JYQ917531:JYQ917532 KIM917531:KIM917532 KSI917531:KSI917532 LCE917531:LCE917532 LMA917531:LMA917532 LVW917531:LVW917532 MFS917531:MFS917532 MPO917531:MPO917532 MZK917531:MZK917532 NJG917531:NJG917532 NTC917531:NTC917532 OCY917531:OCY917532 OMU917531:OMU917532 OWQ917531:OWQ917532 PGM917531:PGM917532 PQI917531:PQI917532 QAE917531:QAE917532 QKA917531:QKA917532 QTW917531:QTW917532 RDS917531:RDS917532 RNO917531:RNO917532 RXK917531:RXK917532 SHG917531:SHG917532 SRC917531:SRC917532 TAY917531:TAY917532 TKU917531:TKU917532 TUQ917531:TUQ917532 UEM917531:UEM917532 UOI917531:UOI917532 UYE917531:UYE917532 VIA917531:VIA917532 VRW917531:VRW917532 WBS917531:WBS917532 WLO917531:WLO917532 WVK917531:WVK917532 C983067:C983068 IY983067:IY983068 SU983067:SU983068 ACQ983067:ACQ983068 AMM983067:AMM983068 AWI983067:AWI983068 BGE983067:BGE983068 BQA983067:BQA983068 BZW983067:BZW983068 CJS983067:CJS983068 CTO983067:CTO983068 DDK983067:DDK983068 DNG983067:DNG983068 DXC983067:DXC983068 EGY983067:EGY983068 EQU983067:EQU983068 FAQ983067:FAQ983068 FKM983067:FKM983068 FUI983067:FUI983068 GEE983067:GEE983068 GOA983067:GOA983068 GXW983067:GXW983068 HHS983067:HHS983068 HRO983067:HRO983068 IBK983067:IBK983068 ILG983067:ILG983068 IVC983067:IVC983068 JEY983067:JEY983068 JOU983067:JOU983068 JYQ983067:JYQ983068 KIM983067:KIM983068 KSI983067:KSI983068 LCE983067:LCE983068 LMA983067:LMA983068 LVW983067:LVW983068 MFS983067:MFS983068 MPO983067:MPO983068 MZK983067:MZK983068 NJG983067:NJG983068 NTC983067:NTC983068 OCY983067:OCY983068 OMU983067:OMU983068 OWQ983067:OWQ983068 PGM983067:PGM983068 PQI983067:PQI983068 QAE983067:QAE983068 QKA983067:QKA983068 QTW983067:QTW983068 RDS983067:RDS983068 RNO983067:RNO983068 RXK983067:RXK983068 SHG983067:SHG983068 SRC983067:SRC983068 TAY983067:TAY983068 TKU983067:TKU983068 TUQ983067:TUQ983068 UEM983067:UEM983068 UOI983067:UOI983068 UYE983067:UYE983068 VIA983067:VIA983068 VRW983067:VRW983068 WBS983067:WBS983068 WLO983067:WLO983068 WVK983067:WVK983068 WVP983086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WLT983086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UYJ983086 IY43:IY46 SU43:SU46 ACQ43:ACQ46 AMM43:AMM46 AWI43:AWI46 BGE43:BGE46 BQA43:BQA46 BZW43:BZW46 CJS43:CJS46 CTO43:CTO46 DDK43:DDK46 DNG43:DNG46 DXC43:DXC46 EGY43:EGY46 EQU43:EQU46 FAQ43:FAQ46 FKM43:FKM46 FUI43:FUI46 GEE43:GEE46 GOA43:GOA46 GXW43:GXW46 HHS43:HHS46 HRO43:HRO46 IBK43:IBK46 ILG43:ILG46 IVC43:IVC46 JEY43:JEY46 JOU43:JOU46 JYQ43:JYQ46 KIM43:KIM46 KSI43:KSI46 LCE43:LCE46 LMA43:LMA46 LVW43:LVW46 MFS43:MFS46 MPO43:MPO46 MZK43:MZK46 NJG43:NJG46 NTC43:NTC46 OCY43:OCY46 OMU43:OMU46 OWQ43:OWQ46 PGM43:PGM46 PQI43:PQI46 QAE43:QAE46 QKA43:QKA46 QTW43:QTW46 RDS43:RDS46 RNO43:RNO46 RXK43:RXK46 SHG43:SHG46 SRC43:SRC46 TAY43:TAY46 TKU43:TKU46 TUQ43:TUQ46 UEM43:UEM46 UOI43:UOI46 UYE43:UYE46 VIA43:VIA46 VRW43:VRW46 WBS43:WBS46 WLO43:WLO46 WVK43:WVK46 C65576:C65579 IY65576:IY65579 SU65576:SU65579 ACQ65576:ACQ65579 AMM65576:AMM65579 AWI65576:AWI65579 BGE65576:BGE65579 BQA65576:BQA65579 BZW65576:BZW65579 CJS65576:CJS65579 CTO65576:CTO65579 DDK65576:DDK65579 DNG65576:DNG65579 DXC65576:DXC65579 EGY65576:EGY65579 EQU65576:EQU65579 FAQ65576:FAQ65579 FKM65576:FKM65579 FUI65576:FUI65579 GEE65576:GEE65579 GOA65576:GOA65579 GXW65576:GXW65579 HHS65576:HHS65579 HRO65576:HRO65579 IBK65576:IBK65579 ILG65576:ILG65579 IVC65576:IVC65579 JEY65576:JEY65579 JOU65576:JOU65579 JYQ65576:JYQ65579 KIM65576:KIM65579 KSI65576:KSI65579 LCE65576:LCE65579 LMA65576:LMA65579 LVW65576:LVW65579 MFS65576:MFS65579 MPO65576:MPO65579 MZK65576:MZK65579 NJG65576:NJG65579 NTC65576:NTC65579 OCY65576:OCY65579 OMU65576:OMU65579 OWQ65576:OWQ65579 PGM65576:PGM65579 PQI65576:PQI65579 QAE65576:QAE65579 QKA65576:QKA65579 QTW65576:QTW65579 RDS65576:RDS65579 RNO65576:RNO65579 RXK65576:RXK65579 SHG65576:SHG65579 SRC65576:SRC65579 TAY65576:TAY65579 TKU65576:TKU65579 TUQ65576:TUQ65579 UEM65576:UEM65579 UOI65576:UOI65579 UYE65576:UYE65579 VIA65576:VIA65579 VRW65576:VRW65579 WBS65576:WBS65579 WLO65576:WLO65579 WVK65576:WVK65579 C131112:C131115 IY131112:IY131115 SU131112:SU131115 ACQ131112:ACQ131115 AMM131112:AMM131115 AWI131112:AWI131115 BGE131112:BGE131115 BQA131112:BQA131115 BZW131112:BZW131115 CJS131112:CJS131115 CTO131112:CTO131115 DDK131112:DDK131115 DNG131112:DNG131115 DXC131112:DXC131115 EGY131112:EGY131115 EQU131112:EQU131115 FAQ131112:FAQ131115 FKM131112:FKM131115 FUI131112:FUI131115 GEE131112:GEE131115 GOA131112:GOA131115 GXW131112:GXW131115 HHS131112:HHS131115 HRO131112:HRO131115 IBK131112:IBK131115 ILG131112:ILG131115 IVC131112:IVC131115 JEY131112:JEY131115 JOU131112:JOU131115 JYQ131112:JYQ131115 KIM131112:KIM131115 KSI131112:KSI131115 LCE131112:LCE131115 LMA131112:LMA131115 LVW131112:LVW131115 MFS131112:MFS131115 MPO131112:MPO131115 MZK131112:MZK131115 NJG131112:NJG131115 NTC131112:NTC131115 OCY131112:OCY131115 OMU131112:OMU131115 OWQ131112:OWQ131115 PGM131112:PGM131115 PQI131112:PQI131115 QAE131112:QAE131115 QKA131112:QKA131115 QTW131112:QTW131115 RDS131112:RDS131115 RNO131112:RNO131115 RXK131112:RXK131115 SHG131112:SHG131115 SRC131112:SRC131115 TAY131112:TAY131115 TKU131112:TKU131115 TUQ131112:TUQ131115 UEM131112:UEM131115 UOI131112:UOI131115 UYE131112:UYE131115 VIA131112:VIA131115 VRW131112:VRW131115 WBS131112:WBS131115 WLO131112:WLO131115 WVK131112:WVK131115 C196648:C196651 IY196648:IY196651 SU196648:SU196651 ACQ196648:ACQ196651 AMM196648:AMM196651 AWI196648:AWI196651 BGE196648:BGE196651 BQA196648:BQA196651 BZW196648:BZW196651 CJS196648:CJS196651 CTO196648:CTO196651 DDK196648:DDK196651 DNG196648:DNG196651 DXC196648:DXC196651 EGY196648:EGY196651 EQU196648:EQU196651 FAQ196648:FAQ196651 FKM196648:FKM196651 FUI196648:FUI196651 GEE196648:GEE196651 GOA196648:GOA196651 GXW196648:GXW196651 HHS196648:HHS196651 HRO196648:HRO196651 IBK196648:IBK196651 ILG196648:ILG196651 IVC196648:IVC196651 JEY196648:JEY196651 JOU196648:JOU196651 JYQ196648:JYQ196651 KIM196648:KIM196651 KSI196648:KSI196651 LCE196648:LCE196651 LMA196648:LMA196651 LVW196648:LVW196651 MFS196648:MFS196651 MPO196648:MPO196651 MZK196648:MZK196651 NJG196648:NJG196651 NTC196648:NTC196651 OCY196648:OCY196651 OMU196648:OMU196651 OWQ196648:OWQ196651 PGM196648:PGM196651 PQI196648:PQI196651 QAE196648:QAE196651 QKA196648:QKA196651 QTW196648:QTW196651 RDS196648:RDS196651 RNO196648:RNO196651 RXK196648:RXK196651 SHG196648:SHG196651 SRC196648:SRC196651 TAY196648:TAY196651 TKU196648:TKU196651 TUQ196648:TUQ196651 UEM196648:UEM196651 UOI196648:UOI196651 UYE196648:UYE196651 VIA196648:VIA196651 VRW196648:VRW196651 WBS196648:WBS196651 WLO196648:WLO196651 WVK196648:WVK196651 C262184:C262187 IY262184:IY262187 SU262184:SU262187 ACQ262184:ACQ262187 AMM262184:AMM262187 AWI262184:AWI262187 BGE262184:BGE262187 BQA262184:BQA262187 BZW262184:BZW262187 CJS262184:CJS262187 CTO262184:CTO262187 DDK262184:DDK262187 DNG262184:DNG262187 DXC262184:DXC262187 EGY262184:EGY262187 EQU262184:EQU262187 FAQ262184:FAQ262187 FKM262184:FKM262187 FUI262184:FUI262187 GEE262184:GEE262187 GOA262184:GOA262187 GXW262184:GXW262187 HHS262184:HHS262187 HRO262184:HRO262187 IBK262184:IBK262187 ILG262184:ILG262187 IVC262184:IVC262187 JEY262184:JEY262187 JOU262184:JOU262187 JYQ262184:JYQ262187 KIM262184:KIM262187 KSI262184:KSI262187 LCE262184:LCE262187 LMA262184:LMA262187 LVW262184:LVW262187 MFS262184:MFS262187 MPO262184:MPO262187 MZK262184:MZK262187 NJG262184:NJG262187 NTC262184:NTC262187 OCY262184:OCY262187 OMU262184:OMU262187 OWQ262184:OWQ262187 PGM262184:PGM262187 PQI262184:PQI262187 QAE262184:QAE262187 QKA262184:QKA262187 QTW262184:QTW262187 RDS262184:RDS262187 RNO262184:RNO262187 RXK262184:RXK262187 SHG262184:SHG262187 SRC262184:SRC262187 TAY262184:TAY262187 TKU262184:TKU262187 TUQ262184:TUQ262187 UEM262184:UEM262187 UOI262184:UOI262187 UYE262184:UYE262187 VIA262184:VIA262187 VRW262184:VRW262187 WBS262184:WBS262187 WLO262184:WLO262187 WVK262184:WVK262187 C327720:C327723 IY327720:IY327723 SU327720:SU327723 ACQ327720:ACQ327723 AMM327720:AMM327723 AWI327720:AWI327723 BGE327720:BGE327723 BQA327720:BQA327723 BZW327720:BZW327723 CJS327720:CJS327723 CTO327720:CTO327723 DDK327720:DDK327723 DNG327720:DNG327723 DXC327720:DXC327723 EGY327720:EGY327723 EQU327720:EQU327723 FAQ327720:FAQ327723 FKM327720:FKM327723 FUI327720:FUI327723 GEE327720:GEE327723 GOA327720:GOA327723 GXW327720:GXW327723 HHS327720:HHS327723 HRO327720:HRO327723 IBK327720:IBK327723 ILG327720:ILG327723 IVC327720:IVC327723 JEY327720:JEY327723 JOU327720:JOU327723 JYQ327720:JYQ327723 KIM327720:KIM327723 KSI327720:KSI327723 LCE327720:LCE327723 LMA327720:LMA327723 LVW327720:LVW327723 MFS327720:MFS327723 MPO327720:MPO327723 MZK327720:MZK327723 NJG327720:NJG327723 NTC327720:NTC327723 OCY327720:OCY327723 OMU327720:OMU327723 OWQ327720:OWQ327723 PGM327720:PGM327723 PQI327720:PQI327723 QAE327720:QAE327723 QKA327720:QKA327723 QTW327720:QTW327723 RDS327720:RDS327723 RNO327720:RNO327723 RXK327720:RXK327723 SHG327720:SHG327723 SRC327720:SRC327723 TAY327720:TAY327723 TKU327720:TKU327723 TUQ327720:TUQ327723 UEM327720:UEM327723 UOI327720:UOI327723 UYE327720:UYE327723 VIA327720:VIA327723 VRW327720:VRW327723 WBS327720:WBS327723 WLO327720:WLO327723 WVK327720:WVK327723 C393256:C393259 IY393256:IY393259 SU393256:SU393259 ACQ393256:ACQ393259 AMM393256:AMM393259 AWI393256:AWI393259 BGE393256:BGE393259 BQA393256:BQA393259 BZW393256:BZW393259 CJS393256:CJS393259 CTO393256:CTO393259 DDK393256:DDK393259 DNG393256:DNG393259 DXC393256:DXC393259 EGY393256:EGY393259 EQU393256:EQU393259 FAQ393256:FAQ393259 FKM393256:FKM393259 FUI393256:FUI393259 GEE393256:GEE393259 GOA393256:GOA393259 GXW393256:GXW393259 HHS393256:HHS393259 HRO393256:HRO393259 IBK393256:IBK393259 ILG393256:ILG393259 IVC393256:IVC393259 JEY393256:JEY393259 JOU393256:JOU393259 JYQ393256:JYQ393259 KIM393256:KIM393259 KSI393256:KSI393259 LCE393256:LCE393259 LMA393256:LMA393259 LVW393256:LVW393259 MFS393256:MFS393259 MPO393256:MPO393259 MZK393256:MZK393259 NJG393256:NJG393259 NTC393256:NTC393259 OCY393256:OCY393259 OMU393256:OMU393259 OWQ393256:OWQ393259 PGM393256:PGM393259 PQI393256:PQI393259 QAE393256:QAE393259 QKA393256:QKA393259 QTW393256:QTW393259 RDS393256:RDS393259 RNO393256:RNO393259 RXK393256:RXK393259 SHG393256:SHG393259 SRC393256:SRC393259 TAY393256:TAY393259 TKU393256:TKU393259 TUQ393256:TUQ393259 UEM393256:UEM393259 UOI393256:UOI393259 UYE393256:UYE393259 VIA393256:VIA393259 VRW393256:VRW393259 WBS393256:WBS393259 WLO393256:WLO393259 WVK393256:WVK393259 C458792:C458795 IY458792:IY458795 SU458792:SU458795 ACQ458792:ACQ458795 AMM458792:AMM458795 AWI458792:AWI458795 BGE458792:BGE458795 BQA458792:BQA458795 BZW458792:BZW458795 CJS458792:CJS458795 CTO458792:CTO458795 DDK458792:DDK458795 DNG458792:DNG458795 DXC458792:DXC458795 EGY458792:EGY458795 EQU458792:EQU458795 FAQ458792:FAQ458795 FKM458792:FKM458795 FUI458792:FUI458795 GEE458792:GEE458795 GOA458792:GOA458795 GXW458792:GXW458795 HHS458792:HHS458795 HRO458792:HRO458795 IBK458792:IBK458795 ILG458792:ILG458795 IVC458792:IVC458795 JEY458792:JEY458795 JOU458792:JOU458795 JYQ458792:JYQ458795 KIM458792:KIM458795 KSI458792:KSI458795 LCE458792:LCE458795 LMA458792:LMA458795 LVW458792:LVW458795 MFS458792:MFS458795 MPO458792:MPO458795 MZK458792:MZK458795 NJG458792:NJG458795 NTC458792:NTC458795 OCY458792:OCY458795 OMU458792:OMU458795 OWQ458792:OWQ458795 PGM458792:PGM458795 PQI458792:PQI458795 QAE458792:QAE458795 QKA458792:QKA458795 QTW458792:QTW458795 RDS458792:RDS458795 RNO458792:RNO458795 RXK458792:RXK458795 SHG458792:SHG458795 SRC458792:SRC458795 TAY458792:TAY458795 TKU458792:TKU458795 TUQ458792:TUQ458795 UEM458792:UEM458795 UOI458792:UOI458795 UYE458792:UYE458795 VIA458792:VIA458795 VRW458792:VRW458795 WBS458792:WBS458795 WLO458792:WLO458795 WVK458792:WVK458795 C524328:C524331 IY524328:IY524331 SU524328:SU524331 ACQ524328:ACQ524331 AMM524328:AMM524331 AWI524328:AWI524331 BGE524328:BGE524331 BQA524328:BQA524331 BZW524328:BZW524331 CJS524328:CJS524331 CTO524328:CTO524331 DDK524328:DDK524331 DNG524328:DNG524331 DXC524328:DXC524331 EGY524328:EGY524331 EQU524328:EQU524331 FAQ524328:FAQ524331 FKM524328:FKM524331 FUI524328:FUI524331 GEE524328:GEE524331 GOA524328:GOA524331 GXW524328:GXW524331 HHS524328:HHS524331 HRO524328:HRO524331 IBK524328:IBK524331 ILG524328:ILG524331 IVC524328:IVC524331 JEY524328:JEY524331 JOU524328:JOU524331 JYQ524328:JYQ524331 KIM524328:KIM524331 KSI524328:KSI524331 LCE524328:LCE524331 LMA524328:LMA524331 LVW524328:LVW524331 MFS524328:MFS524331 MPO524328:MPO524331 MZK524328:MZK524331 NJG524328:NJG524331 NTC524328:NTC524331 OCY524328:OCY524331 OMU524328:OMU524331 OWQ524328:OWQ524331 PGM524328:PGM524331 PQI524328:PQI524331 QAE524328:QAE524331 QKA524328:QKA524331 QTW524328:QTW524331 RDS524328:RDS524331 RNO524328:RNO524331 RXK524328:RXK524331 SHG524328:SHG524331 SRC524328:SRC524331 TAY524328:TAY524331 TKU524328:TKU524331 TUQ524328:TUQ524331 UEM524328:UEM524331 UOI524328:UOI524331 UYE524328:UYE524331 VIA524328:VIA524331 VRW524328:VRW524331 WBS524328:WBS524331 WLO524328:WLO524331 WVK524328:WVK524331 C589864:C589867 IY589864:IY589867 SU589864:SU589867 ACQ589864:ACQ589867 AMM589864:AMM589867 AWI589864:AWI589867 BGE589864:BGE589867 BQA589864:BQA589867 BZW589864:BZW589867 CJS589864:CJS589867 CTO589864:CTO589867 DDK589864:DDK589867 DNG589864:DNG589867 DXC589864:DXC589867 EGY589864:EGY589867 EQU589864:EQU589867 FAQ589864:FAQ589867 FKM589864:FKM589867 FUI589864:FUI589867 GEE589864:GEE589867 GOA589864:GOA589867 GXW589864:GXW589867 HHS589864:HHS589867 HRO589864:HRO589867 IBK589864:IBK589867 ILG589864:ILG589867 IVC589864:IVC589867 JEY589864:JEY589867 JOU589864:JOU589867 JYQ589864:JYQ589867 KIM589864:KIM589867 KSI589864:KSI589867 LCE589864:LCE589867 LMA589864:LMA589867 LVW589864:LVW589867 MFS589864:MFS589867 MPO589864:MPO589867 MZK589864:MZK589867 NJG589864:NJG589867 NTC589864:NTC589867 OCY589864:OCY589867 OMU589864:OMU589867 OWQ589864:OWQ589867 PGM589864:PGM589867 PQI589864:PQI589867 QAE589864:QAE589867 QKA589864:QKA589867 QTW589864:QTW589867 RDS589864:RDS589867 RNO589864:RNO589867 RXK589864:RXK589867 SHG589864:SHG589867 SRC589864:SRC589867 TAY589864:TAY589867 TKU589864:TKU589867 TUQ589864:TUQ589867 UEM589864:UEM589867 UOI589864:UOI589867 UYE589864:UYE589867 VIA589864:VIA589867 VRW589864:VRW589867 WBS589864:WBS589867 WLO589864:WLO589867 WVK589864:WVK589867 C655400:C655403 IY655400:IY655403 SU655400:SU655403 ACQ655400:ACQ655403 AMM655400:AMM655403 AWI655400:AWI655403 BGE655400:BGE655403 BQA655400:BQA655403 BZW655400:BZW655403 CJS655400:CJS655403 CTO655400:CTO655403 DDK655400:DDK655403 DNG655400:DNG655403 DXC655400:DXC655403 EGY655400:EGY655403 EQU655400:EQU655403 FAQ655400:FAQ655403 FKM655400:FKM655403 FUI655400:FUI655403 GEE655400:GEE655403 GOA655400:GOA655403 GXW655400:GXW655403 HHS655400:HHS655403 HRO655400:HRO655403 IBK655400:IBK655403 ILG655400:ILG655403 IVC655400:IVC655403 JEY655400:JEY655403 JOU655400:JOU655403 JYQ655400:JYQ655403 KIM655400:KIM655403 KSI655400:KSI655403 LCE655400:LCE655403 LMA655400:LMA655403 LVW655400:LVW655403 MFS655400:MFS655403 MPO655400:MPO655403 MZK655400:MZK655403 NJG655400:NJG655403 NTC655400:NTC655403 OCY655400:OCY655403 OMU655400:OMU655403 OWQ655400:OWQ655403 PGM655400:PGM655403 PQI655400:PQI655403 QAE655400:QAE655403 QKA655400:QKA655403 QTW655400:QTW655403 RDS655400:RDS655403 RNO655400:RNO655403 RXK655400:RXK655403 SHG655400:SHG655403 SRC655400:SRC655403 TAY655400:TAY655403 TKU655400:TKU655403 TUQ655400:TUQ655403 UEM655400:UEM655403 UOI655400:UOI655403 UYE655400:UYE655403 VIA655400:VIA655403 VRW655400:VRW655403 WBS655400:WBS655403 WLO655400:WLO655403 WVK655400:WVK655403 C720936:C720939 IY720936:IY720939 SU720936:SU720939 ACQ720936:ACQ720939 AMM720936:AMM720939 AWI720936:AWI720939 BGE720936:BGE720939 BQA720936:BQA720939 BZW720936:BZW720939 CJS720936:CJS720939 CTO720936:CTO720939 DDK720936:DDK720939 DNG720936:DNG720939 DXC720936:DXC720939 EGY720936:EGY720939 EQU720936:EQU720939 FAQ720936:FAQ720939 FKM720936:FKM720939 FUI720936:FUI720939 GEE720936:GEE720939 GOA720936:GOA720939 GXW720936:GXW720939 HHS720936:HHS720939 HRO720936:HRO720939 IBK720936:IBK720939 ILG720936:ILG720939 IVC720936:IVC720939 JEY720936:JEY720939 JOU720936:JOU720939 JYQ720936:JYQ720939 KIM720936:KIM720939 KSI720936:KSI720939 LCE720936:LCE720939 LMA720936:LMA720939 LVW720936:LVW720939 MFS720936:MFS720939 MPO720936:MPO720939 MZK720936:MZK720939 NJG720936:NJG720939 NTC720936:NTC720939 OCY720936:OCY720939 OMU720936:OMU720939 OWQ720936:OWQ720939 PGM720936:PGM720939 PQI720936:PQI720939 QAE720936:QAE720939 QKA720936:QKA720939 QTW720936:QTW720939 RDS720936:RDS720939 RNO720936:RNO720939 RXK720936:RXK720939 SHG720936:SHG720939 SRC720936:SRC720939 TAY720936:TAY720939 TKU720936:TKU720939 TUQ720936:TUQ720939 UEM720936:UEM720939 UOI720936:UOI720939 UYE720936:UYE720939 VIA720936:VIA720939 VRW720936:VRW720939 WBS720936:WBS720939 WLO720936:WLO720939 WVK720936:WVK720939 C786472:C786475 IY786472:IY786475 SU786472:SU786475 ACQ786472:ACQ786475 AMM786472:AMM786475 AWI786472:AWI786475 BGE786472:BGE786475 BQA786472:BQA786475 BZW786472:BZW786475 CJS786472:CJS786475 CTO786472:CTO786475 DDK786472:DDK786475 DNG786472:DNG786475 DXC786472:DXC786475 EGY786472:EGY786475 EQU786472:EQU786475 FAQ786472:FAQ786475 FKM786472:FKM786475 FUI786472:FUI786475 GEE786472:GEE786475 GOA786472:GOA786475 GXW786472:GXW786475 HHS786472:HHS786475 HRO786472:HRO786475 IBK786472:IBK786475 ILG786472:ILG786475 IVC786472:IVC786475 JEY786472:JEY786475 JOU786472:JOU786475 JYQ786472:JYQ786475 KIM786472:KIM786475 KSI786472:KSI786475 LCE786472:LCE786475 LMA786472:LMA786475 LVW786472:LVW786475 MFS786472:MFS786475 MPO786472:MPO786475 MZK786472:MZK786475 NJG786472:NJG786475 NTC786472:NTC786475 OCY786472:OCY786475 OMU786472:OMU786475 OWQ786472:OWQ786475 PGM786472:PGM786475 PQI786472:PQI786475 QAE786472:QAE786475 QKA786472:QKA786475 QTW786472:QTW786475 RDS786472:RDS786475 RNO786472:RNO786475 RXK786472:RXK786475 SHG786472:SHG786475 SRC786472:SRC786475 TAY786472:TAY786475 TKU786472:TKU786475 TUQ786472:TUQ786475 UEM786472:UEM786475 UOI786472:UOI786475 UYE786472:UYE786475 VIA786472:VIA786475 VRW786472:VRW786475 WBS786472:WBS786475 WLO786472:WLO786475 WVK786472:WVK786475 C852008:C852011 IY852008:IY852011 SU852008:SU852011 ACQ852008:ACQ852011 AMM852008:AMM852011 AWI852008:AWI852011 BGE852008:BGE852011 BQA852008:BQA852011 BZW852008:BZW852011 CJS852008:CJS852011 CTO852008:CTO852011 DDK852008:DDK852011 DNG852008:DNG852011 DXC852008:DXC852011 EGY852008:EGY852011 EQU852008:EQU852011 FAQ852008:FAQ852011 FKM852008:FKM852011 FUI852008:FUI852011 GEE852008:GEE852011 GOA852008:GOA852011 GXW852008:GXW852011 HHS852008:HHS852011 HRO852008:HRO852011 IBK852008:IBK852011 ILG852008:ILG852011 IVC852008:IVC852011 JEY852008:JEY852011 JOU852008:JOU852011 JYQ852008:JYQ852011 KIM852008:KIM852011 KSI852008:KSI852011 LCE852008:LCE852011 LMA852008:LMA852011 LVW852008:LVW852011 MFS852008:MFS852011 MPO852008:MPO852011 MZK852008:MZK852011 NJG852008:NJG852011 NTC852008:NTC852011 OCY852008:OCY852011 OMU852008:OMU852011 OWQ852008:OWQ852011 PGM852008:PGM852011 PQI852008:PQI852011 QAE852008:QAE852011 QKA852008:QKA852011 QTW852008:QTW852011 RDS852008:RDS852011 RNO852008:RNO852011 RXK852008:RXK852011 SHG852008:SHG852011 SRC852008:SRC852011 TAY852008:TAY852011 TKU852008:TKU852011 TUQ852008:TUQ852011 UEM852008:UEM852011 UOI852008:UOI852011 UYE852008:UYE852011 VIA852008:VIA852011 VRW852008:VRW852011 WBS852008:WBS852011 WLO852008:WLO852011 WVK852008:WVK852011 C917544:C917547 IY917544:IY917547 SU917544:SU917547 ACQ917544:ACQ917547 AMM917544:AMM917547 AWI917544:AWI917547 BGE917544:BGE917547 BQA917544:BQA917547 BZW917544:BZW917547 CJS917544:CJS917547 CTO917544:CTO917547 DDK917544:DDK917547 DNG917544:DNG917547 DXC917544:DXC917547 EGY917544:EGY917547 EQU917544:EQU917547 FAQ917544:FAQ917547 FKM917544:FKM917547 FUI917544:FUI917547 GEE917544:GEE917547 GOA917544:GOA917547 GXW917544:GXW917547 HHS917544:HHS917547 HRO917544:HRO917547 IBK917544:IBK917547 ILG917544:ILG917547 IVC917544:IVC917547 JEY917544:JEY917547 JOU917544:JOU917547 JYQ917544:JYQ917547 KIM917544:KIM917547 KSI917544:KSI917547 LCE917544:LCE917547 LMA917544:LMA917547 LVW917544:LVW917547 MFS917544:MFS917547 MPO917544:MPO917547 MZK917544:MZK917547 NJG917544:NJG917547 NTC917544:NTC917547 OCY917544:OCY917547 OMU917544:OMU917547 OWQ917544:OWQ917547 PGM917544:PGM917547 PQI917544:PQI917547 QAE917544:QAE917547 QKA917544:QKA917547 QTW917544:QTW917547 RDS917544:RDS917547 RNO917544:RNO917547 RXK917544:RXK917547 SHG917544:SHG917547 SRC917544:SRC917547 TAY917544:TAY917547 TKU917544:TKU917547 TUQ917544:TUQ917547 UEM917544:UEM917547 UOI917544:UOI917547 UYE917544:UYE917547 VIA917544:VIA917547 VRW917544:VRW917547 WBS917544:WBS917547 WLO917544:WLO917547 WVK917544:WVK917547 C983080:C983083 IY983080:IY983083 SU983080:SU983083 ACQ983080:ACQ983083 AMM983080:AMM983083 AWI983080:AWI983083 BGE983080:BGE983083 BQA983080:BQA983083 BZW983080:BZW983083 CJS983080:CJS983083 CTO983080:CTO983083 DDK983080:DDK983083 DNG983080:DNG983083 DXC983080:DXC983083 EGY983080:EGY983083 EQU983080:EQU983083 FAQ983080:FAQ983083 FKM983080:FKM983083 FUI983080:FUI983083 GEE983080:GEE983083 GOA983080:GOA983083 GXW983080:GXW983083 HHS983080:HHS983083 HRO983080:HRO983083 IBK983080:IBK983083 ILG983080:ILG983083 IVC983080:IVC983083 JEY983080:JEY983083 JOU983080:JOU983083 JYQ983080:JYQ983083 KIM983080:KIM983083 KSI983080:KSI983083 LCE983080:LCE983083 LMA983080:LMA983083 LVW983080:LVW983083 MFS983080:MFS983083 MPO983080:MPO983083 MZK983080:MZK983083 NJG983080:NJG983083 NTC983080:NTC983083 OCY983080:OCY983083 OMU983080:OMU983083 OWQ983080:OWQ983083 PGM983080:PGM983083 PQI983080:PQI983083 QAE983080:QAE983083 QKA983080:QKA983083 QTW983080:QTW983083 RDS983080:RDS983083 RNO983080:RNO983083 RXK983080:RXK983083 SHG983080:SHG983083 SRC983080:SRC983083 TAY983080:TAY983083 TKU983080:TKU983083 TUQ983080:TUQ983083 UEM983080:UEM983083 UOI983080:UOI983083 UYE983080:UYE983083 VIA983080:VIA983083 VRW983080:VRW983083 WBS983080:WBS983083 WLO983080:WLO983083 WVK983080:WVK983083 C65582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C131118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C196654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C262190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C327726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C393262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C458798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C524334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C589870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C655406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C720942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C786478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C852014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C917550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C983086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H65582 JD65582 SZ65582 ACV65582 AMR65582 AWN65582 BGJ65582 BQF65582 CAB65582 CJX65582 CTT65582 DDP65582 DNL65582 DXH65582 EHD65582 EQZ65582 FAV65582 FKR65582 FUN65582 GEJ65582 GOF65582 GYB65582 HHX65582 HRT65582 IBP65582 ILL65582 IVH65582 JFD65582 JOZ65582 JYV65582 KIR65582 KSN65582 LCJ65582 LMF65582 LWB65582 MFX65582 MPT65582 MZP65582 NJL65582 NTH65582 ODD65582 OMZ65582 OWV65582 PGR65582 PQN65582 QAJ65582 QKF65582 QUB65582 RDX65582 RNT65582 RXP65582 SHL65582 SRH65582 TBD65582 TKZ65582 TUV65582 UER65582 UON65582 UYJ65582 VIF65582 VSB65582 WBX65582 WLT65582 WVP65582 H131118 JD131118 SZ131118 ACV131118 AMR131118 AWN131118 BGJ131118 BQF131118 CAB131118 CJX131118 CTT131118 DDP131118 DNL131118 DXH131118 EHD131118 EQZ131118 FAV131118 FKR131118 FUN131118 GEJ131118 GOF131118 GYB131118 HHX131118 HRT131118 IBP131118 ILL131118 IVH131118 JFD131118 JOZ131118 JYV131118 KIR131118 KSN131118 LCJ131118 LMF131118 LWB131118 MFX131118 MPT131118 MZP131118 NJL131118 NTH131118 ODD131118 OMZ131118 OWV131118 PGR131118 PQN131118 QAJ131118 QKF131118 QUB131118 RDX131118 RNT131118 RXP131118 SHL131118 SRH131118 TBD131118 TKZ131118 TUV131118 UER131118 UON131118 UYJ131118 VIF131118 VSB131118 WBX131118 WLT131118 WVP131118 H196654 JD196654 SZ196654 ACV196654 AMR196654 AWN196654 BGJ196654 BQF196654 CAB196654 CJX196654 CTT196654 DDP196654 DNL196654 DXH196654 EHD196654 EQZ196654 FAV196654 FKR196654 FUN196654 GEJ196654 GOF196654 GYB196654 HHX196654 HRT196654 IBP196654 ILL196654 IVH196654 JFD196654 JOZ196654 JYV196654 KIR196654 KSN196654 LCJ196654 LMF196654 LWB196654 MFX196654 MPT196654 MZP196654 NJL196654 NTH196654 ODD196654 OMZ196654 OWV196654 PGR196654 PQN196654 QAJ196654 QKF196654 QUB196654 RDX196654 RNT196654 RXP196654 SHL196654 SRH196654 TBD196654 TKZ196654 TUV196654 UER196654 UON196654 UYJ196654 VIF196654 VSB196654 WBX196654 WLT196654 WVP196654 H262190 JD262190 SZ262190 ACV262190 AMR262190 AWN262190 BGJ262190 BQF262190 CAB262190 CJX262190 CTT262190 DDP262190 DNL262190 DXH262190 EHD262190 EQZ262190 FAV262190 FKR262190 FUN262190 GEJ262190 GOF262190 GYB262190 HHX262190 HRT262190 IBP262190 ILL262190 IVH262190 JFD262190 JOZ262190 JYV262190 KIR262190 KSN262190 LCJ262190 LMF262190 LWB262190 MFX262190 MPT262190 MZP262190 NJL262190 NTH262190 ODD262190 OMZ262190 OWV262190 PGR262190 PQN262190 QAJ262190 QKF262190 QUB262190 RDX262190 RNT262190 RXP262190 SHL262190 SRH262190 TBD262190 TKZ262190 TUV262190 UER262190 UON262190 UYJ262190 VIF262190 VSB262190 WBX262190 WLT262190 WVP262190 H327726 JD327726 SZ327726 ACV327726 AMR327726 AWN327726 BGJ327726 BQF327726 CAB327726 CJX327726 CTT327726 DDP327726 DNL327726 DXH327726 EHD327726 EQZ327726 FAV327726 FKR327726 FUN327726 GEJ327726 GOF327726 GYB327726 HHX327726 HRT327726 IBP327726 ILL327726 IVH327726 JFD327726 JOZ327726 JYV327726 KIR327726 KSN327726 LCJ327726 LMF327726 LWB327726 MFX327726 MPT327726 MZP327726 NJL327726 NTH327726 ODD327726 OMZ327726 OWV327726 PGR327726 PQN327726 QAJ327726 QKF327726 QUB327726 RDX327726 RNT327726 RXP327726 SHL327726 SRH327726 TBD327726 TKZ327726 TUV327726 UER327726 UON327726 UYJ327726 VIF327726 VSB327726 WBX327726 WLT327726 WVP327726 H393262 JD393262 SZ393262 ACV393262 AMR393262 AWN393262 BGJ393262 BQF393262 CAB393262 CJX393262 CTT393262 DDP393262 DNL393262 DXH393262 EHD393262 EQZ393262 FAV393262 FKR393262 FUN393262 GEJ393262 GOF393262 GYB393262 HHX393262 HRT393262 IBP393262 ILL393262 IVH393262 JFD393262 JOZ393262 JYV393262 KIR393262 KSN393262 LCJ393262 LMF393262 LWB393262 MFX393262 MPT393262 MZP393262 NJL393262 NTH393262 ODD393262 OMZ393262 OWV393262 PGR393262 PQN393262 QAJ393262 QKF393262 QUB393262 RDX393262 RNT393262 RXP393262 SHL393262 SRH393262 TBD393262 TKZ393262 TUV393262 UER393262 UON393262 UYJ393262 VIF393262 VSB393262 WBX393262 WLT393262 WVP393262 H458798 JD458798 SZ458798 ACV458798 AMR458798 AWN458798 BGJ458798 BQF458798 CAB458798 CJX458798 CTT458798 DDP458798 DNL458798 DXH458798 EHD458798 EQZ458798 FAV458798 FKR458798 FUN458798 GEJ458798 GOF458798 GYB458798 HHX458798 HRT458798 IBP458798 ILL458798 IVH458798 JFD458798 JOZ458798 JYV458798 KIR458798 KSN458798 LCJ458798 LMF458798 LWB458798 MFX458798 MPT458798 MZP458798 NJL458798 NTH458798 ODD458798 OMZ458798 OWV458798 PGR458798 PQN458798 QAJ458798 QKF458798 QUB458798 RDX458798 RNT458798 RXP458798 SHL458798 SRH458798 TBD458798 TKZ458798 TUV458798 UER458798 UON458798 UYJ458798 VIF458798 VSB458798 WBX458798 WLT458798 WVP458798 H524334 JD524334 SZ524334 ACV524334 AMR524334 AWN524334 BGJ524334 BQF524334 CAB524334 CJX524334 CTT524334 DDP524334 DNL524334 DXH524334 EHD524334 EQZ524334 FAV524334 FKR524334 FUN524334 GEJ524334 GOF524334 GYB524334 HHX524334 HRT524334 IBP524334 ILL524334 IVH524334 JFD524334 JOZ524334 JYV524334 KIR524334 KSN524334 LCJ524334 LMF524334 LWB524334 MFX524334 MPT524334 MZP524334 NJL524334 NTH524334 ODD524334 OMZ524334 OWV524334 PGR524334 PQN524334 QAJ524334 QKF524334 QUB524334 RDX524334 RNT524334 RXP524334 SHL524334 SRH524334 TBD524334 TKZ524334 TUV524334 UER524334 UON524334 UYJ524334 VIF524334 VSB524334 WBX524334 WLT524334 WVP524334 H589870 JD589870 SZ589870 ACV589870 AMR589870 AWN589870 BGJ589870 BQF589870 CAB589870 CJX589870 CTT589870 DDP589870 DNL589870 DXH589870 EHD589870 EQZ589870 FAV589870 FKR589870 FUN589870 GEJ589870 GOF589870 GYB589870 HHX589870 HRT589870 IBP589870 ILL589870 IVH589870 JFD589870 JOZ589870 JYV589870 KIR589870 KSN589870 LCJ589870 LMF589870 LWB589870 MFX589870 MPT589870 MZP589870 NJL589870 NTH589870 ODD589870 OMZ589870 OWV589870 PGR589870 PQN589870 QAJ589870 QKF589870 QUB589870 RDX589870 RNT589870 RXP589870 SHL589870 SRH589870 TBD589870 TKZ589870 TUV589870 UER589870 UON589870 UYJ589870 VIF589870 VSB589870 WBX589870 WLT589870 WVP589870 H655406 JD655406 SZ655406 ACV655406 AMR655406 AWN655406 BGJ655406 BQF655406 CAB655406 CJX655406 CTT655406 DDP655406 DNL655406 DXH655406 EHD655406 EQZ655406 FAV655406 FKR655406 FUN655406 GEJ655406 GOF655406 GYB655406 HHX655406 HRT655406 IBP655406 ILL655406 IVH655406 JFD655406 JOZ655406 JYV655406 KIR655406 KSN655406 LCJ655406 LMF655406 LWB655406 MFX655406 MPT655406 MZP655406 NJL655406 NTH655406 ODD655406 OMZ655406 OWV655406 PGR655406 PQN655406 QAJ655406 QKF655406 QUB655406 RDX655406 RNT655406 RXP655406 SHL655406 SRH655406 TBD655406 TKZ655406 TUV655406 UER655406 UON655406 UYJ655406 VIF655406 VSB655406 WBX655406 WLT655406 WVP655406 H720942 JD720942 SZ720942 ACV720942 AMR720942 AWN720942 BGJ720942 BQF720942 CAB720942 CJX720942 CTT720942 DDP720942 DNL720942 DXH720942 EHD720942 EQZ720942 FAV720942 FKR720942 FUN720942 GEJ720942 GOF720942 GYB720942 HHX720942 HRT720942 IBP720942 ILL720942 IVH720942 JFD720942 JOZ720942 JYV720942 KIR720942 KSN720942 LCJ720942 LMF720942 LWB720942 MFX720942 MPT720942 MZP720942 NJL720942 NTH720942 ODD720942 OMZ720942 OWV720942 PGR720942 PQN720942 QAJ720942 QKF720942 QUB720942 RDX720942 RNT720942 RXP720942 SHL720942 SRH720942 TBD720942 TKZ720942 TUV720942 UER720942 UON720942 UYJ720942 VIF720942 VSB720942 WBX720942 WLT720942 WVP720942 H786478 JD786478 SZ786478 ACV786478 AMR786478 AWN786478 BGJ786478 BQF786478 CAB786478 CJX786478 CTT786478 DDP786478 DNL786478 DXH786478 EHD786478 EQZ786478 FAV786478 FKR786478 FUN786478 GEJ786478 GOF786478 GYB786478 HHX786478 HRT786478 IBP786478 ILL786478 IVH786478 JFD786478 JOZ786478 JYV786478 KIR786478 KSN786478 LCJ786478 LMF786478 LWB786478 MFX786478 MPT786478 MZP786478 NJL786478 NTH786478 ODD786478 OMZ786478 OWV786478 PGR786478 PQN786478 QAJ786478 QKF786478 QUB786478 RDX786478 RNT786478 RXP786478 SHL786478 SRH786478 TBD786478 TKZ786478 TUV786478 UER786478 UON786478 UYJ786478 VIF786478 VSB786478 WBX786478 WLT786478 WVP786478 H852014 JD852014 SZ852014 ACV852014 AMR852014 AWN852014 BGJ852014 BQF852014 CAB852014 CJX852014 CTT852014 DDP852014 DNL852014 DXH852014 EHD852014 EQZ852014 FAV852014 FKR852014 FUN852014 GEJ852014 GOF852014 GYB852014 HHX852014 HRT852014 IBP852014 ILL852014 IVH852014 JFD852014 JOZ852014 JYV852014 KIR852014 KSN852014 LCJ852014 LMF852014 LWB852014 MFX852014 MPT852014 MZP852014 NJL852014 NTH852014 ODD852014 OMZ852014 OWV852014 PGR852014 PQN852014 QAJ852014 QKF852014 QUB852014 RDX852014 RNT852014 RXP852014 SHL852014 SRH852014 TBD852014 TKZ852014 TUV852014 UER852014 UON852014 UYJ852014 VIF852014 VSB852014 WBX852014 WLT852014 WVP852014 H917550 JD917550 SZ917550 ACV917550 AMR917550 AWN917550 BGJ917550 BQF917550 CAB917550 CJX917550 CTT917550 DDP917550 DNL917550 DXH917550 EHD917550 EQZ917550 FAV917550 FKR917550 FUN917550 GEJ917550 GOF917550 GYB917550 HHX917550 HRT917550 IBP917550 ILL917550 IVH917550 JFD917550 JOZ917550 JYV917550 KIR917550 KSN917550 LCJ917550 LMF917550 LWB917550 MFX917550 MPT917550 MZP917550 NJL917550 NTH917550 ODD917550 OMZ917550 OWV917550 PGR917550 PQN917550 QAJ917550 QKF917550 QUB917550 RDX917550 RNT917550 RXP917550 SHL917550 SRH917550 TBD917550 TKZ917550 TUV917550 UER917550 UON917550 UYJ917550 VIF917550 VSB917550 WBX917550 WLT917550 WVP917550 H983086 JD983086 SZ983086 ACV983086 AMR983086 AWN983086 BGJ983086 BQF983086 CAB983086 CJX983086 CTT983086 DDP983086 DNL983086 DXH983086 EHD983086 EQZ983086 FAV983086 FKR983086 FUN983086 GEJ983086 GOF983086 GYB983086 HHX983086 HRT983086 IBP983086 ILL983086 IVH983086 JFD983086 JOZ983086 JYV983086 KIR983086 KSN983086 LCJ983086 LMF983086 LWB983086 MFX983086 MPT983086 MZP983086 NJL983086 NTH983086 ODD983086 OMZ983086 OWV983086 PGR983086 PQN983086 QAJ983086 QKF983086 QUB983086 RDX983086 RNT983086 RXP983086 SHL983086 SRH983086 TBD983086 TKZ983086 TUV983086 UER983086 UON983086 C25 C29 C27 H26:H36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E0C53-C4C1-4981-B391-54853F310C32}">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1650</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107" t="s">
        <v>373</v>
      </c>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90"/>
      <c r="AN9" s="290" t="s">
        <v>1554</v>
      </c>
      <c r="AO9" s="290"/>
      <c r="AP9" s="1188"/>
      <c r="AQ9" s="280" t="s">
        <v>372</v>
      </c>
      <c r="AR9" s="303"/>
    </row>
    <row r="10" spans="2:44">
      <c r="B10" s="270"/>
      <c r="C10" s="270" t="s">
        <v>375</v>
      </c>
      <c r="D10" s="271"/>
      <c r="E10" s="271"/>
      <c r="F10" s="271" t="s">
        <v>1554</v>
      </c>
      <c r="G10" s="270" t="s">
        <v>381</v>
      </c>
      <c r="H10" s="271"/>
      <c r="I10" s="272" t="s">
        <v>1554</v>
      </c>
      <c r="J10" s="271"/>
      <c r="K10" s="271"/>
      <c r="L10" s="271"/>
      <c r="M10" s="271" t="s">
        <v>1554</v>
      </c>
      <c r="N10" s="270" t="s">
        <v>376</v>
      </c>
      <c r="O10" s="271"/>
      <c r="P10" s="271"/>
      <c r="Q10" s="271"/>
      <c r="R10" s="2107" t="s">
        <v>377</v>
      </c>
      <c r="S10" s="2108"/>
      <c r="T10" s="2108"/>
      <c r="U10" s="2108"/>
      <c r="V10" s="2108"/>
      <c r="W10" s="2108"/>
      <c r="X10" s="2108"/>
      <c r="Y10" s="2108"/>
      <c r="Z10" s="2108"/>
      <c r="AA10" s="2108"/>
      <c r="AB10" s="2108"/>
      <c r="AC10" s="2108"/>
      <c r="AD10" s="2108"/>
      <c r="AE10" s="2108"/>
      <c r="AF10" s="2108"/>
      <c r="AG10" s="2108"/>
      <c r="AH10" s="2108"/>
      <c r="AI10" s="2108"/>
      <c r="AJ10" s="2108"/>
      <c r="AK10" s="2108"/>
      <c r="AL10" s="2109"/>
      <c r="AM10" s="273" t="s">
        <v>378</v>
      </c>
      <c r="AN10" s="271"/>
      <c r="AO10" s="271"/>
      <c r="AP10" s="271"/>
      <c r="AQ10" s="270" t="s">
        <v>473</v>
      </c>
      <c r="AR10" s="272"/>
    </row>
    <row r="11" spans="2:44" ht="13.5" customHeight="1">
      <c r="B11" s="2797" t="s">
        <v>1573</v>
      </c>
      <c r="C11" s="275" t="s">
        <v>1574</v>
      </c>
      <c r="F11" s="283"/>
      <c r="G11" s="1189" t="s">
        <v>4</v>
      </c>
      <c r="H11" s="260" t="s">
        <v>1120</v>
      </c>
      <c r="I11" s="283"/>
      <c r="J11" s="260" t="s">
        <v>1576</v>
      </c>
      <c r="N11" s="275" t="s">
        <v>1577</v>
      </c>
      <c r="R11" s="1190" t="s">
        <v>4</v>
      </c>
      <c r="S11" s="1191" t="s">
        <v>1327</v>
      </c>
      <c r="T11" s="1191"/>
      <c r="U11" s="1192" t="s">
        <v>4</v>
      </c>
      <c r="V11" s="1191" t="s">
        <v>615</v>
      </c>
      <c r="W11" s="1191"/>
      <c r="AL11" s="1193"/>
      <c r="AM11" s="1194" t="s">
        <v>4</v>
      </c>
      <c r="AN11" s="2800" t="s">
        <v>1582</v>
      </c>
      <c r="AO11" s="2800"/>
      <c r="AP11" s="2801"/>
      <c r="AQ11" s="280"/>
      <c r="AR11" s="303"/>
    </row>
    <row r="12" spans="2:44" ht="13.5" customHeight="1">
      <c r="B12" s="2798"/>
      <c r="C12" s="275" t="s">
        <v>1583</v>
      </c>
      <c r="F12" s="283"/>
      <c r="G12" s="275"/>
      <c r="I12" s="283"/>
      <c r="J12" s="260" t="s">
        <v>574</v>
      </c>
      <c r="N12" s="275" t="s">
        <v>1584</v>
      </c>
      <c r="R12" s="1195" t="s">
        <v>4</v>
      </c>
      <c r="S12" s="317" t="s">
        <v>1585</v>
      </c>
      <c r="T12" s="317"/>
      <c r="U12" s="317"/>
      <c r="V12" s="317"/>
      <c r="W12" s="317"/>
      <c r="X12" s="317"/>
      <c r="Y12" s="317"/>
      <c r="Z12" s="317"/>
      <c r="AA12" s="317"/>
      <c r="AB12" s="317"/>
      <c r="AC12" s="317"/>
      <c r="AD12" s="317"/>
      <c r="AE12" s="317"/>
      <c r="AF12" s="317"/>
      <c r="AG12" s="317"/>
      <c r="AH12" s="317"/>
      <c r="AI12" s="317"/>
      <c r="AJ12" s="317"/>
      <c r="AK12" s="317"/>
      <c r="AL12" s="1196"/>
      <c r="AM12" s="1189" t="s">
        <v>4</v>
      </c>
      <c r="AN12" s="2098" t="s">
        <v>1586</v>
      </c>
      <c r="AO12" s="2098"/>
      <c r="AP12" s="2099"/>
      <c r="AQ12" s="275"/>
      <c r="AR12" s="283"/>
    </row>
    <row r="13" spans="2:44" ht="13.5" customHeight="1">
      <c r="B13" s="2798"/>
      <c r="C13" s="275" t="s">
        <v>1587</v>
      </c>
      <c r="F13" s="283"/>
      <c r="G13" s="275"/>
      <c r="I13" s="283"/>
      <c r="N13" s="275" t="s">
        <v>1588</v>
      </c>
      <c r="R13" s="1189" t="s">
        <v>4</v>
      </c>
      <c r="S13" s="260" t="s">
        <v>1589</v>
      </c>
      <c r="AL13" s="283"/>
      <c r="AM13" s="1189" t="s">
        <v>4</v>
      </c>
      <c r="AN13" s="2098" t="s">
        <v>483</v>
      </c>
      <c r="AO13" s="2098"/>
      <c r="AP13" s="2099"/>
      <c r="AQ13" s="275"/>
      <c r="AR13" s="283"/>
    </row>
    <row r="14" spans="2:44" ht="13.5" customHeight="1">
      <c r="B14" s="2798"/>
      <c r="C14" s="275" t="s">
        <v>1590</v>
      </c>
      <c r="F14" s="283"/>
      <c r="G14" s="275"/>
      <c r="I14" s="283"/>
      <c r="J14" s="270"/>
      <c r="K14" s="271"/>
      <c r="L14" s="271"/>
      <c r="M14" s="271"/>
      <c r="N14" s="270"/>
      <c r="O14" s="271"/>
      <c r="P14" s="271"/>
      <c r="Q14" s="271"/>
      <c r="R14" s="270"/>
      <c r="S14" s="271" t="s">
        <v>1591</v>
      </c>
      <c r="T14" s="271"/>
      <c r="U14" s="271"/>
      <c r="V14" s="271"/>
      <c r="W14" s="271"/>
      <c r="X14" s="271"/>
      <c r="Y14" s="271"/>
      <c r="Z14" s="271"/>
      <c r="AA14" s="271"/>
      <c r="AB14" s="271"/>
      <c r="AC14" s="271"/>
      <c r="AD14" s="271"/>
      <c r="AE14" s="271"/>
      <c r="AF14" s="271"/>
      <c r="AG14" s="271"/>
      <c r="AH14" s="271"/>
      <c r="AI14" s="271"/>
      <c r="AJ14" s="271"/>
      <c r="AK14" s="271"/>
      <c r="AL14" s="272"/>
      <c r="AM14" s="1189" t="s">
        <v>4</v>
      </c>
      <c r="AN14" s="2098" t="s">
        <v>620</v>
      </c>
      <c r="AO14" s="2098"/>
      <c r="AP14" s="2099"/>
      <c r="AQ14" s="275"/>
      <c r="AR14" s="283"/>
    </row>
    <row r="15" spans="2:44" ht="13.5" customHeight="1">
      <c r="B15" s="2798"/>
      <c r="C15" s="275"/>
      <c r="F15" s="283"/>
      <c r="G15" s="275"/>
      <c r="I15" s="283"/>
      <c r="J15" s="260" t="s">
        <v>1592</v>
      </c>
      <c r="N15" s="275" t="s">
        <v>1593</v>
      </c>
      <c r="R15" s="1190" t="s">
        <v>4</v>
      </c>
      <c r="S15" s="1191" t="s">
        <v>1594</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98" t="s">
        <v>652</v>
      </c>
      <c r="AO15" s="2098"/>
      <c r="AP15" s="2099"/>
      <c r="AQ15" s="275"/>
      <c r="AR15" s="283"/>
    </row>
    <row r="16" spans="2:44" ht="13.5" customHeight="1">
      <c r="B16" s="2798"/>
      <c r="C16" s="275"/>
      <c r="F16" s="283"/>
      <c r="G16" s="275"/>
      <c r="I16" s="283"/>
      <c r="J16" s="275"/>
      <c r="N16" s="275" t="s">
        <v>1595</v>
      </c>
      <c r="R16" s="1189" t="s">
        <v>4</v>
      </c>
      <c r="S16" s="260" t="s">
        <v>1596</v>
      </c>
      <c r="AL16" s="283"/>
      <c r="AM16" s="1189" t="s">
        <v>4</v>
      </c>
      <c r="AN16" s="2098" t="s">
        <v>725</v>
      </c>
      <c r="AO16" s="2098"/>
      <c r="AP16" s="2099"/>
      <c r="AQ16" s="275"/>
      <c r="AR16" s="283"/>
    </row>
    <row r="17" spans="2:44" ht="13.5" customHeight="1">
      <c r="B17" s="2798"/>
      <c r="C17" s="275"/>
      <c r="F17" s="283"/>
      <c r="G17" s="275"/>
      <c r="I17" s="283"/>
      <c r="N17" s="275"/>
      <c r="Q17" s="283"/>
      <c r="S17" s="260" t="s">
        <v>1597</v>
      </c>
      <c r="AM17" s="1189" t="s">
        <v>4</v>
      </c>
      <c r="AN17" s="2098" t="s">
        <v>1598</v>
      </c>
      <c r="AO17" s="2098"/>
      <c r="AP17" s="2099"/>
      <c r="AQ17" s="275"/>
      <c r="AR17" s="283"/>
    </row>
    <row r="18" spans="2:44" ht="13.5" customHeight="1">
      <c r="B18" s="2798"/>
      <c r="C18" s="275"/>
      <c r="F18" s="283"/>
      <c r="G18" s="275"/>
      <c r="I18" s="283"/>
      <c r="N18" s="270"/>
      <c r="O18" s="271"/>
      <c r="P18" s="271"/>
      <c r="Q18" s="272"/>
      <c r="R18" s="271"/>
      <c r="S18" s="271" t="s">
        <v>1651</v>
      </c>
      <c r="T18" s="271"/>
      <c r="U18" s="271"/>
      <c r="V18" s="271"/>
      <c r="W18" s="271"/>
      <c r="X18" s="271"/>
      <c r="Y18" s="271"/>
      <c r="Z18" s="271"/>
      <c r="AA18" s="271"/>
      <c r="AB18" s="271"/>
      <c r="AC18" s="271"/>
      <c r="AD18" s="271"/>
      <c r="AE18" s="271"/>
      <c r="AF18" s="271"/>
      <c r="AG18" s="271"/>
      <c r="AH18" s="271"/>
      <c r="AI18" s="271"/>
      <c r="AJ18" s="271"/>
      <c r="AK18" s="271"/>
      <c r="AL18" s="272"/>
      <c r="AM18" s="1189" t="s">
        <v>4</v>
      </c>
      <c r="AN18" s="2098" t="s">
        <v>1600</v>
      </c>
      <c r="AO18" s="2098"/>
      <c r="AP18" s="2099"/>
      <c r="AQ18" s="275"/>
      <c r="AR18" s="283"/>
    </row>
    <row r="19" spans="2:44" ht="13.5" customHeight="1">
      <c r="B19" s="2798"/>
      <c r="C19" s="275"/>
      <c r="F19" s="283"/>
      <c r="G19" s="275"/>
      <c r="I19" s="283"/>
      <c r="N19" s="275" t="s">
        <v>1593</v>
      </c>
      <c r="Q19" s="283"/>
      <c r="R19" s="1197" t="s">
        <v>4</v>
      </c>
      <c r="S19" s="260" t="s">
        <v>1594</v>
      </c>
      <c r="AM19" s="1189" t="s">
        <v>4</v>
      </c>
      <c r="AN19" s="2098"/>
      <c r="AO19" s="2098"/>
      <c r="AP19" s="2099"/>
      <c r="AQ19" s="275"/>
      <c r="AR19" s="283"/>
    </row>
    <row r="20" spans="2:44" ht="13.5" customHeight="1">
      <c r="B20" s="2798"/>
      <c r="C20" s="275"/>
      <c r="F20" s="283"/>
      <c r="G20" s="275"/>
      <c r="I20" s="283"/>
      <c r="J20" s="270"/>
      <c r="K20" s="271"/>
      <c r="L20" s="271"/>
      <c r="M20" s="271"/>
      <c r="N20" s="270" t="s">
        <v>1601</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98"/>
      <c r="AO20" s="2098"/>
      <c r="AP20" s="2099"/>
      <c r="AQ20" s="275"/>
      <c r="AR20" s="283"/>
    </row>
    <row r="21" spans="2:44" ht="13.5" customHeight="1">
      <c r="B21" s="2798"/>
      <c r="C21" s="275"/>
      <c r="F21" s="283"/>
      <c r="G21" s="275"/>
      <c r="I21" s="283"/>
      <c r="J21" s="260" t="s">
        <v>1602</v>
      </c>
      <c r="N21" s="275" t="s">
        <v>1603</v>
      </c>
      <c r="Q21" s="283"/>
      <c r="R21" s="1190" t="s">
        <v>4</v>
      </c>
      <c r="S21" s="1191" t="s">
        <v>1604</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098"/>
      <c r="AO21" s="2098"/>
      <c r="AP21" s="2099"/>
      <c r="AQ21" s="275"/>
      <c r="AR21" s="283"/>
    </row>
    <row r="22" spans="2:44" ht="13.5" customHeight="1">
      <c r="B22" s="2798"/>
      <c r="C22" s="275"/>
      <c r="F22" s="283"/>
      <c r="G22" s="275"/>
      <c r="I22" s="283"/>
      <c r="J22" s="1197" t="s">
        <v>4</v>
      </c>
      <c r="K22" s="260" t="s">
        <v>1605</v>
      </c>
      <c r="N22" s="275"/>
      <c r="Q22" s="283"/>
      <c r="R22" s="1195" t="s">
        <v>4</v>
      </c>
      <c r="S22" s="317" t="s">
        <v>1606</v>
      </c>
      <c r="T22" s="317"/>
      <c r="U22" s="317"/>
      <c r="V22" s="317"/>
      <c r="W22" s="317"/>
      <c r="X22" s="317"/>
      <c r="Y22" s="317"/>
      <c r="Z22" s="317"/>
      <c r="AA22" s="317"/>
      <c r="AB22" s="317"/>
      <c r="AC22" s="317"/>
      <c r="AD22" s="317"/>
      <c r="AE22" s="317"/>
      <c r="AF22" s="317"/>
      <c r="AG22" s="317"/>
      <c r="AH22" s="317"/>
      <c r="AI22" s="317"/>
      <c r="AJ22" s="317"/>
      <c r="AK22" s="317"/>
      <c r="AL22" s="1196"/>
      <c r="AM22" s="1199"/>
      <c r="AN22" s="2098"/>
      <c r="AO22" s="2098"/>
      <c r="AP22" s="2099"/>
      <c r="AQ22" s="275"/>
      <c r="AR22" s="283"/>
    </row>
    <row r="23" spans="2:44" ht="13.5" customHeight="1">
      <c r="B23" s="2798"/>
      <c r="C23" s="275"/>
      <c r="F23" s="283"/>
      <c r="G23" s="275"/>
      <c r="I23" s="283"/>
      <c r="J23" s="312"/>
      <c r="N23" s="275"/>
      <c r="Q23" s="283"/>
      <c r="R23" s="1197" t="s">
        <v>4</v>
      </c>
      <c r="S23" s="260" t="s">
        <v>1652</v>
      </c>
      <c r="AL23" s="283"/>
      <c r="AM23" s="1199"/>
      <c r="AN23" s="2098"/>
      <c r="AO23" s="2098"/>
      <c r="AP23" s="2099"/>
      <c r="AQ23" s="275"/>
      <c r="AR23" s="283"/>
    </row>
    <row r="24" spans="2:44" ht="13.5" customHeight="1">
      <c r="B24" s="2798"/>
      <c r="C24" s="275"/>
      <c r="F24" s="283"/>
      <c r="G24" s="275"/>
      <c r="I24" s="283"/>
      <c r="J24" s="312"/>
      <c r="N24" s="270"/>
      <c r="O24" s="271"/>
      <c r="P24" s="271"/>
      <c r="Q24" s="272"/>
      <c r="R24" s="312"/>
      <c r="S24" s="260" t="s">
        <v>1653</v>
      </c>
      <c r="AL24" s="283"/>
      <c r="AM24" s="1199"/>
      <c r="AN24" s="2098"/>
      <c r="AO24" s="2098"/>
      <c r="AP24" s="2099"/>
      <c r="AQ24" s="275"/>
      <c r="AR24" s="283"/>
    </row>
    <row r="25" spans="2:44" ht="13.5" customHeight="1">
      <c r="B25" s="2798"/>
      <c r="C25" s="275"/>
      <c r="F25" s="283"/>
      <c r="G25" s="275"/>
      <c r="I25" s="283"/>
      <c r="N25" s="275" t="s">
        <v>1607</v>
      </c>
      <c r="Q25" s="283"/>
      <c r="R25" s="1190" t="s">
        <v>4</v>
      </c>
      <c r="S25" s="1191" t="s">
        <v>1608</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98"/>
      <c r="AO25" s="2098"/>
      <c r="AP25" s="2099"/>
      <c r="AQ25" s="275"/>
      <c r="AR25" s="283"/>
    </row>
    <row r="26" spans="2:44" ht="13.5" customHeight="1">
      <c r="B26" s="2798"/>
      <c r="C26" s="275"/>
      <c r="F26" s="283"/>
      <c r="G26" s="275"/>
      <c r="I26" s="283"/>
      <c r="N26" s="275"/>
      <c r="Q26" s="283"/>
      <c r="R26" s="1195" t="s">
        <v>4</v>
      </c>
      <c r="S26" s="317" t="s">
        <v>1609</v>
      </c>
      <c r="T26" s="317"/>
      <c r="U26" s="317"/>
      <c r="V26" s="317"/>
      <c r="W26" s="317"/>
      <c r="X26" s="317"/>
      <c r="Y26" s="317"/>
      <c r="Z26" s="317"/>
      <c r="AA26" s="317"/>
      <c r="AB26" s="317"/>
      <c r="AC26" s="317"/>
      <c r="AD26" s="317"/>
      <c r="AE26" s="317"/>
      <c r="AF26" s="317"/>
      <c r="AG26" s="317"/>
      <c r="AH26" s="317"/>
      <c r="AI26" s="317"/>
      <c r="AJ26" s="317"/>
      <c r="AK26" s="317"/>
      <c r="AL26" s="1196"/>
      <c r="AM26" s="1199"/>
      <c r="AN26" s="2098"/>
      <c r="AO26" s="2098"/>
      <c r="AP26" s="2099"/>
      <c r="AQ26" s="275"/>
      <c r="AR26" s="283"/>
    </row>
    <row r="27" spans="2:44" ht="13.5" customHeight="1">
      <c r="B27" s="2798"/>
      <c r="C27" s="275"/>
      <c r="F27" s="283"/>
      <c r="G27" s="275"/>
      <c r="I27" s="283"/>
      <c r="J27" s="312"/>
      <c r="N27" s="275"/>
      <c r="Q27" s="283"/>
      <c r="R27" s="1197" t="s">
        <v>4</v>
      </c>
      <c r="S27" s="260" t="s">
        <v>1654</v>
      </c>
      <c r="AL27" s="283"/>
      <c r="AM27" s="1199"/>
      <c r="AN27" s="2098"/>
      <c r="AO27" s="2098"/>
      <c r="AP27" s="2099"/>
      <c r="AQ27" s="275"/>
      <c r="AR27" s="283"/>
    </row>
    <row r="28" spans="2:44" ht="13.5" customHeight="1">
      <c r="B28" s="2798"/>
      <c r="C28" s="275"/>
      <c r="F28" s="283"/>
      <c r="G28" s="275"/>
      <c r="I28" s="283"/>
      <c r="J28" s="312"/>
      <c r="N28" s="270"/>
      <c r="O28" s="271"/>
      <c r="P28" s="271"/>
      <c r="Q28" s="272"/>
      <c r="R28" s="312"/>
      <c r="S28" s="260" t="s">
        <v>1653</v>
      </c>
      <c r="AL28" s="283"/>
      <c r="AM28" s="1199"/>
      <c r="AN28" s="2098"/>
      <c r="AO28" s="2098"/>
      <c r="AP28" s="2099"/>
      <c r="AQ28" s="275"/>
      <c r="AR28" s="283"/>
    </row>
    <row r="29" spans="2:44" ht="13.5" customHeight="1">
      <c r="B29" s="2798"/>
      <c r="C29" s="275"/>
      <c r="F29" s="283"/>
      <c r="G29" s="275"/>
      <c r="I29" s="283"/>
      <c r="N29" s="275" t="s">
        <v>576</v>
      </c>
      <c r="Q29" s="283"/>
      <c r="R29" s="1190" t="s">
        <v>4</v>
      </c>
      <c r="S29" s="1191" t="s">
        <v>1610</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098"/>
      <c r="AO29" s="2098"/>
      <c r="AP29" s="2099"/>
      <c r="AQ29" s="275"/>
      <c r="AR29" s="283"/>
    </row>
    <row r="30" spans="2:44" ht="13.5" customHeight="1">
      <c r="B30" s="2798"/>
      <c r="C30" s="275"/>
      <c r="F30" s="283"/>
      <c r="G30" s="275"/>
      <c r="I30" s="283"/>
      <c r="N30" s="275"/>
      <c r="Q30" s="283"/>
      <c r="R30" s="1195" t="s">
        <v>4</v>
      </c>
      <c r="S30" s="317" t="s">
        <v>1611</v>
      </c>
      <c r="T30" s="317"/>
      <c r="U30" s="317"/>
      <c r="V30" s="317"/>
      <c r="W30" s="317"/>
      <c r="X30" s="317"/>
      <c r="Y30" s="317"/>
      <c r="Z30" s="317"/>
      <c r="AA30" s="317"/>
      <c r="AB30" s="317"/>
      <c r="AC30" s="317"/>
      <c r="AD30" s="317"/>
      <c r="AE30" s="317"/>
      <c r="AF30" s="317"/>
      <c r="AG30" s="317"/>
      <c r="AH30" s="317"/>
      <c r="AI30" s="317"/>
      <c r="AJ30" s="317"/>
      <c r="AK30" s="317"/>
      <c r="AL30" s="1196"/>
      <c r="AM30" s="1199"/>
      <c r="AN30" s="2098"/>
      <c r="AO30" s="2098"/>
      <c r="AP30" s="2099"/>
      <c r="AQ30" s="275"/>
      <c r="AR30" s="283"/>
    </row>
    <row r="31" spans="2:44" ht="13.5" customHeight="1">
      <c r="B31" s="2798"/>
      <c r="C31" s="275"/>
      <c r="F31" s="283"/>
      <c r="G31" s="275"/>
      <c r="I31" s="283"/>
      <c r="N31" s="270"/>
      <c r="O31" s="271"/>
      <c r="P31" s="271"/>
      <c r="Q31" s="272"/>
      <c r="R31" s="1198" t="s">
        <v>4</v>
      </c>
      <c r="S31" s="271" t="s">
        <v>1655</v>
      </c>
      <c r="T31" s="271"/>
      <c r="U31" s="271"/>
      <c r="V31" s="271"/>
      <c r="W31" s="271"/>
      <c r="X31" s="271"/>
      <c r="Y31" s="271"/>
      <c r="Z31" s="271"/>
      <c r="AA31" s="271"/>
      <c r="AB31" s="271"/>
      <c r="AC31" s="271"/>
      <c r="AD31" s="271"/>
      <c r="AE31" s="271"/>
      <c r="AF31" s="271"/>
      <c r="AG31" s="271"/>
      <c r="AH31" s="271"/>
      <c r="AI31" s="271"/>
      <c r="AJ31" s="271"/>
      <c r="AK31" s="271"/>
      <c r="AL31" s="272"/>
      <c r="AM31" s="1199"/>
      <c r="AN31" s="2098"/>
      <c r="AO31" s="2098"/>
      <c r="AP31" s="2099"/>
      <c r="AQ31" s="275"/>
      <c r="AR31" s="283"/>
    </row>
    <row r="32" spans="2:44" ht="13.5" customHeight="1">
      <c r="B32" s="2798"/>
      <c r="C32" s="275"/>
      <c r="F32" s="283"/>
      <c r="G32" s="275"/>
      <c r="I32" s="283"/>
      <c r="N32" s="275" t="s">
        <v>1616</v>
      </c>
      <c r="Q32" s="283"/>
      <c r="R32" s="1197" t="s">
        <v>4</v>
      </c>
      <c r="S32" s="260" t="s">
        <v>1617</v>
      </c>
      <c r="AM32" s="1199"/>
      <c r="AN32" s="2098"/>
      <c r="AO32" s="2098"/>
      <c r="AP32" s="2099"/>
      <c r="AQ32" s="275"/>
      <c r="AR32" s="283"/>
    </row>
    <row r="33" spans="2:44" ht="13.5" customHeight="1">
      <c r="B33" s="2798"/>
      <c r="C33" s="275"/>
      <c r="F33" s="283"/>
      <c r="G33" s="275"/>
      <c r="I33" s="283"/>
      <c r="J33" s="270"/>
      <c r="K33" s="271"/>
      <c r="L33" s="271"/>
      <c r="M33" s="271"/>
      <c r="N33" s="270" t="s">
        <v>1618</v>
      </c>
      <c r="O33" s="271"/>
      <c r="P33" s="271"/>
      <c r="Q33" s="272"/>
      <c r="R33" s="271"/>
      <c r="S33" s="271"/>
      <c r="T33" s="271"/>
      <c r="U33" s="271"/>
      <c r="V33" s="271"/>
      <c r="W33" s="271"/>
      <c r="X33" s="271"/>
      <c r="Y33" s="271"/>
      <c r="Z33" s="271"/>
      <c r="AA33" s="271"/>
      <c r="AB33" s="271"/>
      <c r="AC33" s="271"/>
      <c r="AD33" s="271"/>
      <c r="AE33" s="271"/>
      <c r="AF33" s="271"/>
      <c r="AG33" s="271"/>
      <c r="AH33" s="271"/>
      <c r="AI33" s="271"/>
      <c r="AJ33" s="271"/>
      <c r="AK33" s="271"/>
      <c r="AL33" s="272"/>
      <c r="AM33" s="1199"/>
      <c r="AN33" s="2098"/>
      <c r="AO33" s="2098"/>
      <c r="AP33" s="2099"/>
      <c r="AQ33" s="275"/>
      <c r="AR33" s="283"/>
    </row>
    <row r="34" spans="2:44" ht="13.5" customHeight="1">
      <c r="B34" s="2798"/>
      <c r="C34" s="275"/>
      <c r="F34" s="283"/>
      <c r="G34" s="275"/>
      <c r="I34" s="283"/>
      <c r="J34" s="260" t="s">
        <v>1619</v>
      </c>
      <c r="N34" s="275" t="s">
        <v>1620</v>
      </c>
      <c r="Q34" s="283"/>
      <c r="R34" s="1197" t="s">
        <v>4</v>
      </c>
      <c r="S34" s="260" t="s">
        <v>1621</v>
      </c>
      <c r="AM34" s="1199"/>
      <c r="AN34" s="2098"/>
      <c r="AO34" s="2098"/>
      <c r="AP34" s="2099"/>
      <c r="AQ34" s="275"/>
      <c r="AR34" s="283"/>
    </row>
    <row r="35" spans="2:44" ht="13.5" customHeight="1">
      <c r="B35" s="2798"/>
      <c r="C35" s="275"/>
      <c r="F35" s="283"/>
      <c r="G35" s="275"/>
      <c r="I35" s="283"/>
      <c r="N35" s="270"/>
      <c r="O35" s="271"/>
      <c r="P35" s="271"/>
      <c r="Q35" s="272"/>
      <c r="R35" s="271"/>
      <c r="S35" s="271" t="s">
        <v>1622</v>
      </c>
      <c r="T35" s="271"/>
      <c r="U35" s="271"/>
      <c r="V35" s="271"/>
      <c r="W35" s="271"/>
      <c r="X35" s="271"/>
      <c r="Y35" s="271"/>
      <c r="Z35" s="271"/>
      <c r="AA35" s="271"/>
      <c r="AB35" s="271"/>
      <c r="AC35" s="271"/>
      <c r="AD35" s="271"/>
      <c r="AE35" s="271"/>
      <c r="AF35" s="271"/>
      <c r="AG35" s="271"/>
      <c r="AH35" s="271"/>
      <c r="AI35" s="271"/>
      <c r="AJ35" s="271"/>
      <c r="AK35" s="271"/>
      <c r="AL35" s="272"/>
      <c r="AM35" s="1199"/>
      <c r="AN35" s="2098"/>
      <c r="AO35" s="2098"/>
      <c r="AP35" s="2099"/>
      <c r="AQ35" s="275"/>
      <c r="AR35" s="283"/>
    </row>
    <row r="36" spans="2:44" ht="13.5" customHeight="1">
      <c r="B36" s="2798"/>
      <c r="C36" s="275"/>
      <c r="F36" s="283"/>
      <c r="G36" s="275"/>
      <c r="I36" s="283"/>
      <c r="N36" s="275" t="s">
        <v>1623</v>
      </c>
      <c r="Q36" s="283"/>
      <c r="R36" s="1197" t="s">
        <v>4</v>
      </c>
      <c r="S36" s="260" t="s">
        <v>1624</v>
      </c>
      <c r="AM36" s="1199"/>
      <c r="AN36" s="2098"/>
      <c r="AO36" s="2098"/>
      <c r="AP36" s="2099"/>
      <c r="AQ36" s="275"/>
      <c r="AR36" s="283"/>
    </row>
    <row r="37" spans="2:44" ht="13.5" customHeight="1">
      <c r="B37" s="2798"/>
      <c r="C37" s="275"/>
      <c r="F37" s="283"/>
      <c r="G37" s="275"/>
      <c r="I37" s="283"/>
      <c r="N37" s="270" t="s">
        <v>1625</v>
      </c>
      <c r="O37" s="271"/>
      <c r="P37" s="271"/>
      <c r="Q37" s="272"/>
      <c r="R37" s="271"/>
      <c r="S37" s="271" t="s">
        <v>1626</v>
      </c>
      <c r="T37" s="271"/>
      <c r="U37" s="271"/>
      <c r="V37" s="271"/>
      <c r="W37" s="271"/>
      <c r="X37" s="271"/>
      <c r="Y37" s="271"/>
      <c r="Z37" s="271"/>
      <c r="AA37" s="271"/>
      <c r="AB37" s="271"/>
      <c r="AC37" s="271"/>
      <c r="AD37" s="271"/>
      <c r="AE37" s="271"/>
      <c r="AF37" s="271"/>
      <c r="AG37" s="271"/>
      <c r="AH37" s="271"/>
      <c r="AI37" s="271"/>
      <c r="AJ37" s="271"/>
      <c r="AK37" s="271"/>
      <c r="AL37" s="272"/>
      <c r="AM37" s="1199"/>
      <c r="AN37" s="2098"/>
      <c r="AO37" s="2098"/>
      <c r="AP37" s="2099"/>
      <c r="AQ37" s="275"/>
      <c r="AR37" s="283"/>
    </row>
    <row r="38" spans="2:44" ht="13.5" customHeight="1">
      <c r="B38" s="2798"/>
      <c r="C38" s="275"/>
      <c r="F38" s="283"/>
      <c r="G38" s="275"/>
      <c r="I38" s="283"/>
      <c r="J38" s="270"/>
      <c r="K38" s="271"/>
      <c r="L38" s="271"/>
      <c r="M38" s="271"/>
      <c r="N38" s="270" t="s">
        <v>1293</v>
      </c>
      <c r="O38" s="271"/>
      <c r="P38" s="271"/>
      <c r="Q38" s="272"/>
      <c r="R38" s="1198" t="s">
        <v>4</v>
      </c>
      <c r="S38" s="271" t="s">
        <v>1627</v>
      </c>
      <c r="T38" s="271"/>
      <c r="U38" s="271"/>
      <c r="V38" s="271"/>
      <c r="W38" s="271"/>
      <c r="X38" s="271"/>
      <c r="Y38" s="271"/>
      <c r="Z38" s="271"/>
      <c r="AA38" s="271"/>
      <c r="AB38" s="271"/>
      <c r="AC38" s="271"/>
      <c r="AD38" s="271"/>
      <c r="AE38" s="271"/>
      <c r="AF38" s="271"/>
      <c r="AG38" s="271"/>
      <c r="AH38" s="271"/>
      <c r="AI38" s="271"/>
      <c r="AJ38" s="271"/>
      <c r="AK38" s="271"/>
      <c r="AL38" s="272"/>
      <c r="AM38" s="1199"/>
      <c r="AN38" s="2098"/>
      <c r="AO38" s="2098"/>
      <c r="AP38" s="2099"/>
      <c r="AQ38" s="275"/>
      <c r="AR38" s="283"/>
    </row>
    <row r="39" spans="2:44" ht="13.5" customHeight="1">
      <c r="B39" s="2798"/>
      <c r="C39" s="275"/>
      <c r="F39" s="283"/>
      <c r="G39" s="275"/>
      <c r="I39" s="283"/>
      <c r="J39" s="260" t="s">
        <v>1628</v>
      </c>
      <c r="N39" s="273" t="s">
        <v>1629</v>
      </c>
      <c r="O39" s="290"/>
      <c r="P39" s="290"/>
      <c r="Q39" s="1188"/>
      <c r="R39" s="1200" t="s">
        <v>4</v>
      </c>
      <c r="S39" s="290" t="s">
        <v>1656</v>
      </c>
      <c r="T39" s="290"/>
      <c r="U39" s="290"/>
      <c r="V39" s="290"/>
      <c r="W39" s="290"/>
      <c r="X39" s="290"/>
      <c r="Y39" s="290"/>
      <c r="Z39" s="290"/>
      <c r="AA39" s="290"/>
      <c r="AB39" s="290"/>
      <c r="AC39" s="290"/>
      <c r="AD39" s="290"/>
      <c r="AE39" s="290"/>
      <c r="AF39" s="290"/>
      <c r="AG39" s="290"/>
      <c r="AH39" s="290"/>
      <c r="AI39" s="290"/>
      <c r="AJ39" s="290"/>
      <c r="AK39" s="290"/>
      <c r="AL39" s="1188"/>
      <c r="AM39" s="1199"/>
      <c r="AN39" s="2098"/>
      <c r="AO39" s="2098"/>
      <c r="AP39" s="2099"/>
      <c r="AQ39" s="275"/>
      <c r="AR39" s="283"/>
    </row>
    <row r="40" spans="2:44" ht="13.5" customHeight="1">
      <c r="B40" s="2798"/>
      <c r="C40" s="275"/>
      <c r="F40" s="283"/>
      <c r="G40" s="275"/>
      <c r="I40" s="283"/>
      <c r="J40" s="260" t="s">
        <v>1631</v>
      </c>
      <c r="N40" s="275" t="s">
        <v>1632</v>
      </c>
      <c r="Q40" s="283"/>
      <c r="R40" s="1190" t="s">
        <v>4</v>
      </c>
      <c r="S40" s="1191" t="s">
        <v>1657</v>
      </c>
      <c r="T40" s="1191"/>
      <c r="U40" s="1191"/>
      <c r="V40" s="1191"/>
      <c r="W40" s="1191"/>
      <c r="X40" s="1191"/>
      <c r="Y40" s="1191"/>
      <c r="Z40" s="1191"/>
      <c r="AA40" s="1191"/>
      <c r="AB40" s="1191"/>
      <c r="AC40" s="1191"/>
      <c r="AD40" s="1191"/>
      <c r="AE40" s="1191"/>
      <c r="AF40" s="1191"/>
      <c r="AG40" s="1191"/>
      <c r="AH40" s="1191"/>
      <c r="AI40" s="1191"/>
      <c r="AJ40" s="1191"/>
      <c r="AK40" s="1191"/>
      <c r="AL40" s="1193"/>
      <c r="AM40" s="1199"/>
      <c r="AN40" s="2098"/>
      <c r="AO40" s="2098"/>
      <c r="AP40" s="2099"/>
      <c r="AQ40" s="275"/>
      <c r="AR40" s="283"/>
    </row>
    <row r="41" spans="2:44" ht="13.5" customHeight="1">
      <c r="B41" s="2798"/>
      <c r="C41" s="275"/>
      <c r="F41" s="283"/>
      <c r="G41" s="275"/>
      <c r="I41" s="283"/>
      <c r="J41" s="260" t="s">
        <v>1634</v>
      </c>
      <c r="N41" s="275" t="s">
        <v>1635</v>
      </c>
      <c r="Q41" s="283"/>
      <c r="R41" s="1195" t="s">
        <v>4</v>
      </c>
      <c r="S41" s="317" t="s">
        <v>1658</v>
      </c>
      <c r="T41" s="317"/>
      <c r="U41" s="317"/>
      <c r="V41" s="317"/>
      <c r="W41" s="317"/>
      <c r="X41" s="317"/>
      <c r="Y41" s="317"/>
      <c r="Z41" s="317"/>
      <c r="AA41" s="317"/>
      <c r="AB41" s="317"/>
      <c r="AC41" s="317"/>
      <c r="AD41" s="317"/>
      <c r="AE41" s="317"/>
      <c r="AF41" s="317"/>
      <c r="AG41" s="317"/>
      <c r="AH41" s="317"/>
      <c r="AI41" s="317"/>
      <c r="AJ41" s="317"/>
      <c r="AK41" s="317"/>
      <c r="AL41" s="1196"/>
      <c r="AM41" s="1199"/>
      <c r="AN41" s="2098"/>
      <c r="AO41" s="2098"/>
      <c r="AP41" s="2099"/>
      <c r="AQ41" s="275"/>
      <c r="AR41" s="283"/>
    </row>
    <row r="42" spans="2:44" ht="13.5" customHeight="1">
      <c r="B42" s="2798"/>
      <c r="C42" s="275"/>
      <c r="F42" s="283"/>
      <c r="G42" s="275"/>
      <c r="I42" s="283"/>
      <c r="J42" s="270" t="s">
        <v>1637</v>
      </c>
      <c r="K42" s="271"/>
      <c r="L42" s="271"/>
      <c r="M42" s="271"/>
      <c r="N42" s="270"/>
      <c r="O42" s="271"/>
      <c r="P42" s="271"/>
      <c r="Q42" s="272"/>
      <c r="R42" s="1198" t="s">
        <v>4</v>
      </c>
      <c r="S42" s="271" t="s">
        <v>1659</v>
      </c>
      <c r="T42" s="271"/>
      <c r="U42" s="271"/>
      <c r="V42" s="271"/>
      <c r="W42" s="271"/>
      <c r="X42" s="271"/>
      <c r="Y42" s="271"/>
      <c r="Z42" s="271"/>
      <c r="AA42" s="271"/>
      <c r="AB42" s="271"/>
      <c r="AC42" s="271"/>
      <c r="AD42" s="271"/>
      <c r="AE42" s="271"/>
      <c r="AF42" s="271"/>
      <c r="AG42" s="271"/>
      <c r="AH42" s="271"/>
      <c r="AI42" s="271"/>
      <c r="AJ42" s="271"/>
      <c r="AK42" s="271"/>
      <c r="AL42" s="272"/>
      <c r="AM42" s="1199"/>
      <c r="AN42" s="2098"/>
      <c r="AO42" s="2098"/>
      <c r="AP42" s="2099"/>
      <c r="AQ42" s="275"/>
      <c r="AR42" s="283"/>
    </row>
    <row r="43" spans="2:44" ht="13.5" customHeight="1">
      <c r="B43" s="2798"/>
      <c r="C43" s="275"/>
      <c r="F43" s="283"/>
      <c r="G43" s="275"/>
      <c r="I43" s="283"/>
      <c r="J43" s="260" t="s">
        <v>1639</v>
      </c>
      <c r="N43" s="273" t="s">
        <v>1640</v>
      </c>
      <c r="O43" s="290"/>
      <c r="P43" s="290"/>
      <c r="Q43" s="1188"/>
      <c r="R43" s="1200" t="s">
        <v>4</v>
      </c>
      <c r="S43" s="290" t="s">
        <v>1641</v>
      </c>
      <c r="T43" s="290"/>
      <c r="U43" s="290"/>
      <c r="V43" s="290"/>
      <c r="W43" s="290"/>
      <c r="X43" s="290"/>
      <c r="Y43" s="290"/>
      <c r="Z43" s="290"/>
      <c r="AA43" s="290"/>
      <c r="AB43" s="290"/>
      <c r="AC43" s="290"/>
      <c r="AD43" s="290"/>
      <c r="AE43" s="290"/>
      <c r="AF43" s="290"/>
      <c r="AG43" s="290"/>
      <c r="AH43" s="290"/>
      <c r="AI43" s="290"/>
      <c r="AJ43" s="290"/>
      <c r="AK43" s="290"/>
      <c r="AL43" s="1188"/>
      <c r="AM43" s="1199"/>
      <c r="AN43" s="2098"/>
      <c r="AO43" s="2098"/>
      <c r="AP43" s="2099"/>
      <c r="AQ43" s="275"/>
      <c r="AR43" s="283"/>
    </row>
    <row r="44" spans="2:44" ht="13.5" customHeight="1">
      <c r="B44" s="2798"/>
      <c r="C44" s="275"/>
      <c r="F44" s="283"/>
      <c r="G44" s="275"/>
      <c r="I44" s="283"/>
      <c r="J44" s="260" t="s">
        <v>1642</v>
      </c>
      <c r="N44" s="275" t="s">
        <v>1643</v>
      </c>
      <c r="Q44" s="283"/>
      <c r="R44" s="1197" t="s">
        <v>4</v>
      </c>
      <c r="S44" s="260" t="s">
        <v>1660</v>
      </c>
      <c r="AM44" s="1199"/>
      <c r="AN44" s="2098"/>
      <c r="AO44" s="2098"/>
      <c r="AP44" s="2099"/>
      <c r="AQ44" s="275"/>
      <c r="AR44" s="283"/>
    </row>
    <row r="45" spans="2:44" ht="13.5" customHeight="1">
      <c r="B45" s="2798"/>
      <c r="C45" s="275"/>
      <c r="F45" s="283"/>
      <c r="G45" s="275"/>
      <c r="I45" s="283"/>
      <c r="J45" s="260" t="s">
        <v>1634</v>
      </c>
      <c r="N45" s="275" t="s">
        <v>574</v>
      </c>
      <c r="Q45" s="283"/>
      <c r="S45" s="260" t="s">
        <v>1661</v>
      </c>
      <c r="AM45" s="1199"/>
      <c r="AN45" s="2098"/>
      <c r="AO45" s="2098"/>
      <c r="AP45" s="2099"/>
      <c r="AQ45" s="275"/>
      <c r="AR45" s="283"/>
    </row>
    <row r="46" spans="2:44" ht="13.5" customHeight="1">
      <c r="B46" s="2798"/>
      <c r="C46" s="275"/>
      <c r="F46" s="283"/>
      <c r="G46" s="275"/>
      <c r="I46" s="283"/>
      <c r="J46" s="260" t="s">
        <v>1637</v>
      </c>
      <c r="N46" s="275"/>
      <c r="Q46" s="283"/>
      <c r="R46" s="295"/>
      <c r="S46" s="293" t="s">
        <v>1662</v>
      </c>
      <c r="T46" s="293"/>
      <c r="U46" s="293"/>
      <c r="V46" s="293"/>
      <c r="W46" s="293"/>
      <c r="X46" s="293"/>
      <c r="Y46" s="293"/>
      <c r="Z46" s="293"/>
      <c r="AA46" s="293"/>
      <c r="AB46" s="293"/>
      <c r="AC46" s="293"/>
      <c r="AD46" s="293"/>
      <c r="AE46" s="293"/>
      <c r="AF46" s="293"/>
      <c r="AG46" s="293"/>
      <c r="AH46" s="293"/>
      <c r="AI46" s="293"/>
      <c r="AJ46" s="293"/>
      <c r="AK46" s="293"/>
      <c r="AL46" s="1201"/>
      <c r="AM46" s="1199"/>
      <c r="AN46" s="2098"/>
      <c r="AO46" s="2098"/>
      <c r="AP46" s="2099"/>
      <c r="AQ46" s="275"/>
      <c r="AR46" s="283"/>
    </row>
    <row r="47" spans="2:44" ht="13.5" customHeight="1">
      <c r="B47" s="2798"/>
      <c r="C47" s="275"/>
      <c r="F47" s="283"/>
      <c r="G47" s="275"/>
      <c r="I47" s="283"/>
      <c r="N47" s="270"/>
      <c r="O47" s="271"/>
      <c r="P47" s="271"/>
      <c r="Q47" s="272"/>
      <c r="R47" s="1198" t="s">
        <v>4</v>
      </c>
      <c r="S47" s="271" t="s">
        <v>1647</v>
      </c>
      <c r="T47" s="271"/>
      <c r="U47" s="271"/>
      <c r="V47" s="271"/>
      <c r="W47" s="271"/>
      <c r="X47" s="271"/>
      <c r="Y47" s="271"/>
      <c r="Z47" s="271"/>
      <c r="AA47" s="271"/>
      <c r="AB47" s="271"/>
      <c r="AC47" s="271"/>
      <c r="AD47" s="271"/>
      <c r="AE47" s="271"/>
      <c r="AF47" s="271"/>
      <c r="AG47" s="271"/>
      <c r="AH47" s="271"/>
      <c r="AI47" s="271"/>
      <c r="AJ47" s="271"/>
      <c r="AK47" s="271"/>
      <c r="AL47" s="272"/>
      <c r="AM47" s="1199"/>
      <c r="AN47" s="2098"/>
      <c r="AO47" s="2098"/>
      <c r="AP47" s="2099"/>
      <c r="AQ47" s="275"/>
      <c r="AR47" s="283"/>
    </row>
    <row r="48" spans="2:44" ht="13.5" customHeight="1">
      <c r="B48" s="2798"/>
      <c r="C48" s="275"/>
      <c r="F48" s="283"/>
      <c r="G48" s="275"/>
      <c r="I48" s="283"/>
      <c r="N48" s="275" t="s">
        <v>1648</v>
      </c>
      <c r="Q48" s="283"/>
      <c r="R48" s="1197" t="s">
        <v>4</v>
      </c>
      <c r="S48" s="260" t="s">
        <v>1649</v>
      </c>
      <c r="AM48" s="1199"/>
      <c r="AN48" s="2098"/>
      <c r="AO48" s="2098"/>
      <c r="AP48" s="2099"/>
      <c r="AQ48" s="275"/>
      <c r="AR48" s="283"/>
    </row>
    <row r="49" spans="2:44" ht="13.5" customHeight="1">
      <c r="B49" s="2798"/>
      <c r="C49" s="275"/>
      <c r="F49" s="283"/>
      <c r="G49" s="270"/>
      <c r="H49" s="271"/>
      <c r="I49" s="272"/>
      <c r="J49" s="271"/>
      <c r="K49" s="271"/>
      <c r="L49" s="271"/>
      <c r="M49" s="271"/>
      <c r="N49" s="270" t="s">
        <v>1537</v>
      </c>
      <c r="O49" s="271"/>
      <c r="P49" s="271"/>
      <c r="Q49" s="272"/>
      <c r="R49" s="271"/>
      <c r="S49" s="271"/>
      <c r="T49" s="271"/>
      <c r="U49" s="271"/>
      <c r="V49" s="271"/>
      <c r="W49" s="271"/>
      <c r="X49" s="271"/>
      <c r="Y49" s="271"/>
      <c r="Z49" s="271"/>
      <c r="AA49" s="271"/>
      <c r="AB49" s="271"/>
      <c r="AC49" s="271"/>
      <c r="AD49" s="271"/>
      <c r="AE49" s="271"/>
      <c r="AF49" s="271"/>
      <c r="AG49" s="271"/>
      <c r="AH49" s="271"/>
      <c r="AI49" s="271"/>
      <c r="AJ49" s="271"/>
      <c r="AK49" s="271"/>
      <c r="AL49" s="271"/>
      <c r="AM49" s="1199"/>
      <c r="AN49" s="2098"/>
      <c r="AO49" s="2098"/>
      <c r="AP49" s="2099"/>
      <c r="AQ49" s="275"/>
      <c r="AR49" s="283"/>
    </row>
    <row r="50" spans="2:44" ht="13.5" customHeight="1">
      <c r="B50" s="2798"/>
      <c r="F50" s="283"/>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c r="AK50" s="301"/>
      <c r="AL50" s="303"/>
      <c r="AM50" s="1199"/>
      <c r="AN50" s="2098"/>
      <c r="AO50" s="2098"/>
      <c r="AP50" s="2099"/>
      <c r="AR50" s="283"/>
    </row>
    <row r="51" spans="2:44" ht="13.5" customHeight="1">
      <c r="B51" s="2798"/>
      <c r="F51" s="283"/>
      <c r="AL51" s="283"/>
      <c r="AM51" s="1199"/>
      <c r="AN51" s="2098"/>
      <c r="AO51" s="2098"/>
      <c r="AP51" s="2099"/>
      <c r="AR51" s="283"/>
    </row>
    <row r="52" spans="2:44" ht="13.5" customHeight="1">
      <c r="B52" s="2798"/>
      <c r="F52" s="283"/>
      <c r="AL52" s="283"/>
      <c r="AM52" s="1199"/>
      <c r="AN52" s="2098"/>
      <c r="AO52" s="2098"/>
      <c r="AP52" s="2099"/>
      <c r="AR52" s="283"/>
    </row>
    <row r="53" spans="2:44" ht="13.5" customHeight="1">
      <c r="B53" s="2798"/>
      <c r="F53" s="283"/>
      <c r="AL53" s="283"/>
      <c r="AM53" s="1199"/>
      <c r="AN53" s="2098"/>
      <c r="AO53" s="2098"/>
      <c r="AP53" s="2099"/>
      <c r="AR53" s="283"/>
    </row>
    <row r="54" spans="2:44" ht="13.5" customHeight="1">
      <c r="B54" s="2799"/>
      <c r="C54" s="271"/>
      <c r="D54" s="271"/>
      <c r="E54" s="271"/>
      <c r="F54" s="272"/>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2"/>
      <c r="AM54" s="1202"/>
      <c r="AN54" s="2802"/>
      <c r="AO54" s="2802"/>
      <c r="AP54" s="2803"/>
      <c r="AQ54" s="271"/>
      <c r="AR54" s="272"/>
    </row>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70hnav3MBj2FC8+DFxmZ3twyWmXICraRgbfp2kJcDXzcljQr8L2V4ouXDZwmyFlMvKPTzIanNVAYiSi3bEapBA==" saltValue="lTlWhlhKLM5Iwo/z6B56Jw==" spinCount="100000" sheet="1" objects="1" scenarios="1"/>
  <mergeCells count="47">
    <mergeCell ref="AN54:AP54"/>
    <mergeCell ref="AN48:AP48"/>
    <mergeCell ref="AN49:AP49"/>
    <mergeCell ref="AN50:AP50"/>
    <mergeCell ref="AN51:AP51"/>
    <mergeCell ref="AN52:AP52"/>
    <mergeCell ref="AN53:AP53"/>
    <mergeCell ref="AN47:AP47"/>
    <mergeCell ref="AN36:AP36"/>
    <mergeCell ref="AN37:AP37"/>
    <mergeCell ref="AN38:AP38"/>
    <mergeCell ref="AN39:AP39"/>
    <mergeCell ref="AN40:AP40"/>
    <mergeCell ref="AN41:AP41"/>
    <mergeCell ref="AN42:AP42"/>
    <mergeCell ref="AN43:AP43"/>
    <mergeCell ref="AN44:AP44"/>
    <mergeCell ref="AN45:AP45"/>
    <mergeCell ref="AN46:AP46"/>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23:AP23"/>
    <mergeCell ref="N9:AL9"/>
    <mergeCell ref="R10:AL10"/>
    <mergeCell ref="B11:B54"/>
    <mergeCell ref="AN11:AP11"/>
    <mergeCell ref="AN12:AP12"/>
    <mergeCell ref="AN13:AP13"/>
    <mergeCell ref="AN14:AP14"/>
    <mergeCell ref="AN15:AP15"/>
    <mergeCell ref="AN16:AP16"/>
    <mergeCell ref="AN17:AP17"/>
    <mergeCell ref="AN18:AP18"/>
    <mergeCell ref="AN19:AP19"/>
    <mergeCell ref="AN20:AP20"/>
    <mergeCell ref="AN21:AP21"/>
    <mergeCell ref="AN22:AP22"/>
  </mergeCells>
  <phoneticPr fontId="4"/>
  <dataValidations count="1">
    <dataValidation type="list" allowBlank="1" showInputMessage="1" showErrorMessage="1" sqref="U11 G11 R11:R13 R15:R16 R19 R47:R48 J22 R34 R36 R38:R44 R21:R23 R25:R27 R29:R32 AM11:AM21" xr:uid="{6401691D-C3AA-4F41-9B1D-57B1142E9202}">
      <formula1>"□,■"</formula1>
    </dataValidation>
  </dataValidations>
  <pageMargins left="0.78740157480314965" right="0.51181102362204722" top="0.59055118110236227" bottom="0.59055118110236227" header="0.11811023622047245" footer="0.23622047244094491"/>
  <pageSetup paperSize="9" scale="80" firstPageNumber="17" orientation="portrait" blackAndWhite="1" useFirstPageNumber="1" r:id="rId1"/>
  <headerFooter alignWithMargins="0">
    <oddFooter>&amp;R&amp;10株式会社都市建築確認センター</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F1546-BF08-4EA9-8CAB-C6BB99109881}">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1663</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107" t="s">
        <v>373</v>
      </c>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90"/>
      <c r="AN9" s="290" t="s">
        <v>1554</v>
      </c>
      <c r="AO9" s="290"/>
      <c r="AP9" s="1188"/>
      <c r="AQ9" s="280" t="s">
        <v>372</v>
      </c>
      <c r="AR9" s="303"/>
    </row>
    <row r="10" spans="2:44">
      <c r="B10" s="270"/>
      <c r="C10" s="270" t="s">
        <v>375</v>
      </c>
      <c r="D10" s="271"/>
      <c r="E10" s="271"/>
      <c r="F10" s="271" t="s">
        <v>1554</v>
      </c>
      <c r="G10" s="270" t="s">
        <v>381</v>
      </c>
      <c r="H10" s="271"/>
      <c r="I10" s="272" t="s">
        <v>1554</v>
      </c>
      <c r="J10" s="271"/>
      <c r="K10" s="271"/>
      <c r="L10" s="271"/>
      <c r="M10" s="271" t="s">
        <v>1554</v>
      </c>
      <c r="N10" s="270" t="s">
        <v>376</v>
      </c>
      <c r="O10" s="271"/>
      <c r="P10" s="271"/>
      <c r="Q10" s="271"/>
      <c r="R10" s="2107" t="s">
        <v>377</v>
      </c>
      <c r="S10" s="2108"/>
      <c r="T10" s="2108"/>
      <c r="U10" s="2108"/>
      <c r="V10" s="2108"/>
      <c r="W10" s="2108"/>
      <c r="X10" s="2108"/>
      <c r="Y10" s="2108"/>
      <c r="Z10" s="2108"/>
      <c r="AA10" s="2108"/>
      <c r="AB10" s="2108"/>
      <c r="AC10" s="2108"/>
      <c r="AD10" s="2108"/>
      <c r="AE10" s="2108"/>
      <c r="AF10" s="2108"/>
      <c r="AG10" s="2108"/>
      <c r="AH10" s="2108"/>
      <c r="AI10" s="2108"/>
      <c r="AJ10" s="2108"/>
      <c r="AK10" s="2108"/>
      <c r="AL10" s="2109"/>
      <c r="AM10" s="273" t="s">
        <v>378</v>
      </c>
      <c r="AN10" s="271"/>
      <c r="AO10" s="271"/>
      <c r="AP10" s="271"/>
      <c r="AQ10" s="270" t="s">
        <v>473</v>
      </c>
      <c r="AR10" s="272"/>
    </row>
    <row r="11" spans="2:44" ht="13.5" customHeight="1">
      <c r="B11" s="2797" t="s">
        <v>1573</v>
      </c>
      <c r="C11" s="275" t="s">
        <v>1574</v>
      </c>
      <c r="F11" s="283"/>
      <c r="G11" s="1189" t="s">
        <v>4</v>
      </c>
      <c r="H11" s="260" t="s">
        <v>1664</v>
      </c>
      <c r="I11" s="283"/>
      <c r="J11" s="260" t="s">
        <v>1576</v>
      </c>
      <c r="N11" s="275" t="s">
        <v>1577</v>
      </c>
      <c r="R11" s="1194" t="s">
        <v>4</v>
      </c>
      <c r="S11" s="301" t="s">
        <v>1327</v>
      </c>
      <c r="T11" s="301"/>
      <c r="U11" s="301"/>
      <c r="V11" s="301"/>
      <c r="W11" s="301"/>
      <c r="X11" s="301"/>
      <c r="Y11" s="301"/>
      <c r="Z11" s="301"/>
      <c r="AA11" s="301"/>
      <c r="AB11" s="301"/>
      <c r="AC11" s="301"/>
      <c r="AD11" s="301"/>
      <c r="AE11" s="301"/>
      <c r="AF11" s="301"/>
      <c r="AG11" s="301"/>
      <c r="AH11" s="301"/>
      <c r="AI11" s="301"/>
      <c r="AJ11" s="301"/>
      <c r="AK11" s="301"/>
      <c r="AL11" s="303"/>
      <c r="AM11" s="1194" t="s">
        <v>4</v>
      </c>
      <c r="AN11" s="2800" t="s">
        <v>1582</v>
      </c>
      <c r="AO11" s="2800"/>
      <c r="AP11" s="2801"/>
      <c r="AQ11" s="280"/>
      <c r="AR11" s="303"/>
    </row>
    <row r="12" spans="2:44" ht="13.5" customHeight="1">
      <c r="B12" s="2798"/>
      <c r="C12" s="275" t="s">
        <v>1583</v>
      </c>
      <c r="F12" s="283"/>
      <c r="G12" s="275"/>
      <c r="I12" s="283"/>
      <c r="J12" s="260" t="s">
        <v>574</v>
      </c>
      <c r="N12" s="275" t="s">
        <v>1584</v>
      </c>
      <c r="R12" s="1203"/>
      <c r="AL12" s="283"/>
      <c r="AM12" s="1189" t="s">
        <v>4</v>
      </c>
      <c r="AN12" s="2098" t="s">
        <v>1586</v>
      </c>
      <c r="AO12" s="2098"/>
      <c r="AP12" s="2099"/>
      <c r="AQ12" s="275"/>
      <c r="AR12" s="283"/>
    </row>
    <row r="13" spans="2:44" ht="13.5" customHeight="1">
      <c r="B13" s="2798"/>
      <c r="C13" s="275" t="s">
        <v>1587</v>
      </c>
      <c r="F13" s="283"/>
      <c r="G13" s="275"/>
      <c r="I13" s="283"/>
      <c r="N13" s="275" t="s">
        <v>1588</v>
      </c>
      <c r="R13" s="1203"/>
      <c r="AL13" s="283"/>
      <c r="AM13" s="1189" t="s">
        <v>4</v>
      </c>
      <c r="AN13" s="2098" t="s">
        <v>483</v>
      </c>
      <c r="AO13" s="2098"/>
      <c r="AP13" s="2099"/>
      <c r="AQ13" s="275"/>
      <c r="AR13" s="283"/>
    </row>
    <row r="14" spans="2:44" ht="13.5" customHeight="1">
      <c r="B14" s="2798"/>
      <c r="C14" s="275" t="s">
        <v>1590</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098" t="s">
        <v>620</v>
      </c>
      <c r="AO14" s="2098"/>
      <c r="AP14" s="2099"/>
      <c r="AQ14" s="275"/>
      <c r="AR14" s="283"/>
    </row>
    <row r="15" spans="2:44" ht="13.5" customHeight="1">
      <c r="B15" s="2798"/>
      <c r="C15" s="275"/>
      <c r="F15" s="283"/>
      <c r="G15" s="275"/>
      <c r="I15" s="283"/>
      <c r="J15" s="260" t="s">
        <v>1592</v>
      </c>
      <c r="N15" s="275" t="s">
        <v>1593</v>
      </c>
      <c r="R15" s="1190" t="s">
        <v>4</v>
      </c>
      <c r="S15" s="1191" t="s">
        <v>1594</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98" t="s">
        <v>652</v>
      </c>
      <c r="AO15" s="2098"/>
      <c r="AP15" s="2099"/>
      <c r="AQ15" s="275"/>
      <c r="AR15" s="283"/>
    </row>
    <row r="16" spans="2:44" ht="13.5" customHeight="1">
      <c r="B16" s="2798"/>
      <c r="C16" s="275"/>
      <c r="F16" s="283"/>
      <c r="G16" s="275"/>
      <c r="I16" s="283"/>
      <c r="J16" s="275"/>
      <c r="N16" s="275" t="s">
        <v>1595</v>
      </c>
      <c r="R16" s="1189" t="s">
        <v>4</v>
      </c>
      <c r="S16" s="260" t="s">
        <v>1596</v>
      </c>
      <c r="AL16" s="283"/>
      <c r="AM16" s="1189" t="s">
        <v>4</v>
      </c>
      <c r="AN16" s="2098" t="s">
        <v>725</v>
      </c>
      <c r="AO16" s="2098"/>
      <c r="AP16" s="2099"/>
      <c r="AQ16" s="275"/>
      <c r="AR16" s="283"/>
    </row>
    <row r="17" spans="2:44" ht="13.5" customHeight="1">
      <c r="B17" s="2798"/>
      <c r="C17" s="275"/>
      <c r="F17" s="283"/>
      <c r="G17" s="275"/>
      <c r="I17" s="283"/>
      <c r="N17" s="275"/>
      <c r="Q17" s="283"/>
      <c r="S17" s="260" t="s">
        <v>1597</v>
      </c>
      <c r="AM17" s="1189" t="s">
        <v>4</v>
      </c>
      <c r="AN17" s="2098" t="s">
        <v>1598</v>
      </c>
      <c r="AO17" s="2098"/>
      <c r="AP17" s="2099"/>
      <c r="AQ17" s="275"/>
      <c r="AR17" s="283"/>
    </row>
    <row r="18" spans="2:44" ht="13.5" customHeight="1">
      <c r="B18" s="2798"/>
      <c r="C18" s="275"/>
      <c r="F18" s="283"/>
      <c r="G18" s="275"/>
      <c r="I18" s="283"/>
      <c r="N18" s="270"/>
      <c r="O18" s="271"/>
      <c r="P18" s="271"/>
      <c r="Q18" s="272"/>
      <c r="R18" s="271"/>
      <c r="S18" s="271" t="s">
        <v>1651</v>
      </c>
      <c r="T18" s="271"/>
      <c r="U18" s="271"/>
      <c r="V18" s="271"/>
      <c r="W18" s="271"/>
      <c r="X18" s="271"/>
      <c r="Y18" s="271"/>
      <c r="Z18" s="271"/>
      <c r="AA18" s="271"/>
      <c r="AB18" s="271"/>
      <c r="AC18" s="271"/>
      <c r="AD18" s="271"/>
      <c r="AE18" s="271"/>
      <c r="AF18" s="271"/>
      <c r="AG18" s="271"/>
      <c r="AH18" s="271"/>
      <c r="AI18" s="271"/>
      <c r="AJ18" s="271"/>
      <c r="AK18" s="271"/>
      <c r="AL18" s="272"/>
      <c r="AM18" s="1189" t="s">
        <v>4</v>
      </c>
      <c r="AN18" s="2098" t="s">
        <v>1600</v>
      </c>
      <c r="AO18" s="2098"/>
      <c r="AP18" s="2099"/>
      <c r="AQ18" s="275"/>
      <c r="AR18" s="283"/>
    </row>
    <row r="19" spans="2:44" ht="13.5" customHeight="1">
      <c r="B19" s="2798"/>
      <c r="C19" s="275"/>
      <c r="F19" s="283"/>
      <c r="G19" s="275"/>
      <c r="I19" s="283"/>
      <c r="N19" s="275" t="s">
        <v>1593</v>
      </c>
      <c r="Q19" s="283"/>
      <c r="R19" s="1197" t="s">
        <v>4</v>
      </c>
      <c r="S19" s="260" t="s">
        <v>1594</v>
      </c>
      <c r="AM19" s="1189" t="s">
        <v>4</v>
      </c>
      <c r="AN19" s="2098"/>
      <c r="AO19" s="2098"/>
      <c r="AP19" s="2099"/>
      <c r="AQ19" s="275"/>
      <c r="AR19" s="283"/>
    </row>
    <row r="20" spans="2:44" ht="13.5" customHeight="1">
      <c r="B20" s="2798"/>
      <c r="C20" s="275"/>
      <c r="F20" s="283"/>
      <c r="G20" s="275"/>
      <c r="I20" s="283"/>
      <c r="J20" s="270"/>
      <c r="K20" s="271"/>
      <c r="L20" s="271"/>
      <c r="M20" s="271"/>
      <c r="N20" s="270" t="s">
        <v>1601</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98"/>
      <c r="AO20" s="2098"/>
      <c r="AP20" s="2099"/>
      <c r="AQ20" s="275"/>
      <c r="AR20" s="283"/>
    </row>
    <row r="21" spans="2:44" ht="13.5" customHeight="1">
      <c r="B21" s="2798"/>
      <c r="C21" s="275"/>
      <c r="F21" s="283"/>
      <c r="G21" s="275"/>
      <c r="I21" s="283"/>
      <c r="J21" s="260" t="s">
        <v>1602</v>
      </c>
      <c r="N21" s="275" t="s">
        <v>1603</v>
      </c>
      <c r="Q21" s="283"/>
      <c r="R21" s="1194" t="s">
        <v>4</v>
      </c>
      <c r="S21" s="301" t="s">
        <v>1665</v>
      </c>
      <c r="T21" s="301"/>
      <c r="U21" s="301"/>
      <c r="V21" s="301"/>
      <c r="W21" s="301"/>
      <c r="X21" s="301"/>
      <c r="Y21" s="301"/>
      <c r="Z21" s="301"/>
      <c r="AA21" s="301"/>
      <c r="AB21" s="301"/>
      <c r="AC21" s="301"/>
      <c r="AD21" s="301"/>
      <c r="AE21" s="301"/>
      <c r="AF21" s="301"/>
      <c r="AG21" s="301"/>
      <c r="AH21" s="301"/>
      <c r="AI21" s="301"/>
      <c r="AJ21" s="301"/>
      <c r="AK21" s="301"/>
      <c r="AL21" s="303"/>
      <c r="AM21" s="1189" t="s">
        <v>4</v>
      </c>
      <c r="AN21" s="2098"/>
      <c r="AO21" s="2098"/>
      <c r="AP21" s="2099"/>
      <c r="AQ21" s="275"/>
      <c r="AR21" s="283"/>
    </row>
    <row r="22" spans="2:44" ht="13.5" customHeight="1">
      <c r="B22" s="2798"/>
      <c r="C22" s="275"/>
      <c r="F22" s="283"/>
      <c r="G22" s="275"/>
      <c r="I22" s="283"/>
      <c r="J22" s="1197" t="s">
        <v>4</v>
      </c>
      <c r="K22" s="260" t="s">
        <v>1605</v>
      </c>
      <c r="N22" s="275"/>
      <c r="Q22" s="283"/>
      <c r="R22" s="1204"/>
      <c r="S22" s="293" t="s">
        <v>1666</v>
      </c>
      <c r="T22" s="293"/>
      <c r="U22" s="293"/>
      <c r="V22" s="293"/>
      <c r="W22" s="293"/>
      <c r="X22" s="293"/>
      <c r="Y22" s="293"/>
      <c r="Z22" s="293"/>
      <c r="AA22" s="293"/>
      <c r="AB22" s="293"/>
      <c r="AC22" s="293"/>
      <c r="AD22" s="293"/>
      <c r="AE22" s="293"/>
      <c r="AF22" s="293"/>
      <c r="AG22" s="293"/>
      <c r="AH22" s="293"/>
      <c r="AI22" s="293"/>
      <c r="AJ22" s="293"/>
      <c r="AK22" s="293"/>
      <c r="AL22" s="1201"/>
      <c r="AM22" s="1199"/>
      <c r="AN22" s="2098"/>
      <c r="AO22" s="2098"/>
      <c r="AP22" s="2099"/>
      <c r="AQ22" s="275"/>
      <c r="AR22" s="283"/>
    </row>
    <row r="23" spans="2:44" ht="13.5" customHeight="1">
      <c r="B23" s="2798"/>
      <c r="C23" s="275"/>
      <c r="F23" s="283"/>
      <c r="G23" s="275"/>
      <c r="I23" s="283"/>
      <c r="J23" s="312"/>
      <c r="N23" s="275"/>
      <c r="Q23" s="283"/>
      <c r="R23" s="1197" t="s">
        <v>4</v>
      </c>
      <c r="S23" s="260" t="s">
        <v>1611</v>
      </c>
      <c r="AL23" s="283"/>
      <c r="AM23" s="1199"/>
      <c r="AN23" s="2098"/>
      <c r="AO23" s="2098"/>
      <c r="AP23" s="2099"/>
      <c r="AQ23" s="275"/>
      <c r="AR23" s="283"/>
    </row>
    <row r="24" spans="2:44" ht="13.5" customHeight="1">
      <c r="B24" s="2798"/>
      <c r="C24" s="275"/>
      <c r="F24" s="283"/>
      <c r="G24" s="275"/>
      <c r="I24" s="283"/>
      <c r="J24" s="312"/>
      <c r="N24" s="270"/>
      <c r="O24" s="271"/>
      <c r="P24" s="271"/>
      <c r="Q24" s="272"/>
      <c r="R24" s="312"/>
      <c r="AL24" s="283"/>
      <c r="AM24" s="1199"/>
      <c r="AN24" s="2098"/>
      <c r="AO24" s="2098"/>
      <c r="AP24" s="2099"/>
      <c r="AQ24" s="275"/>
      <c r="AR24" s="283"/>
    </row>
    <row r="25" spans="2:44" ht="13.5" customHeight="1">
      <c r="B25" s="2798"/>
      <c r="C25" s="275"/>
      <c r="F25" s="283"/>
      <c r="G25" s="275"/>
      <c r="I25" s="283"/>
      <c r="N25" s="275" t="s">
        <v>1607</v>
      </c>
      <c r="Q25" s="283"/>
      <c r="R25" s="1190" t="s">
        <v>4</v>
      </c>
      <c r="S25" s="1191" t="s">
        <v>1667</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98"/>
      <c r="AO25" s="2098"/>
      <c r="AP25" s="2099"/>
      <c r="AQ25" s="275"/>
      <c r="AR25" s="283"/>
    </row>
    <row r="26" spans="2:44" ht="13.5" customHeight="1">
      <c r="B26" s="2798"/>
      <c r="C26" s="275"/>
      <c r="F26" s="283"/>
      <c r="G26" s="275"/>
      <c r="I26" s="283"/>
      <c r="N26" s="275"/>
      <c r="Q26" s="283"/>
      <c r="R26" s="1205" t="s">
        <v>4</v>
      </c>
      <c r="S26" s="1206" t="s">
        <v>1611</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098"/>
      <c r="AO26" s="2098"/>
      <c r="AP26" s="2099"/>
      <c r="AQ26" s="275"/>
      <c r="AR26" s="283"/>
    </row>
    <row r="27" spans="2:44" ht="13.5" customHeight="1">
      <c r="B27" s="2798"/>
      <c r="C27" s="275"/>
      <c r="F27" s="283"/>
      <c r="G27" s="275"/>
      <c r="I27" s="283"/>
      <c r="J27" s="312"/>
      <c r="N27" s="275"/>
      <c r="Q27" s="283"/>
      <c r="R27" s="312"/>
      <c r="AL27" s="283"/>
      <c r="AM27" s="1199"/>
      <c r="AN27" s="2098"/>
      <c r="AO27" s="2098"/>
      <c r="AP27" s="2099"/>
      <c r="AQ27" s="275"/>
      <c r="AR27" s="283"/>
    </row>
    <row r="28" spans="2:44" ht="13.5" customHeight="1">
      <c r="B28" s="2798"/>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098"/>
      <c r="AO28" s="2098"/>
      <c r="AP28" s="2099"/>
      <c r="AQ28" s="275"/>
      <c r="AR28" s="283"/>
    </row>
    <row r="29" spans="2:44" ht="13.5" customHeight="1">
      <c r="B29" s="2798"/>
      <c r="C29" s="275"/>
      <c r="F29" s="283"/>
      <c r="G29" s="275"/>
      <c r="I29" s="283"/>
      <c r="N29" s="275" t="s">
        <v>1616</v>
      </c>
      <c r="Q29" s="283"/>
      <c r="R29" s="1197" t="s">
        <v>4</v>
      </c>
      <c r="S29" s="260" t="s">
        <v>1617</v>
      </c>
      <c r="AM29" s="1199"/>
      <c r="AN29" s="2098"/>
      <c r="AO29" s="2098"/>
      <c r="AP29" s="2099"/>
      <c r="AQ29" s="275"/>
      <c r="AR29" s="283"/>
    </row>
    <row r="30" spans="2:44" ht="13.5" customHeight="1">
      <c r="B30" s="2798"/>
      <c r="C30" s="275"/>
      <c r="F30" s="283"/>
      <c r="G30" s="275"/>
      <c r="I30" s="283"/>
      <c r="J30" s="270"/>
      <c r="K30" s="271"/>
      <c r="L30" s="271"/>
      <c r="M30" s="271"/>
      <c r="N30" s="270" t="s">
        <v>1618</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098"/>
      <c r="AO30" s="2098"/>
      <c r="AP30" s="2099"/>
      <c r="AQ30" s="275"/>
      <c r="AR30" s="283"/>
    </row>
    <row r="31" spans="2:44" ht="13.5" customHeight="1">
      <c r="B31" s="2798"/>
      <c r="C31" s="275"/>
      <c r="F31" s="283"/>
      <c r="G31" s="275"/>
      <c r="I31" s="283"/>
      <c r="J31" s="260" t="s">
        <v>1619</v>
      </c>
      <c r="N31" s="275" t="s">
        <v>1620</v>
      </c>
      <c r="Q31" s="283"/>
      <c r="R31" s="1197" t="s">
        <v>4</v>
      </c>
      <c r="S31" s="260" t="s">
        <v>1621</v>
      </c>
      <c r="AM31" s="1199"/>
      <c r="AN31" s="2098"/>
      <c r="AO31" s="2098"/>
      <c r="AP31" s="2099"/>
      <c r="AQ31" s="275"/>
      <c r="AR31" s="283"/>
    </row>
    <row r="32" spans="2:44" ht="13.5" customHeight="1">
      <c r="B32" s="2798"/>
      <c r="C32" s="275"/>
      <c r="F32" s="283"/>
      <c r="G32" s="275"/>
      <c r="I32" s="283"/>
      <c r="N32" s="270"/>
      <c r="O32" s="271"/>
      <c r="P32" s="271"/>
      <c r="Q32" s="272"/>
      <c r="R32" s="271"/>
      <c r="S32" s="271" t="s">
        <v>1622</v>
      </c>
      <c r="T32" s="271"/>
      <c r="U32" s="271"/>
      <c r="V32" s="271"/>
      <c r="W32" s="271"/>
      <c r="X32" s="271"/>
      <c r="Y32" s="271"/>
      <c r="Z32" s="271"/>
      <c r="AA32" s="271"/>
      <c r="AB32" s="271"/>
      <c r="AC32" s="271"/>
      <c r="AD32" s="271"/>
      <c r="AE32" s="271"/>
      <c r="AF32" s="271"/>
      <c r="AG32" s="271"/>
      <c r="AH32" s="271"/>
      <c r="AI32" s="271"/>
      <c r="AJ32" s="271"/>
      <c r="AK32" s="271"/>
      <c r="AL32" s="1208" t="s">
        <v>1668</v>
      </c>
      <c r="AM32" s="1199"/>
      <c r="AN32" s="2098"/>
      <c r="AO32" s="2098"/>
      <c r="AP32" s="2099"/>
      <c r="AQ32" s="275"/>
      <c r="AR32" s="283"/>
    </row>
    <row r="33" spans="2:44" ht="13.5" customHeight="1">
      <c r="B33" s="2798"/>
      <c r="C33" s="275"/>
      <c r="F33" s="283"/>
      <c r="G33" s="275"/>
      <c r="I33" s="283"/>
      <c r="N33" s="275" t="s">
        <v>1623</v>
      </c>
      <c r="Q33" s="283"/>
      <c r="R33" s="1197" t="s">
        <v>4</v>
      </c>
      <c r="S33" s="260" t="s">
        <v>1624</v>
      </c>
      <c r="AM33" s="1199"/>
      <c r="AN33" s="2098"/>
      <c r="AO33" s="2098"/>
      <c r="AP33" s="2099"/>
      <c r="AQ33" s="275"/>
      <c r="AR33" s="283"/>
    </row>
    <row r="34" spans="2:44" ht="13.5" customHeight="1">
      <c r="B34" s="2798"/>
      <c r="C34" s="275"/>
      <c r="F34" s="283"/>
      <c r="G34" s="275"/>
      <c r="I34" s="283"/>
      <c r="N34" s="270" t="s">
        <v>1625</v>
      </c>
      <c r="O34" s="271"/>
      <c r="P34" s="271"/>
      <c r="Q34" s="272"/>
      <c r="R34" s="271"/>
      <c r="S34" s="271" t="s">
        <v>1626</v>
      </c>
      <c r="T34" s="271"/>
      <c r="U34" s="271"/>
      <c r="V34" s="271"/>
      <c r="W34" s="271"/>
      <c r="X34" s="271"/>
      <c r="Y34" s="271"/>
      <c r="Z34" s="271"/>
      <c r="AA34" s="271"/>
      <c r="AB34" s="271"/>
      <c r="AC34" s="271"/>
      <c r="AD34" s="271"/>
      <c r="AE34" s="271"/>
      <c r="AF34" s="271"/>
      <c r="AG34" s="271"/>
      <c r="AH34" s="271"/>
      <c r="AI34" s="271"/>
      <c r="AJ34" s="271"/>
      <c r="AK34" s="271"/>
      <c r="AL34" s="272"/>
      <c r="AM34" s="1199"/>
      <c r="AN34" s="2098"/>
      <c r="AO34" s="2098"/>
      <c r="AP34" s="2099"/>
      <c r="AQ34" s="275"/>
      <c r="AR34" s="283"/>
    </row>
    <row r="35" spans="2:44" ht="13.5" customHeight="1">
      <c r="B35" s="2798"/>
      <c r="C35" s="275"/>
      <c r="F35" s="283"/>
      <c r="G35" s="275"/>
      <c r="I35" s="283"/>
      <c r="J35" s="270"/>
      <c r="K35" s="271"/>
      <c r="L35" s="271"/>
      <c r="M35" s="271"/>
      <c r="N35" s="270" t="s">
        <v>1293</v>
      </c>
      <c r="O35" s="271"/>
      <c r="P35" s="271"/>
      <c r="Q35" s="272"/>
      <c r="R35" s="1198" t="s">
        <v>4</v>
      </c>
      <c r="S35" s="271" t="s">
        <v>1627</v>
      </c>
      <c r="T35" s="271"/>
      <c r="U35" s="271"/>
      <c r="V35" s="271"/>
      <c r="W35" s="271"/>
      <c r="X35" s="271"/>
      <c r="Y35" s="271"/>
      <c r="Z35" s="271"/>
      <c r="AA35" s="271"/>
      <c r="AB35" s="271"/>
      <c r="AC35" s="271"/>
      <c r="AD35" s="271"/>
      <c r="AE35" s="271"/>
      <c r="AF35" s="271"/>
      <c r="AG35" s="271"/>
      <c r="AH35" s="271"/>
      <c r="AI35" s="271"/>
      <c r="AJ35" s="271"/>
      <c r="AK35" s="271"/>
      <c r="AL35" s="272"/>
      <c r="AM35" s="1199"/>
      <c r="AN35" s="2098"/>
      <c r="AO35" s="2098"/>
      <c r="AP35" s="2099"/>
      <c r="AQ35" s="275"/>
      <c r="AR35" s="283"/>
    </row>
    <row r="36" spans="2:44" ht="13.5" customHeight="1">
      <c r="B36" s="2798"/>
      <c r="C36" s="275"/>
      <c r="F36" s="283"/>
      <c r="G36" s="275"/>
      <c r="I36" s="283"/>
      <c r="J36" s="260" t="s">
        <v>1628</v>
      </c>
      <c r="N36" s="273" t="s">
        <v>1629</v>
      </c>
      <c r="O36" s="290"/>
      <c r="P36" s="290"/>
      <c r="Q36" s="1188"/>
      <c r="R36" s="1200" t="s">
        <v>4</v>
      </c>
      <c r="S36" s="290" t="s">
        <v>1656</v>
      </c>
      <c r="T36" s="290"/>
      <c r="U36" s="290"/>
      <c r="V36" s="290"/>
      <c r="W36" s="290"/>
      <c r="X36" s="290"/>
      <c r="Y36" s="290"/>
      <c r="Z36" s="290"/>
      <c r="AA36" s="290"/>
      <c r="AB36" s="290"/>
      <c r="AC36" s="290"/>
      <c r="AD36" s="290"/>
      <c r="AE36" s="290"/>
      <c r="AF36" s="290"/>
      <c r="AG36" s="290"/>
      <c r="AH36" s="290"/>
      <c r="AI36" s="290"/>
      <c r="AJ36" s="290"/>
      <c r="AK36" s="290"/>
      <c r="AL36" s="1188"/>
      <c r="AM36" s="1199"/>
      <c r="AN36" s="2098"/>
      <c r="AO36" s="2098"/>
      <c r="AP36" s="2099"/>
      <c r="AQ36" s="275"/>
      <c r="AR36" s="283"/>
    </row>
    <row r="37" spans="2:44" ht="13.5" customHeight="1">
      <c r="B37" s="2798"/>
      <c r="C37" s="275"/>
      <c r="F37" s="283"/>
      <c r="G37" s="275"/>
      <c r="I37" s="283"/>
      <c r="J37" s="260" t="s">
        <v>1631</v>
      </c>
      <c r="N37" s="275" t="s">
        <v>1632</v>
      </c>
      <c r="Q37" s="283"/>
      <c r="R37" s="1190" t="s">
        <v>4</v>
      </c>
      <c r="S37" s="1191" t="s">
        <v>1657</v>
      </c>
      <c r="T37" s="1191"/>
      <c r="U37" s="1191"/>
      <c r="V37" s="1191"/>
      <c r="W37" s="1191"/>
      <c r="X37" s="1191"/>
      <c r="Y37" s="1191"/>
      <c r="Z37" s="1191"/>
      <c r="AA37" s="1191"/>
      <c r="AB37" s="1191"/>
      <c r="AC37" s="1191"/>
      <c r="AD37" s="1191"/>
      <c r="AE37" s="1191"/>
      <c r="AF37" s="1191"/>
      <c r="AG37" s="1191"/>
      <c r="AH37" s="1191"/>
      <c r="AI37" s="1191"/>
      <c r="AJ37" s="1191"/>
      <c r="AK37" s="1191"/>
      <c r="AL37" s="1193"/>
      <c r="AM37" s="1199"/>
      <c r="AN37" s="2098"/>
      <c r="AO37" s="2098"/>
      <c r="AP37" s="2099"/>
      <c r="AQ37" s="275"/>
      <c r="AR37" s="283"/>
    </row>
    <row r="38" spans="2:44" ht="13.5" customHeight="1">
      <c r="B38" s="2798"/>
      <c r="C38" s="275"/>
      <c r="F38" s="283"/>
      <c r="G38" s="275"/>
      <c r="I38" s="283"/>
      <c r="J38" s="260" t="s">
        <v>1634</v>
      </c>
      <c r="N38" s="275" t="s">
        <v>1635</v>
      </c>
      <c r="Q38" s="283"/>
      <c r="R38" s="1195" t="s">
        <v>4</v>
      </c>
      <c r="S38" s="317" t="s">
        <v>1669</v>
      </c>
      <c r="T38" s="317"/>
      <c r="U38" s="317"/>
      <c r="V38" s="317"/>
      <c r="W38" s="317"/>
      <c r="X38" s="317"/>
      <c r="Y38" s="317"/>
      <c r="Z38" s="317"/>
      <c r="AA38" s="317"/>
      <c r="AB38" s="317"/>
      <c r="AC38" s="317"/>
      <c r="AD38" s="317"/>
      <c r="AE38" s="317"/>
      <c r="AF38" s="317"/>
      <c r="AG38" s="317"/>
      <c r="AH38" s="317"/>
      <c r="AI38" s="317"/>
      <c r="AJ38" s="317"/>
      <c r="AK38" s="317"/>
      <c r="AL38" s="1196"/>
      <c r="AM38" s="1199"/>
      <c r="AN38" s="2098"/>
      <c r="AO38" s="2098"/>
      <c r="AP38" s="2099"/>
      <c r="AQ38" s="275"/>
      <c r="AR38" s="283"/>
    </row>
    <row r="39" spans="2:44" ht="13.5" customHeight="1">
      <c r="B39" s="2798"/>
      <c r="C39" s="275"/>
      <c r="F39" s="283"/>
      <c r="G39" s="275"/>
      <c r="I39" s="283"/>
      <c r="J39" s="270" t="s">
        <v>1637</v>
      </c>
      <c r="K39" s="271"/>
      <c r="L39" s="271"/>
      <c r="M39" s="271"/>
      <c r="N39" s="270"/>
      <c r="O39" s="271"/>
      <c r="P39" s="271"/>
      <c r="Q39" s="272"/>
      <c r="R39" s="1198" t="s">
        <v>4</v>
      </c>
      <c r="S39" s="271" t="s">
        <v>1670</v>
      </c>
      <c r="T39" s="271"/>
      <c r="U39" s="271"/>
      <c r="V39" s="271"/>
      <c r="W39" s="271"/>
      <c r="X39" s="271"/>
      <c r="Y39" s="271"/>
      <c r="Z39" s="271"/>
      <c r="AA39" s="271"/>
      <c r="AB39" s="271"/>
      <c r="AC39" s="271"/>
      <c r="AD39" s="271"/>
      <c r="AE39" s="271"/>
      <c r="AF39" s="271"/>
      <c r="AG39" s="271"/>
      <c r="AH39" s="271"/>
      <c r="AI39" s="271"/>
      <c r="AJ39" s="271"/>
      <c r="AK39" s="271"/>
      <c r="AL39" s="272"/>
      <c r="AM39" s="1199"/>
      <c r="AN39" s="2098"/>
      <c r="AO39" s="2098"/>
      <c r="AP39" s="2099"/>
      <c r="AQ39" s="275"/>
      <c r="AR39" s="283"/>
    </row>
    <row r="40" spans="2:44" ht="13.5" customHeight="1">
      <c r="B40" s="2798"/>
      <c r="C40" s="275"/>
      <c r="F40" s="283"/>
      <c r="G40" s="275"/>
      <c r="I40" s="283"/>
      <c r="J40" s="260" t="s">
        <v>1639</v>
      </c>
      <c r="N40" s="273" t="s">
        <v>1640</v>
      </c>
      <c r="O40" s="290"/>
      <c r="P40" s="290"/>
      <c r="Q40" s="1188"/>
      <c r="R40" s="1200" t="s">
        <v>4</v>
      </c>
      <c r="S40" s="290" t="s">
        <v>1671</v>
      </c>
      <c r="T40" s="290"/>
      <c r="U40" s="290"/>
      <c r="V40" s="290"/>
      <c r="W40" s="290"/>
      <c r="X40" s="290"/>
      <c r="Y40" s="290"/>
      <c r="Z40" s="290"/>
      <c r="AA40" s="290"/>
      <c r="AB40" s="290"/>
      <c r="AC40" s="290"/>
      <c r="AD40" s="290"/>
      <c r="AE40" s="290"/>
      <c r="AF40" s="290"/>
      <c r="AG40" s="290"/>
      <c r="AH40" s="290"/>
      <c r="AI40" s="290"/>
      <c r="AJ40" s="290"/>
      <c r="AK40" s="290"/>
      <c r="AL40" s="1188"/>
      <c r="AM40" s="1199"/>
      <c r="AN40" s="2098"/>
      <c r="AO40" s="2098"/>
      <c r="AP40" s="2099"/>
      <c r="AQ40" s="275"/>
      <c r="AR40" s="283"/>
    </row>
    <row r="41" spans="2:44" ht="13.5" customHeight="1">
      <c r="B41" s="2798"/>
      <c r="C41" s="275"/>
      <c r="F41" s="283"/>
      <c r="G41" s="275"/>
      <c r="I41" s="283"/>
      <c r="J41" s="260" t="s">
        <v>1642</v>
      </c>
      <c r="N41" s="275" t="s">
        <v>1643</v>
      </c>
      <c r="Q41" s="283"/>
      <c r="R41" s="1197" t="s">
        <v>4</v>
      </c>
      <c r="S41" s="260" t="s">
        <v>1672</v>
      </c>
      <c r="AM41" s="1199"/>
      <c r="AN41" s="2098"/>
      <c r="AO41" s="2098"/>
      <c r="AP41" s="2099"/>
      <c r="AQ41" s="275"/>
      <c r="AR41" s="283"/>
    </row>
    <row r="42" spans="2:44" ht="13.5" customHeight="1">
      <c r="B42" s="2798"/>
      <c r="C42" s="275"/>
      <c r="F42" s="283"/>
      <c r="G42" s="275"/>
      <c r="I42" s="283"/>
      <c r="J42" s="260" t="s">
        <v>1634</v>
      </c>
      <c r="N42" s="275" t="s">
        <v>574</v>
      </c>
      <c r="Q42" s="283"/>
      <c r="S42" s="260" t="s">
        <v>1673</v>
      </c>
      <c r="AM42" s="1199"/>
      <c r="AN42" s="2098"/>
      <c r="AO42" s="2098"/>
      <c r="AP42" s="2099"/>
      <c r="AQ42" s="275"/>
      <c r="AR42" s="283"/>
    </row>
    <row r="43" spans="2:44" ht="13.5" customHeight="1">
      <c r="B43" s="2798"/>
      <c r="C43" s="275"/>
      <c r="F43" s="283"/>
      <c r="G43" s="275"/>
      <c r="I43" s="283"/>
      <c r="J43" s="260" t="s">
        <v>1637</v>
      </c>
      <c r="N43" s="275"/>
      <c r="Q43" s="283"/>
      <c r="R43" s="295"/>
      <c r="S43" s="293" t="s">
        <v>1662</v>
      </c>
      <c r="T43" s="293"/>
      <c r="U43" s="293"/>
      <c r="V43" s="293"/>
      <c r="W43" s="293"/>
      <c r="X43" s="293"/>
      <c r="Y43" s="293"/>
      <c r="Z43" s="293"/>
      <c r="AA43" s="293"/>
      <c r="AB43" s="293"/>
      <c r="AC43" s="293"/>
      <c r="AD43" s="293"/>
      <c r="AE43" s="293"/>
      <c r="AF43" s="293"/>
      <c r="AG43" s="293"/>
      <c r="AH43" s="293"/>
      <c r="AI43" s="293"/>
      <c r="AJ43" s="293"/>
      <c r="AK43" s="293"/>
      <c r="AL43" s="1201"/>
      <c r="AM43" s="1199"/>
      <c r="AN43" s="2098"/>
      <c r="AO43" s="2098"/>
      <c r="AP43" s="2099"/>
      <c r="AQ43" s="275"/>
      <c r="AR43" s="283"/>
    </row>
    <row r="44" spans="2:44" ht="13.5" customHeight="1">
      <c r="B44" s="2798"/>
      <c r="C44" s="275"/>
      <c r="F44" s="283"/>
      <c r="G44" s="275"/>
      <c r="I44" s="283"/>
      <c r="N44" s="270"/>
      <c r="O44" s="271"/>
      <c r="P44" s="271"/>
      <c r="Q44" s="272"/>
      <c r="R44" s="1198" t="s">
        <v>4</v>
      </c>
      <c r="S44" s="271" t="s">
        <v>1647</v>
      </c>
      <c r="T44" s="271"/>
      <c r="U44" s="271"/>
      <c r="V44" s="271"/>
      <c r="W44" s="271"/>
      <c r="X44" s="271"/>
      <c r="Y44" s="271"/>
      <c r="Z44" s="271"/>
      <c r="AA44" s="271"/>
      <c r="AB44" s="271"/>
      <c r="AC44" s="271"/>
      <c r="AD44" s="271"/>
      <c r="AE44" s="271"/>
      <c r="AF44" s="271"/>
      <c r="AG44" s="271"/>
      <c r="AH44" s="271"/>
      <c r="AI44" s="271"/>
      <c r="AJ44" s="271"/>
      <c r="AK44" s="271"/>
      <c r="AL44" s="272"/>
      <c r="AM44" s="1199"/>
      <c r="AN44" s="2098"/>
      <c r="AO44" s="2098"/>
      <c r="AP44" s="2099"/>
      <c r="AQ44" s="275"/>
      <c r="AR44" s="283"/>
    </row>
    <row r="45" spans="2:44" ht="13.5" customHeight="1">
      <c r="B45" s="2798"/>
      <c r="C45" s="275"/>
      <c r="F45" s="283"/>
      <c r="G45" s="275"/>
      <c r="I45" s="283"/>
      <c r="N45" s="275" t="s">
        <v>1648</v>
      </c>
      <c r="Q45" s="283"/>
      <c r="R45" s="1197" t="s">
        <v>4</v>
      </c>
      <c r="S45" s="260" t="s">
        <v>1674</v>
      </c>
      <c r="AM45" s="1199"/>
      <c r="AN45" s="2098"/>
      <c r="AO45" s="2098"/>
      <c r="AP45" s="2099"/>
      <c r="AQ45" s="275"/>
      <c r="AR45" s="283"/>
    </row>
    <row r="46" spans="2:44" ht="13.5" customHeight="1">
      <c r="B46" s="2798"/>
      <c r="C46" s="275"/>
      <c r="F46" s="283"/>
      <c r="G46" s="270"/>
      <c r="H46" s="271"/>
      <c r="I46" s="272"/>
      <c r="J46" s="271"/>
      <c r="K46" s="271"/>
      <c r="L46" s="271"/>
      <c r="M46" s="271"/>
      <c r="N46" s="270" t="s">
        <v>1537</v>
      </c>
      <c r="O46" s="271"/>
      <c r="P46" s="271"/>
      <c r="Q46" s="272"/>
      <c r="R46" s="271"/>
      <c r="S46" s="271"/>
      <c r="T46" s="271"/>
      <c r="U46" s="271"/>
      <c r="V46" s="271"/>
      <c r="W46" s="271"/>
      <c r="X46" s="271"/>
      <c r="Y46" s="271"/>
      <c r="Z46" s="271"/>
      <c r="AA46" s="271"/>
      <c r="AB46" s="271"/>
      <c r="AC46" s="271"/>
      <c r="AD46" s="271"/>
      <c r="AE46" s="271"/>
      <c r="AF46" s="271"/>
      <c r="AG46" s="271"/>
      <c r="AH46" s="271"/>
      <c r="AI46" s="271"/>
      <c r="AJ46" s="271"/>
      <c r="AK46" s="271"/>
      <c r="AL46" s="271"/>
      <c r="AM46" s="1199"/>
      <c r="AN46" s="2098"/>
      <c r="AO46" s="2098"/>
      <c r="AP46" s="2099"/>
      <c r="AQ46" s="275"/>
      <c r="AR46" s="283"/>
    </row>
    <row r="47" spans="2:44" ht="13.5" customHeight="1">
      <c r="B47" s="2798"/>
      <c r="F47" s="283"/>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3"/>
      <c r="AM47" s="1199"/>
      <c r="AN47" s="2098"/>
      <c r="AO47" s="2098"/>
      <c r="AP47" s="2099"/>
      <c r="AR47" s="283"/>
    </row>
    <row r="48" spans="2:44" ht="13.5" customHeight="1">
      <c r="B48" s="2798"/>
      <c r="F48" s="283"/>
      <c r="AL48" s="283"/>
      <c r="AM48" s="1199"/>
      <c r="AN48" s="2098"/>
      <c r="AO48" s="2098"/>
      <c r="AP48" s="2099"/>
      <c r="AR48" s="283"/>
    </row>
    <row r="49" spans="2:44" ht="13.5" customHeight="1">
      <c r="B49" s="2798"/>
      <c r="F49" s="283"/>
      <c r="AL49" s="283"/>
      <c r="AM49" s="1199"/>
      <c r="AN49" s="2098"/>
      <c r="AO49" s="2098"/>
      <c r="AP49" s="2099"/>
      <c r="AR49" s="283"/>
    </row>
    <row r="50" spans="2:44" ht="13.5" customHeight="1">
      <c r="B50" s="2798"/>
      <c r="F50" s="283"/>
      <c r="AL50" s="283"/>
      <c r="AM50" s="1199"/>
      <c r="AN50" s="2098"/>
      <c r="AO50" s="2098"/>
      <c r="AP50" s="2099"/>
      <c r="AR50" s="283"/>
    </row>
    <row r="51" spans="2:44" ht="13.5" customHeight="1">
      <c r="B51" s="2799"/>
      <c r="C51" s="271"/>
      <c r="D51" s="271"/>
      <c r="E51" s="271"/>
      <c r="F51" s="272"/>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2"/>
      <c r="AM51" s="1202"/>
      <c r="AN51" s="2802"/>
      <c r="AO51" s="2802"/>
      <c r="AP51" s="2803"/>
      <c r="AQ51" s="271"/>
      <c r="AR51" s="272"/>
    </row>
    <row r="52" spans="2:44" ht="13.5" customHeight="1"/>
    <row r="53" spans="2:44" ht="13.5" customHeight="1"/>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4GJQW0nYPciBT4wm7pM4Hs62yXY2rCBG/8Co6mYDPiQzoYBmLUXhqO6gijruoV94CWUyFfkJFyONt/WCrPmXaw==" saltValue="t3zwMlMNRgBM5oUuFIcLww==" spinCount="100000" sheet="1" objects="1" scenarios="1"/>
  <mergeCells count="44">
    <mergeCell ref="AN48:AP48"/>
    <mergeCell ref="AN49:AP49"/>
    <mergeCell ref="AN50:AP50"/>
    <mergeCell ref="AN51:AP51"/>
    <mergeCell ref="AN42:AP42"/>
    <mergeCell ref="AN43:AP43"/>
    <mergeCell ref="AN44:AP44"/>
    <mergeCell ref="AN45:AP45"/>
    <mergeCell ref="AN46:AP46"/>
    <mergeCell ref="AN47:AP47"/>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23:AP23"/>
    <mergeCell ref="AN24:AP24"/>
    <mergeCell ref="AN25:AP25"/>
    <mergeCell ref="AN26:AP26"/>
    <mergeCell ref="AN27:AP27"/>
    <mergeCell ref="N9:AL9"/>
    <mergeCell ref="R10:AL10"/>
    <mergeCell ref="B11:B51"/>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s>
  <phoneticPr fontId="4"/>
  <dataValidations count="1">
    <dataValidation type="list" allowBlank="1" showInputMessage="1" showErrorMessage="1" sqref="G11 R15:R16 R19 R44:R45 J22 R31 R33 R35:R41 R11 R23 R21 R25:R26 R29 AM11:AM21" xr:uid="{A4E8BA67-E0FA-4560-AA2E-A07766EA6847}">
      <formula1>"□,■"</formula1>
    </dataValidation>
  </dataValidations>
  <pageMargins left="0.78740157480314965" right="0.51181102362204722" top="0.59055118110236227" bottom="0.59055118110236227" header="0.11811023622047245" footer="0.23622047244094491"/>
  <pageSetup paperSize="9" scale="80" firstPageNumber="19" orientation="portrait" blackAndWhite="1" useFirstPageNumber="1" r:id="rId1"/>
  <headerFooter alignWithMargins="0">
    <oddFooter>&amp;R&amp;10株式会社都市建築確認センター</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D304E-3DBF-4AD1-A84D-A5DD1AAB0032}">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1675</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107" t="s">
        <v>373</v>
      </c>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90"/>
      <c r="AN9" s="290" t="s">
        <v>1554</v>
      </c>
      <c r="AO9" s="290"/>
      <c r="AP9" s="1188"/>
      <c r="AQ9" s="280" t="s">
        <v>372</v>
      </c>
      <c r="AR9" s="303"/>
    </row>
    <row r="10" spans="2:44">
      <c r="B10" s="270"/>
      <c r="C10" s="270" t="s">
        <v>375</v>
      </c>
      <c r="D10" s="271"/>
      <c r="E10" s="271"/>
      <c r="F10" s="271" t="s">
        <v>1554</v>
      </c>
      <c r="G10" s="270" t="s">
        <v>381</v>
      </c>
      <c r="H10" s="271"/>
      <c r="I10" s="272" t="s">
        <v>1554</v>
      </c>
      <c r="J10" s="271"/>
      <c r="K10" s="271"/>
      <c r="L10" s="271"/>
      <c r="M10" s="271" t="s">
        <v>1554</v>
      </c>
      <c r="N10" s="270" t="s">
        <v>376</v>
      </c>
      <c r="O10" s="271"/>
      <c r="P10" s="271"/>
      <c r="Q10" s="271"/>
      <c r="R10" s="2107" t="s">
        <v>377</v>
      </c>
      <c r="S10" s="2108"/>
      <c r="T10" s="2108"/>
      <c r="U10" s="2108"/>
      <c r="V10" s="2108"/>
      <c r="W10" s="2108"/>
      <c r="X10" s="2108"/>
      <c r="Y10" s="2108"/>
      <c r="Z10" s="2108"/>
      <c r="AA10" s="2108"/>
      <c r="AB10" s="2108"/>
      <c r="AC10" s="2108"/>
      <c r="AD10" s="2108"/>
      <c r="AE10" s="2108"/>
      <c r="AF10" s="2108"/>
      <c r="AG10" s="2108"/>
      <c r="AH10" s="2108"/>
      <c r="AI10" s="2108"/>
      <c r="AJ10" s="2108"/>
      <c r="AK10" s="2108"/>
      <c r="AL10" s="2109"/>
      <c r="AM10" s="273" t="s">
        <v>378</v>
      </c>
      <c r="AN10" s="271"/>
      <c r="AO10" s="271"/>
      <c r="AP10" s="271"/>
      <c r="AQ10" s="270" t="s">
        <v>473</v>
      </c>
      <c r="AR10" s="272"/>
    </row>
    <row r="11" spans="2:44" ht="13.5" customHeight="1">
      <c r="B11" s="2797" t="s">
        <v>1573</v>
      </c>
      <c r="C11" s="275" t="s">
        <v>1574</v>
      </c>
      <c r="F11" s="283"/>
      <c r="G11" s="1189" t="s">
        <v>4</v>
      </c>
      <c r="H11" s="260" t="s">
        <v>1676</v>
      </c>
      <c r="I11" s="283"/>
      <c r="J11" s="260" t="s">
        <v>1576</v>
      </c>
      <c r="N11" s="275" t="s">
        <v>1577</v>
      </c>
      <c r="R11" s="1194" t="s">
        <v>4</v>
      </c>
      <c r="S11" s="301" t="s">
        <v>1327</v>
      </c>
      <c r="T11" s="301"/>
      <c r="U11" s="301"/>
      <c r="V11" s="301"/>
      <c r="W11" s="301"/>
      <c r="X11" s="301"/>
      <c r="Y11" s="301"/>
      <c r="Z11" s="301"/>
      <c r="AA11" s="301"/>
      <c r="AB11" s="301"/>
      <c r="AC11" s="301"/>
      <c r="AD11" s="301"/>
      <c r="AE11" s="301"/>
      <c r="AF11" s="301"/>
      <c r="AG11" s="301"/>
      <c r="AH11" s="301"/>
      <c r="AI11" s="301"/>
      <c r="AJ11" s="301"/>
      <c r="AK11" s="301"/>
      <c r="AL11" s="303"/>
      <c r="AM11" s="1194" t="s">
        <v>4</v>
      </c>
      <c r="AN11" s="2800" t="s">
        <v>1582</v>
      </c>
      <c r="AO11" s="2800"/>
      <c r="AP11" s="2801"/>
      <c r="AQ11" s="280"/>
      <c r="AR11" s="303"/>
    </row>
    <row r="12" spans="2:44" ht="13.5" customHeight="1">
      <c r="B12" s="2798"/>
      <c r="C12" s="275" t="s">
        <v>1583</v>
      </c>
      <c r="F12" s="283"/>
      <c r="G12" s="275"/>
      <c r="I12" s="283"/>
      <c r="J12" s="260" t="s">
        <v>574</v>
      </c>
      <c r="N12" s="275" t="s">
        <v>1584</v>
      </c>
      <c r="R12" s="1203"/>
      <c r="AL12" s="283"/>
      <c r="AM12" s="1189" t="s">
        <v>4</v>
      </c>
      <c r="AN12" s="2098" t="s">
        <v>1586</v>
      </c>
      <c r="AO12" s="2098"/>
      <c r="AP12" s="2099"/>
      <c r="AQ12" s="275"/>
      <c r="AR12" s="283"/>
    </row>
    <row r="13" spans="2:44" ht="13.5" customHeight="1">
      <c r="B13" s="2798"/>
      <c r="C13" s="275" t="s">
        <v>1587</v>
      </c>
      <c r="F13" s="283"/>
      <c r="G13" s="275"/>
      <c r="I13" s="283"/>
      <c r="N13" s="275" t="s">
        <v>1588</v>
      </c>
      <c r="R13" s="1203"/>
      <c r="AL13" s="283"/>
      <c r="AM13" s="1189" t="s">
        <v>4</v>
      </c>
      <c r="AN13" s="2098" t="s">
        <v>483</v>
      </c>
      <c r="AO13" s="2098"/>
      <c r="AP13" s="2099"/>
      <c r="AQ13" s="275"/>
      <c r="AR13" s="283"/>
    </row>
    <row r="14" spans="2:44" ht="13.5" customHeight="1">
      <c r="B14" s="2798"/>
      <c r="C14" s="275" t="s">
        <v>1590</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098" t="s">
        <v>620</v>
      </c>
      <c r="AO14" s="2098"/>
      <c r="AP14" s="2099"/>
      <c r="AQ14" s="275"/>
      <c r="AR14" s="283"/>
    </row>
    <row r="15" spans="2:44" ht="13.5" customHeight="1">
      <c r="B15" s="2798"/>
      <c r="C15" s="275"/>
      <c r="F15" s="283"/>
      <c r="G15" s="275"/>
      <c r="I15" s="283"/>
      <c r="J15" s="260" t="s">
        <v>1592</v>
      </c>
      <c r="N15" s="275" t="s">
        <v>1593</v>
      </c>
      <c r="R15" s="1190" t="s">
        <v>4</v>
      </c>
      <c r="S15" s="1191" t="s">
        <v>1594</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98" t="s">
        <v>652</v>
      </c>
      <c r="AO15" s="2098"/>
      <c r="AP15" s="2099"/>
      <c r="AQ15" s="275"/>
      <c r="AR15" s="283"/>
    </row>
    <row r="16" spans="2:44" ht="13.5" customHeight="1">
      <c r="B16" s="2798"/>
      <c r="C16" s="275"/>
      <c r="F16" s="283"/>
      <c r="G16" s="275"/>
      <c r="I16" s="283"/>
      <c r="J16" s="275"/>
      <c r="N16" s="275" t="s">
        <v>1595</v>
      </c>
      <c r="R16" s="1189" t="s">
        <v>4</v>
      </c>
      <c r="S16" s="260" t="s">
        <v>1596</v>
      </c>
      <c r="AL16" s="283"/>
      <c r="AM16" s="1189" t="s">
        <v>4</v>
      </c>
      <c r="AN16" s="2098" t="s">
        <v>725</v>
      </c>
      <c r="AO16" s="2098"/>
      <c r="AP16" s="2099"/>
      <c r="AQ16" s="275"/>
      <c r="AR16" s="283"/>
    </row>
    <row r="17" spans="2:44" ht="13.5" customHeight="1">
      <c r="B17" s="2798"/>
      <c r="C17" s="275"/>
      <c r="F17" s="283"/>
      <c r="G17" s="275"/>
      <c r="I17" s="283"/>
      <c r="N17" s="275"/>
      <c r="Q17" s="283"/>
      <c r="S17" s="260" t="s">
        <v>1597</v>
      </c>
      <c r="AM17" s="1189" t="s">
        <v>4</v>
      </c>
      <c r="AN17" s="2098" t="s">
        <v>1598</v>
      </c>
      <c r="AO17" s="2098"/>
      <c r="AP17" s="2099"/>
      <c r="AQ17" s="275"/>
      <c r="AR17" s="283"/>
    </row>
    <row r="18" spans="2:44" ht="13.5" customHeight="1">
      <c r="B18" s="2798"/>
      <c r="C18" s="275"/>
      <c r="F18" s="283"/>
      <c r="G18" s="275"/>
      <c r="I18" s="283"/>
      <c r="N18" s="270"/>
      <c r="O18" s="271"/>
      <c r="P18" s="271"/>
      <c r="Q18" s="272"/>
      <c r="R18" s="271"/>
      <c r="S18" s="271" t="s">
        <v>1651</v>
      </c>
      <c r="T18" s="271"/>
      <c r="U18" s="271"/>
      <c r="V18" s="271"/>
      <c r="W18" s="271"/>
      <c r="X18" s="271"/>
      <c r="Y18" s="271"/>
      <c r="Z18" s="271"/>
      <c r="AA18" s="271"/>
      <c r="AB18" s="271"/>
      <c r="AC18" s="271"/>
      <c r="AD18" s="271"/>
      <c r="AE18" s="271"/>
      <c r="AF18" s="271"/>
      <c r="AG18" s="271"/>
      <c r="AH18" s="271"/>
      <c r="AI18" s="271"/>
      <c r="AJ18" s="271"/>
      <c r="AK18" s="271"/>
      <c r="AL18" s="272"/>
      <c r="AM18" s="1189" t="s">
        <v>4</v>
      </c>
      <c r="AN18" s="2098" t="s">
        <v>1600</v>
      </c>
      <c r="AO18" s="2098"/>
      <c r="AP18" s="2099"/>
      <c r="AQ18" s="275"/>
      <c r="AR18" s="283"/>
    </row>
    <row r="19" spans="2:44" ht="13.5" customHeight="1">
      <c r="B19" s="2798"/>
      <c r="C19" s="275"/>
      <c r="F19" s="283"/>
      <c r="G19" s="275"/>
      <c r="I19" s="283"/>
      <c r="N19" s="275" t="s">
        <v>1593</v>
      </c>
      <c r="Q19" s="283"/>
      <c r="R19" s="1197" t="s">
        <v>4</v>
      </c>
      <c r="S19" s="260" t="s">
        <v>1594</v>
      </c>
      <c r="AM19" s="1189" t="s">
        <v>4</v>
      </c>
      <c r="AN19" s="2098"/>
      <c r="AO19" s="2098"/>
      <c r="AP19" s="2099"/>
      <c r="AQ19" s="275"/>
      <c r="AR19" s="283"/>
    </row>
    <row r="20" spans="2:44" ht="13.5" customHeight="1">
      <c r="B20" s="2798"/>
      <c r="C20" s="275"/>
      <c r="F20" s="283"/>
      <c r="G20" s="275"/>
      <c r="I20" s="283"/>
      <c r="J20" s="270"/>
      <c r="K20" s="271"/>
      <c r="L20" s="271"/>
      <c r="M20" s="271"/>
      <c r="N20" s="270" t="s">
        <v>1601</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98"/>
      <c r="AO20" s="2098"/>
      <c r="AP20" s="2099"/>
      <c r="AQ20" s="275"/>
      <c r="AR20" s="283"/>
    </row>
    <row r="21" spans="2:44" ht="13.5" customHeight="1">
      <c r="B21" s="2798"/>
      <c r="C21" s="275"/>
      <c r="F21" s="283"/>
      <c r="G21" s="275"/>
      <c r="I21" s="283"/>
      <c r="J21" s="260" t="s">
        <v>1602</v>
      </c>
      <c r="N21" s="275" t="s">
        <v>1603</v>
      </c>
      <c r="Q21" s="283"/>
      <c r="R21" s="1194" t="s">
        <v>4</v>
      </c>
      <c r="S21" s="301" t="s">
        <v>1665</v>
      </c>
      <c r="T21" s="301"/>
      <c r="U21" s="301"/>
      <c r="V21" s="301"/>
      <c r="W21" s="301"/>
      <c r="X21" s="301"/>
      <c r="Y21" s="301"/>
      <c r="Z21" s="301"/>
      <c r="AA21" s="301"/>
      <c r="AB21" s="301"/>
      <c r="AC21" s="301"/>
      <c r="AD21" s="301"/>
      <c r="AE21" s="301"/>
      <c r="AF21" s="301"/>
      <c r="AG21" s="301"/>
      <c r="AH21" s="301"/>
      <c r="AI21" s="301"/>
      <c r="AJ21" s="301"/>
      <c r="AK21" s="301"/>
      <c r="AL21" s="303"/>
      <c r="AM21" s="1189" t="s">
        <v>4</v>
      </c>
      <c r="AN21" s="2098"/>
      <c r="AO21" s="2098"/>
      <c r="AP21" s="2099"/>
      <c r="AQ21" s="275"/>
      <c r="AR21" s="283"/>
    </row>
    <row r="22" spans="2:44" ht="13.5" customHeight="1">
      <c r="B22" s="2798"/>
      <c r="C22" s="275"/>
      <c r="F22" s="283"/>
      <c r="G22" s="275"/>
      <c r="I22" s="283"/>
      <c r="J22" s="1197" t="s">
        <v>4</v>
      </c>
      <c r="K22" s="260" t="s">
        <v>1605</v>
      </c>
      <c r="N22" s="275"/>
      <c r="Q22" s="283"/>
      <c r="R22" s="1204"/>
      <c r="S22" s="293" t="s">
        <v>1666</v>
      </c>
      <c r="T22" s="293"/>
      <c r="U22" s="293"/>
      <c r="V22" s="293"/>
      <c r="W22" s="293"/>
      <c r="X22" s="293"/>
      <c r="Y22" s="293"/>
      <c r="Z22" s="293"/>
      <c r="AA22" s="293"/>
      <c r="AB22" s="293"/>
      <c r="AC22" s="293"/>
      <c r="AD22" s="293"/>
      <c r="AE22" s="293"/>
      <c r="AF22" s="293"/>
      <c r="AG22" s="293"/>
      <c r="AH22" s="293"/>
      <c r="AI22" s="293"/>
      <c r="AJ22" s="293"/>
      <c r="AK22" s="293"/>
      <c r="AL22" s="1201"/>
      <c r="AM22" s="1199"/>
      <c r="AN22" s="2098"/>
      <c r="AO22" s="2098"/>
      <c r="AP22" s="2099"/>
      <c r="AQ22" s="275"/>
      <c r="AR22" s="283"/>
    </row>
    <row r="23" spans="2:44" ht="13.5" customHeight="1">
      <c r="B23" s="2798"/>
      <c r="C23" s="275"/>
      <c r="F23" s="283"/>
      <c r="G23" s="275"/>
      <c r="I23" s="283"/>
      <c r="J23" s="312"/>
      <c r="N23" s="275"/>
      <c r="Q23" s="283"/>
      <c r="R23" s="1197" t="s">
        <v>4</v>
      </c>
      <c r="S23" s="260" t="s">
        <v>1611</v>
      </c>
      <c r="AL23" s="283"/>
      <c r="AM23" s="1199"/>
      <c r="AN23" s="2098"/>
      <c r="AO23" s="2098"/>
      <c r="AP23" s="2099"/>
      <c r="AQ23" s="275"/>
      <c r="AR23" s="283"/>
    </row>
    <row r="24" spans="2:44" ht="13.5" customHeight="1">
      <c r="B24" s="2798"/>
      <c r="C24" s="275"/>
      <c r="F24" s="283"/>
      <c r="G24" s="275"/>
      <c r="I24" s="283"/>
      <c r="J24" s="312"/>
      <c r="N24" s="270"/>
      <c r="O24" s="271"/>
      <c r="P24" s="271"/>
      <c r="Q24" s="272"/>
      <c r="R24" s="312"/>
      <c r="AL24" s="283"/>
      <c r="AM24" s="1199"/>
      <c r="AN24" s="2098"/>
      <c r="AO24" s="2098"/>
      <c r="AP24" s="2099"/>
      <c r="AQ24" s="275"/>
      <c r="AR24" s="283"/>
    </row>
    <row r="25" spans="2:44" ht="13.5" customHeight="1">
      <c r="B25" s="2798"/>
      <c r="C25" s="275"/>
      <c r="F25" s="283"/>
      <c r="G25" s="275"/>
      <c r="I25" s="283"/>
      <c r="N25" s="275" t="s">
        <v>1607</v>
      </c>
      <c r="Q25" s="283"/>
      <c r="R25" s="1190" t="s">
        <v>4</v>
      </c>
      <c r="S25" s="1191" t="s">
        <v>1667</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98"/>
      <c r="AO25" s="2098"/>
      <c r="AP25" s="2099"/>
      <c r="AQ25" s="275"/>
      <c r="AR25" s="283"/>
    </row>
    <row r="26" spans="2:44" ht="13.5" customHeight="1">
      <c r="B26" s="2798"/>
      <c r="C26" s="275"/>
      <c r="F26" s="283"/>
      <c r="G26" s="275"/>
      <c r="I26" s="283"/>
      <c r="N26" s="275"/>
      <c r="Q26" s="283"/>
      <c r="R26" s="1205" t="s">
        <v>4</v>
      </c>
      <c r="S26" s="1206" t="s">
        <v>1611</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098"/>
      <c r="AO26" s="2098"/>
      <c r="AP26" s="2099"/>
      <c r="AQ26" s="275"/>
      <c r="AR26" s="283"/>
    </row>
    <row r="27" spans="2:44" ht="13.5" customHeight="1">
      <c r="B27" s="2798"/>
      <c r="C27" s="275"/>
      <c r="F27" s="283"/>
      <c r="G27" s="275"/>
      <c r="I27" s="283"/>
      <c r="J27" s="312"/>
      <c r="N27" s="275"/>
      <c r="Q27" s="283"/>
      <c r="R27" s="312"/>
      <c r="AL27" s="283"/>
      <c r="AM27" s="1199"/>
      <c r="AN27" s="2098"/>
      <c r="AO27" s="2098"/>
      <c r="AP27" s="2099"/>
      <c r="AQ27" s="275"/>
      <c r="AR27" s="283"/>
    </row>
    <row r="28" spans="2:44" ht="13.5" customHeight="1">
      <c r="B28" s="2798"/>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098"/>
      <c r="AO28" s="2098"/>
      <c r="AP28" s="2099"/>
      <c r="AQ28" s="275"/>
      <c r="AR28" s="283"/>
    </row>
    <row r="29" spans="2:44" ht="13.5" customHeight="1">
      <c r="B29" s="2798"/>
      <c r="C29" s="275"/>
      <c r="F29" s="283"/>
      <c r="G29" s="275"/>
      <c r="I29" s="283"/>
      <c r="N29" s="275" t="s">
        <v>1616</v>
      </c>
      <c r="Q29" s="283"/>
      <c r="R29" s="1197" t="s">
        <v>4</v>
      </c>
      <c r="S29" s="260" t="s">
        <v>1617</v>
      </c>
      <c r="AM29" s="1199"/>
      <c r="AN29" s="2098"/>
      <c r="AO29" s="2098"/>
      <c r="AP29" s="2099"/>
      <c r="AQ29" s="275"/>
      <c r="AR29" s="283"/>
    </row>
    <row r="30" spans="2:44" ht="13.5" customHeight="1">
      <c r="B30" s="2798"/>
      <c r="C30" s="275"/>
      <c r="F30" s="283"/>
      <c r="G30" s="275"/>
      <c r="I30" s="283"/>
      <c r="J30" s="270"/>
      <c r="K30" s="271"/>
      <c r="L30" s="271"/>
      <c r="M30" s="271"/>
      <c r="N30" s="270" t="s">
        <v>1618</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098"/>
      <c r="AO30" s="2098"/>
      <c r="AP30" s="2099"/>
      <c r="AQ30" s="275"/>
      <c r="AR30" s="283"/>
    </row>
    <row r="31" spans="2:44" ht="13.5" customHeight="1">
      <c r="B31" s="2798"/>
      <c r="C31" s="275"/>
      <c r="F31" s="283"/>
      <c r="G31" s="275"/>
      <c r="I31" s="283"/>
      <c r="J31" s="260" t="s">
        <v>1619</v>
      </c>
      <c r="N31" s="275" t="s">
        <v>1620</v>
      </c>
      <c r="Q31" s="283"/>
      <c r="R31" s="1197" t="s">
        <v>4</v>
      </c>
      <c r="S31" s="260" t="s">
        <v>1621</v>
      </c>
      <c r="AM31" s="1199"/>
      <c r="AN31" s="2098"/>
      <c r="AO31" s="2098"/>
      <c r="AP31" s="2099"/>
      <c r="AQ31" s="275"/>
      <c r="AR31" s="283"/>
    </row>
    <row r="32" spans="2:44" ht="13.5" customHeight="1">
      <c r="B32" s="2798"/>
      <c r="C32" s="275"/>
      <c r="F32" s="283"/>
      <c r="G32" s="275"/>
      <c r="I32" s="283"/>
      <c r="N32" s="270"/>
      <c r="O32" s="271"/>
      <c r="P32" s="271"/>
      <c r="Q32" s="272"/>
      <c r="R32" s="271"/>
      <c r="S32" s="271" t="s">
        <v>1622</v>
      </c>
      <c r="T32" s="271"/>
      <c r="U32" s="271"/>
      <c r="V32" s="271"/>
      <c r="W32" s="271"/>
      <c r="X32" s="271"/>
      <c r="Y32" s="271"/>
      <c r="Z32" s="271"/>
      <c r="AA32" s="271"/>
      <c r="AB32" s="271"/>
      <c r="AC32" s="271"/>
      <c r="AD32" s="271"/>
      <c r="AE32" s="271"/>
      <c r="AF32" s="271"/>
      <c r="AG32" s="271"/>
      <c r="AH32" s="271"/>
      <c r="AI32" s="271"/>
      <c r="AJ32" s="271"/>
      <c r="AK32" s="271"/>
      <c r="AL32" s="1208" t="s">
        <v>1668</v>
      </c>
      <c r="AM32" s="1199"/>
      <c r="AN32" s="2098"/>
      <c r="AO32" s="2098"/>
      <c r="AP32" s="2099"/>
      <c r="AQ32" s="275"/>
      <c r="AR32" s="283"/>
    </row>
    <row r="33" spans="2:44" ht="13.5" customHeight="1">
      <c r="B33" s="2798"/>
      <c r="C33" s="275"/>
      <c r="F33" s="283"/>
      <c r="G33" s="275"/>
      <c r="I33" s="283"/>
      <c r="N33" s="275" t="s">
        <v>1623</v>
      </c>
      <c r="Q33" s="283"/>
      <c r="R33" s="1197" t="s">
        <v>4</v>
      </c>
      <c r="S33" s="260" t="s">
        <v>1624</v>
      </c>
      <c r="AM33" s="1199"/>
      <c r="AN33" s="2098"/>
      <c r="AO33" s="2098"/>
      <c r="AP33" s="2099"/>
      <c r="AQ33" s="275"/>
      <c r="AR33" s="283"/>
    </row>
    <row r="34" spans="2:44" ht="13.5" customHeight="1">
      <c r="B34" s="2798"/>
      <c r="C34" s="275"/>
      <c r="F34" s="283"/>
      <c r="G34" s="275"/>
      <c r="I34" s="283"/>
      <c r="N34" s="270" t="s">
        <v>1625</v>
      </c>
      <c r="O34" s="271"/>
      <c r="P34" s="271"/>
      <c r="Q34" s="272"/>
      <c r="R34" s="271"/>
      <c r="S34" s="271" t="s">
        <v>1626</v>
      </c>
      <c r="T34" s="271"/>
      <c r="U34" s="271"/>
      <c r="V34" s="271"/>
      <c r="W34" s="271"/>
      <c r="X34" s="271"/>
      <c r="Y34" s="271"/>
      <c r="Z34" s="271"/>
      <c r="AA34" s="271"/>
      <c r="AB34" s="271"/>
      <c r="AC34" s="271"/>
      <c r="AD34" s="271"/>
      <c r="AE34" s="271"/>
      <c r="AF34" s="271"/>
      <c r="AG34" s="271"/>
      <c r="AH34" s="271"/>
      <c r="AI34" s="271"/>
      <c r="AJ34" s="271"/>
      <c r="AK34" s="271"/>
      <c r="AL34" s="272"/>
      <c r="AM34" s="1199"/>
      <c r="AN34" s="2098"/>
      <c r="AO34" s="2098"/>
      <c r="AP34" s="2099"/>
      <c r="AQ34" s="275"/>
      <c r="AR34" s="283"/>
    </row>
    <row r="35" spans="2:44" ht="13.5" customHeight="1">
      <c r="B35" s="2798"/>
      <c r="C35" s="275"/>
      <c r="F35" s="283"/>
      <c r="G35" s="270"/>
      <c r="H35" s="271"/>
      <c r="I35" s="272"/>
      <c r="J35" s="270"/>
      <c r="K35" s="271"/>
      <c r="L35" s="271"/>
      <c r="M35" s="271"/>
      <c r="N35" s="270" t="s">
        <v>1293</v>
      </c>
      <c r="O35" s="271"/>
      <c r="P35" s="271"/>
      <c r="Q35" s="272"/>
      <c r="R35" s="1198" t="s">
        <v>4</v>
      </c>
      <c r="S35" s="271" t="s">
        <v>1627</v>
      </c>
      <c r="T35" s="271"/>
      <c r="U35" s="271"/>
      <c r="V35" s="271"/>
      <c r="W35" s="271"/>
      <c r="X35" s="271"/>
      <c r="Y35" s="271"/>
      <c r="Z35" s="271"/>
      <c r="AA35" s="271"/>
      <c r="AB35" s="271"/>
      <c r="AC35" s="271"/>
      <c r="AD35" s="271"/>
      <c r="AE35" s="271"/>
      <c r="AF35" s="271"/>
      <c r="AG35" s="271"/>
      <c r="AH35" s="271"/>
      <c r="AI35" s="271"/>
      <c r="AJ35" s="271"/>
      <c r="AK35" s="271"/>
      <c r="AL35" s="272"/>
      <c r="AM35" s="1199"/>
      <c r="AN35" s="2098"/>
      <c r="AO35" s="2098"/>
      <c r="AP35" s="2099"/>
      <c r="AQ35" s="275"/>
      <c r="AR35" s="283"/>
    </row>
    <row r="36" spans="2:44" ht="13.5" customHeight="1">
      <c r="B36" s="2798"/>
      <c r="F36" s="283"/>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3"/>
      <c r="AM36" s="1199"/>
      <c r="AN36" s="2098"/>
      <c r="AO36" s="2098"/>
      <c r="AP36" s="2099"/>
      <c r="AR36" s="283"/>
    </row>
    <row r="37" spans="2:44" ht="13.5" customHeight="1">
      <c r="B37" s="2798"/>
      <c r="F37" s="283"/>
      <c r="AL37" s="283"/>
      <c r="AM37" s="1199"/>
      <c r="AN37" s="2098"/>
      <c r="AO37" s="2098"/>
      <c r="AP37" s="2099"/>
      <c r="AR37" s="283"/>
    </row>
    <row r="38" spans="2:44" ht="13.5" customHeight="1">
      <c r="B38" s="2798"/>
      <c r="F38" s="283"/>
      <c r="AL38" s="283"/>
      <c r="AM38" s="1199"/>
      <c r="AN38" s="2098"/>
      <c r="AO38" s="2098"/>
      <c r="AP38" s="2099"/>
      <c r="AR38" s="283"/>
    </row>
    <row r="39" spans="2:44" ht="13.5" customHeight="1">
      <c r="B39" s="2798"/>
      <c r="F39" s="283"/>
      <c r="AL39" s="283"/>
      <c r="AM39" s="1199"/>
      <c r="AN39" s="2098"/>
      <c r="AO39" s="2098"/>
      <c r="AP39" s="2099"/>
      <c r="AR39" s="283"/>
    </row>
    <row r="40" spans="2:44" ht="13.5" customHeight="1">
      <c r="B40" s="2799"/>
      <c r="C40" s="271"/>
      <c r="D40" s="271"/>
      <c r="E40" s="271"/>
      <c r="F40" s="272"/>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2"/>
      <c r="AM40" s="1202"/>
      <c r="AN40" s="2802"/>
      <c r="AO40" s="2802"/>
      <c r="AP40" s="2803"/>
      <c r="AQ40" s="271"/>
      <c r="AR40" s="272"/>
    </row>
    <row r="41" spans="2:44" ht="13.5" customHeight="1">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row>
    <row r="42" spans="2:44" ht="13.5" customHeight="1"/>
    <row r="43" spans="2:44" ht="13.5" customHeight="1"/>
    <row r="44" spans="2:44" ht="13.5" customHeight="1"/>
    <row r="45" spans="2:44" ht="13.5" customHeight="1"/>
    <row r="46" spans="2:44" ht="13.5" customHeight="1"/>
    <row r="47" spans="2:44" ht="13.5" customHeight="1"/>
    <row r="48" spans="2:4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8bj6Tz+vhgcgKabpFW6kPidlGCqHw4qYxJUEZxTK01iY31uxBGTSnOIRjT6tl/DElAX3/u2HVHz5bmxKCgj6Ag==" saltValue="IAbSoNtA68VPgK6odiE82A==" spinCount="100000" sheet="1" objects="1" scenarios="1"/>
  <mergeCells count="33">
    <mergeCell ref="AN36:AP36"/>
    <mergeCell ref="AN37:AP37"/>
    <mergeCell ref="AN38:AP38"/>
    <mergeCell ref="AN39:AP39"/>
    <mergeCell ref="AN40:AP40"/>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23:AP23"/>
    <mergeCell ref="N9:AL9"/>
    <mergeCell ref="R10:AL10"/>
    <mergeCell ref="B11:B40"/>
    <mergeCell ref="AN11:AP11"/>
    <mergeCell ref="AN12:AP12"/>
    <mergeCell ref="AN13:AP13"/>
    <mergeCell ref="AN14:AP14"/>
    <mergeCell ref="AN15:AP15"/>
    <mergeCell ref="AN16:AP16"/>
    <mergeCell ref="AN17:AP17"/>
    <mergeCell ref="AN18:AP18"/>
    <mergeCell ref="AN19:AP19"/>
    <mergeCell ref="AN20:AP20"/>
    <mergeCell ref="AN21:AP21"/>
    <mergeCell ref="AN22:AP22"/>
  </mergeCells>
  <phoneticPr fontId="4"/>
  <dataValidations count="1">
    <dataValidation type="list" allowBlank="1" showInputMessage="1" showErrorMessage="1" sqref="G11 R15:R16 R19 J22 R31 R33 R35 R11 R23 R21 R25:R26 R29 AM11:AM21" xr:uid="{5A09020C-51B0-44EC-8C49-971B78FA130D}">
      <formula1>"□,■"</formula1>
    </dataValidation>
  </dataValidations>
  <pageMargins left="0.78740157480314965" right="0.51181102362204722" top="0.59055118110236227" bottom="0.59055118110236227" header="0.11811023622047245" footer="0.23622047244094491"/>
  <pageSetup paperSize="9" scale="80" firstPageNumber="21" orientation="portrait" blackAndWhite="1" useFirstPageNumber="1" r:id="rId1"/>
  <headerFooter alignWithMargins="0">
    <oddFooter>&amp;R&amp;10株式会社都市建築確認センター</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5B62-2DF6-4DCE-86C7-3D12E2DF8CF9}">
  <sheetPr>
    <tabColor rgb="FF00B0F0"/>
    <pageSetUpPr fitToPage="1"/>
  </sheetPr>
  <dimension ref="B2:AR86"/>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1677</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107" t="s">
        <v>373</v>
      </c>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90"/>
      <c r="AN9" s="290" t="s">
        <v>1554</v>
      </c>
      <c r="AO9" s="290"/>
      <c r="AP9" s="1188"/>
      <c r="AQ9" s="280" t="s">
        <v>372</v>
      </c>
      <c r="AR9" s="303"/>
    </row>
    <row r="10" spans="2:44">
      <c r="B10" s="270"/>
      <c r="C10" s="270" t="s">
        <v>375</v>
      </c>
      <c r="D10" s="271"/>
      <c r="E10" s="271"/>
      <c r="F10" s="271" t="s">
        <v>1554</v>
      </c>
      <c r="G10" s="270" t="s">
        <v>381</v>
      </c>
      <c r="H10" s="271"/>
      <c r="I10" s="272" t="s">
        <v>1554</v>
      </c>
      <c r="J10" s="271"/>
      <c r="K10" s="271"/>
      <c r="L10" s="271"/>
      <c r="M10" s="271" t="s">
        <v>1554</v>
      </c>
      <c r="N10" s="270" t="s">
        <v>376</v>
      </c>
      <c r="O10" s="271"/>
      <c r="P10" s="271"/>
      <c r="Q10" s="271"/>
      <c r="R10" s="2107" t="s">
        <v>377</v>
      </c>
      <c r="S10" s="2108"/>
      <c r="T10" s="2108"/>
      <c r="U10" s="2108"/>
      <c r="V10" s="2108"/>
      <c r="W10" s="2108"/>
      <c r="X10" s="2108"/>
      <c r="Y10" s="2108"/>
      <c r="Z10" s="2108"/>
      <c r="AA10" s="2108"/>
      <c r="AB10" s="2108"/>
      <c r="AC10" s="2108"/>
      <c r="AD10" s="2108"/>
      <c r="AE10" s="2108"/>
      <c r="AF10" s="2108"/>
      <c r="AG10" s="2108"/>
      <c r="AH10" s="2108"/>
      <c r="AI10" s="2108"/>
      <c r="AJ10" s="2108"/>
      <c r="AK10" s="2108"/>
      <c r="AL10" s="2109"/>
      <c r="AM10" s="273" t="s">
        <v>378</v>
      </c>
      <c r="AN10" s="271"/>
      <c r="AO10" s="271"/>
      <c r="AP10" s="271"/>
      <c r="AQ10" s="270" t="s">
        <v>473</v>
      </c>
      <c r="AR10" s="272"/>
    </row>
    <row r="11" spans="2:44" ht="13.5" customHeight="1">
      <c r="B11" s="2797" t="s">
        <v>1573</v>
      </c>
      <c r="C11" s="280" t="s">
        <v>1574</v>
      </c>
      <c r="D11" s="301"/>
      <c r="E11" s="301"/>
      <c r="F11" s="301"/>
      <c r="G11" s="1194" t="s">
        <v>4</v>
      </c>
      <c r="H11" s="301" t="s">
        <v>1117</v>
      </c>
      <c r="I11" s="303"/>
      <c r="J11" s="301" t="s">
        <v>1602</v>
      </c>
      <c r="K11" s="301"/>
      <c r="L11" s="301"/>
      <c r="M11" s="301"/>
      <c r="N11" s="280" t="s">
        <v>387</v>
      </c>
      <c r="O11" s="301"/>
      <c r="P11" s="301"/>
      <c r="Q11" s="303"/>
      <c r="R11" s="302" t="s">
        <v>4</v>
      </c>
      <c r="S11" s="301" t="s">
        <v>1617</v>
      </c>
      <c r="T11" s="301"/>
      <c r="U11" s="301"/>
      <c r="V11" s="301"/>
      <c r="W11" s="301"/>
      <c r="X11" s="301"/>
      <c r="Y11" s="301"/>
      <c r="Z11" s="301"/>
      <c r="AA11" s="301"/>
      <c r="AB11" s="301"/>
      <c r="AC11" s="301"/>
      <c r="AD11" s="301"/>
      <c r="AE11" s="301"/>
      <c r="AF11" s="301"/>
      <c r="AG11" s="301"/>
      <c r="AH11" s="301"/>
      <c r="AI11" s="301"/>
      <c r="AJ11" s="301"/>
      <c r="AK11" s="301"/>
      <c r="AL11" s="301"/>
      <c r="AM11" s="1194" t="s">
        <v>4</v>
      </c>
      <c r="AN11" s="2800" t="s">
        <v>1582</v>
      </c>
      <c r="AO11" s="2800"/>
      <c r="AP11" s="2801"/>
      <c r="AQ11" s="275"/>
      <c r="AR11" s="283"/>
    </row>
    <row r="12" spans="2:44" ht="13.5" customHeight="1">
      <c r="B12" s="2798"/>
      <c r="C12" s="275" t="s">
        <v>1583</v>
      </c>
      <c r="G12" s="275"/>
      <c r="I12" s="283"/>
      <c r="N12" s="275"/>
      <c r="Q12" s="283"/>
      <c r="AL12" s="283"/>
      <c r="AM12" s="1189" t="s">
        <v>4</v>
      </c>
      <c r="AN12" s="2098" t="s">
        <v>1586</v>
      </c>
      <c r="AO12" s="2098"/>
      <c r="AP12" s="2099"/>
      <c r="AQ12" s="275"/>
      <c r="AR12" s="283"/>
    </row>
    <row r="13" spans="2:44" ht="13.5" customHeight="1">
      <c r="B13" s="2798"/>
      <c r="C13" s="275" t="s">
        <v>1587</v>
      </c>
      <c r="G13" s="275"/>
      <c r="I13" s="283"/>
      <c r="J13" s="1197" t="s">
        <v>4</v>
      </c>
      <c r="K13" s="260" t="s">
        <v>1605</v>
      </c>
      <c r="N13" s="275"/>
      <c r="Q13" s="283"/>
      <c r="AL13" s="283"/>
      <c r="AM13" s="1189" t="s">
        <v>4</v>
      </c>
      <c r="AN13" s="2098" t="s">
        <v>483</v>
      </c>
      <c r="AO13" s="2098"/>
      <c r="AP13" s="2099"/>
      <c r="AQ13" s="275"/>
      <c r="AR13" s="283"/>
    </row>
    <row r="14" spans="2:44" ht="13.5" customHeight="1">
      <c r="B14" s="2798"/>
      <c r="C14" s="275" t="s">
        <v>1590</v>
      </c>
      <c r="G14" s="275"/>
      <c r="I14" s="283"/>
      <c r="J14" s="1203"/>
      <c r="N14" s="275"/>
      <c r="Q14" s="283"/>
      <c r="AL14" s="283"/>
      <c r="AM14" s="1189" t="s">
        <v>4</v>
      </c>
      <c r="AN14" s="2098" t="s">
        <v>620</v>
      </c>
      <c r="AO14" s="2098"/>
      <c r="AP14" s="2099"/>
      <c r="AQ14" s="275"/>
      <c r="AR14" s="283"/>
    </row>
    <row r="15" spans="2:44" ht="13.5" customHeight="1">
      <c r="B15" s="2798"/>
      <c r="C15" s="275"/>
      <c r="G15" s="275"/>
      <c r="I15" s="283"/>
      <c r="J15" s="318"/>
      <c r="K15" s="271"/>
      <c r="L15" s="271"/>
      <c r="M15" s="271"/>
      <c r="N15" s="270"/>
      <c r="O15" s="271"/>
      <c r="P15" s="271"/>
      <c r="Q15" s="272"/>
      <c r="R15" s="271"/>
      <c r="S15" s="271"/>
      <c r="T15" s="271"/>
      <c r="U15" s="271"/>
      <c r="V15" s="271"/>
      <c r="W15" s="271"/>
      <c r="X15" s="271"/>
      <c r="Y15" s="271"/>
      <c r="Z15" s="271"/>
      <c r="AA15" s="271"/>
      <c r="AB15" s="271"/>
      <c r="AC15" s="271"/>
      <c r="AD15" s="271"/>
      <c r="AE15" s="271"/>
      <c r="AF15" s="271"/>
      <c r="AG15" s="271"/>
      <c r="AH15" s="271"/>
      <c r="AI15" s="271"/>
      <c r="AJ15" s="271"/>
      <c r="AK15" s="271"/>
      <c r="AL15" s="272"/>
      <c r="AM15" s="1189" t="s">
        <v>4</v>
      </c>
      <c r="AN15" s="2098" t="s">
        <v>652</v>
      </c>
      <c r="AO15" s="2098"/>
      <c r="AP15" s="2099"/>
      <c r="AQ15" s="275"/>
      <c r="AR15" s="283"/>
    </row>
    <row r="16" spans="2:44" ht="13.5" customHeight="1">
      <c r="B16" s="2798"/>
      <c r="C16" s="275"/>
      <c r="G16" s="275"/>
      <c r="I16" s="283"/>
      <c r="J16" s="260" t="s">
        <v>1678</v>
      </c>
      <c r="N16" s="280" t="s">
        <v>387</v>
      </c>
      <c r="O16" s="301"/>
      <c r="P16" s="301"/>
      <c r="Q16" s="303"/>
      <c r="R16" s="1197" t="s">
        <v>4</v>
      </c>
      <c r="S16" s="260" t="s">
        <v>1627</v>
      </c>
      <c r="AL16" s="283"/>
      <c r="AM16" s="1189" t="s">
        <v>4</v>
      </c>
      <c r="AN16" s="2098" t="s">
        <v>725</v>
      </c>
      <c r="AO16" s="2098"/>
      <c r="AP16" s="2099"/>
      <c r="AQ16" s="275"/>
      <c r="AR16" s="283"/>
    </row>
    <row r="17" spans="2:44" ht="13.5" customHeight="1">
      <c r="B17" s="2798"/>
      <c r="C17" s="275"/>
      <c r="G17" s="275"/>
      <c r="I17" s="283"/>
      <c r="J17" s="260" t="s">
        <v>1679</v>
      </c>
      <c r="N17" s="275"/>
      <c r="Q17" s="283"/>
      <c r="AM17" s="1189" t="s">
        <v>4</v>
      </c>
      <c r="AN17" s="2098" t="s">
        <v>1598</v>
      </c>
      <c r="AO17" s="2098"/>
      <c r="AP17" s="2099"/>
      <c r="AQ17" s="275"/>
      <c r="AR17" s="283"/>
    </row>
    <row r="18" spans="2:44" ht="13.5" customHeight="1">
      <c r="B18" s="2798"/>
      <c r="C18" s="275"/>
      <c r="G18" s="275"/>
      <c r="I18" s="283"/>
      <c r="N18" s="275"/>
      <c r="Q18" s="283"/>
      <c r="AM18" s="1189" t="s">
        <v>4</v>
      </c>
      <c r="AN18" s="2098" t="s">
        <v>1600</v>
      </c>
      <c r="AO18" s="2098"/>
      <c r="AP18" s="2099"/>
      <c r="AQ18" s="275"/>
      <c r="AR18" s="283"/>
    </row>
    <row r="19" spans="2:44" ht="13.5" customHeight="1">
      <c r="B19" s="2798"/>
      <c r="C19" s="275"/>
      <c r="G19" s="275"/>
      <c r="I19" s="283"/>
      <c r="J19" s="1197" t="s">
        <v>4</v>
      </c>
      <c r="K19" s="260" t="s">
        <v>1605</v>
      </c>
      <c r="N19" s="275"/>
      <c r="Q19" s="283"/>
      <c r="AM19" s="1189" t="s">
        <v>4</v>
      </c>
      <c r="AN19" s="2098"/>
      <c r="AO19" s="2098"/>
      <c r="AP19" s="2099"/>
      <c r="AQ19" s="275"/>
      <c r="AR19" s="283"/>
    </row>
    <row r="20" spans="2:44" ht="13.5" customHeight="1">
      <c r="B20" s="2798"/>
      <c r="C20" s="275"/>
      <c r="G20" s="275"/>
      <c r="I20" s="283"/>
      <c r="N20" s="275"/>
      <c r="Q20" s="283"/>
      <c r="AM20" s="1189" t="s">
        <v>4</v>
      </c>
      <c r="AN20" s="2098"/>
      <c r="AO20" s="2098"/>
      <c r="AP20" s="2099"/>
      <c r="AQ20" s="275"/>
      <c r="AR20" s="283"/>
    </row>
    <row r="21" spans="2:44" ht="13.5" customHeight="1">
      <c r="B21" s="2798"/>
      <c r="C21" s="275"/>
      <c r="G21" s="275"/>
      <c r="I21" s="283"/>
      <c r="J21" s="270"/>
      <c r="K21" s="271"/>
      <c r="L21" s="271"/>
      <c r="M21" s="271"/>
      <c r="N21" s="270"/>
      <c r="O21" s="271"/>
      <c r="P21" s="271"/>
      <c r="Q21" s="272"/>
      <c r="R21" s="271"/>
      <c r="S21" s="271"/>
      <c r="T21" s="271"/>
      <c r="U21" s="271"/>
      <c r="V21" s="271"/>
      <c r="W21" s="271"/>
      <c r="X21" s="271"/>
      <c r="Y21" s="271"/>
      <c r="Z21" s="271"/>
      <c r="AA21" s="271"/>
      <c r="AB21" s="271"/>
      <c r="AC21" s="271"/>
      <c r="AD21" s="271"/>
      <c r="AE21" s="271"/>
      <c r="AF21" s="271"/>
      <c r="AG21" s="271"/>
      <c r="AH21" s="271"/>
      <c r="AI21" s="271"/>
      <c r="AJ21" s="271"/>
      <c r="AK21" s="271"/>
      <c r="AL21" s="271"/>
      <c r="AM21" s="1189" t="s">
        <v>4</v>
      </c>
      <c r="AN21" s="2098"/>
      <c r="AO21" s="2098"/>
      <c r="AP21" s="2099"/>
      <c r="AQ21" s="275"/>
      <c r="AR21" s="283"/>
    </row>
    <row r="22" spans="2:44" ht="13.5" customHeight="1">
      <c r="B22" s="2798"/>
      <c r="C22" s="275"/>
      <c r="G22" s="280"/>
      <c r="H22" s="301"/>
      <c r="I22" s="301"/>
      <c r="AM22" s="1199"/>
      <c r="AN22" s="2098"/>
      <c r="AO22" s="2098"/>
      <c r="AP22" s="2099"/>
      <c r="AR22" s="283"/>
    </row>
    <row r="23" spans="2:44" ht="13.5" customHeight="1">
      <c r="B23" s="2798"/>
      <c r="C23" s="275"/>
      <c r="G23" s="275"/>
      <c r="AM23" s="1199"/>
      <c r="AN23" s="2098"/>
      <c r="AO23" s="2098"/>
      <c r="AP23" s="2099"/>
      <c r="AR23" s="283"/>
    </row>
    <row r="24" spans="2:44" ht="13.5" customHeight="1">
      <c r="B24" s="2798"/>
      <c r="C24" s="275"/>
      <c r="G24" s="275"/>
      <c r="AM24" s="1199"/>
      <c r="AN24" s="2098"/>
      <c r="AO24" s="2098"/>
      <c r="AP24" s="2099"/>
      <c r="AR24" s="283"/>
    </row>
    <row r="25" spans="2:44" ht="13.5" customHeight="1">
      <c r="B25" s="2798"/>
      <c r="C25" s="275"/>
      <c r="G25" s="275"/>
      <c r="AM25" s="1199"/>
      <c r="AN25" s="2098"/>
      <c r="AO25" s="2098"/>
      <c r="AP25" s="2099"/>
      <c r="AR25" s="283"/>
    </row>
    <row r="26" spans="2:44" ht="13.5" customHeight="1">
      <c r="B26" s="2799"/>
      <c r="C26" s="270"/>
      <c r="D26" s="271"/>
      <c r="E26" s="271"/>
      <c r="F26" s="271"/>
      <c r="G26" s="270"/>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1202"/>
      <c r="AN26" s="2802"/>
      <c r="AO26" s="2802"/>
      <c r="AP26" s="2803"/>
      <c r="AQ26" s="271"/>
      <c r="AR26" s="272"/>
    </row>
    <row r="27" spans="2:44" ht="13.5" customHeight="1"/>
    <row r="28" spans="2:44" ht="13.5" customHeight="1"/>
    <row r="29" spans="2:44" ht="13.5" customHeight="1"/>
    <row r="30" spans="2:44" ht="13.5" customHeight="1"/>
    <row r="31" spans="2:44" ht="13.5" customHeight="1"/>
    <row r="32" spans="2:44"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sheetData>
  <sheetProtection algorithmName="SHA-512" hashValue="Fi7ORFfF3VW/lWj4M+sw0aqKwiA6AFX4Cij+LIa8t+SPhykvpofiLRqX0UBQjGOlE+OZesCja2LK1hxFr/jnmQ==" saltValue="nNbD44XgJ4eYnM47B9yh5A==" spinCount="100000" sheet="1" objects="1" scenarios="1"/>
  <mergeCells count="19">
    <mergeCell ref="AN20:AP20"/>
    <mergeCell ref="AN21:AP21"/>
    <mergeCell ref="AN22:AP22"/>
    <mergeCell ref="AN23:AP23"/>
    <mergeCell ref="N9:AL9"/>
    <mergeCell ref="R10:AL10"/>
    <mergeCell ref="B11:B26"/>
    <mergeCell ref="AN11:AP11"/>
    <mergeCell ref="AN12:AP12"/>
    <mergeCell ref="AN13:AP13"/>
    <mergeCell ref="AN14:AP14"/>
    <mergeCell ref="AN15:AP15"/>
    <mergeCell ref="AN16:AP16"/>
    <mergeCell ref="AN17:AP17"/>
    <mergeCell ref="AN24:AP24"/>
    <mergeCell ref="AN25:AP25"/>
    <mergeCell ref="AN26:AP26"/>
    <mergeCell ref="AN18:AP18"/>
    <mergeCell ref="AN19:AP19"/>
  </mergeCells>
  <phoneticPr fontId="4"/>
  <dataValidations count="1">
    <dataValidation type="list" allowBlank="1" showInputMessage="1" showErrorMessage="1" sqref="G11 R16 R11 J19 J13 AM11:AM21" xr:uid="{41E079B7-2C74-4215-A3CB-FDF3E7C5BCE6}">
      <formula1>"□,■"</formula1>
    </dataValidation>
  </dataValidations>
  <pageMargins left="0.78740157480314965" right="0.51181102362204722" top="0.59055118110236227" bottom="0.59055118110236227" header="0.11811023622047245" footer="0.23622047244094491"/>
  <pageSetup paperSize="9" scale="80" firstPageNumber="23" orientation="portrait" blackAndWhite="1" useFirstPageNumber="1" r:id="rId1"/>
  <headerFooter alignWithMargins="0">
    <oddFooter>&amp;R&amp;10株式会社都市建築確認センター</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C732-415F-42BE-B83D-B9B15389BA57}">
  <sheetPr>
    <tabColor rgb="FFC00000"/>
  </sheetPr>
  <dimension ref="B1:AO135"/>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1680</v>
      </c>
    </row>
    <row r="3" spans="2:41" ht="15.95" customHeight="1" thickBot="1">
      <c r="B3" s="421"/>
    </row>
    <row r="4" spans="2:41" ht="15.95" customHeight="1">
      <c r="B4" s="107"/>
      <c r="C4" s="1996" t="s">
        <v>369</v>
      </c>
      <c r="D4" s="1997"/>
      <c r="E4" s="1997"/>
      <c r="F4" s="1998"/>
      <c r="G4" s="1999" t="s">
        <v>370</v>
      </c>
      <c r="H4" s="2000"/>
      <c r="I4" s="2003" t="s">
        <v>371</v>
      </c>
      <c r="J4" s="2004"/>
      <c r="K4" s="2005"/>
      <c r="L4" s="1996" t="s">
        <v>372</v>
      </c>
      <c r="M4" s="1997"/>
      <c r="N4" s="1998"/>
      <c r="O4" s="2009" t="s">
        <v>373</v>
      </c>
      <c r="P4" s="2010"/>
      <c r="Q4" s="2010"/>
      <c r="R4" s="2010"/>
      <c r="S4" s="2010"/>
      <c r="T4" s="2010"/>
      <c r="U4" s="2010"/>
      <c r="V4" s="2010"/>
      <c r="W4" s="2010"/>
      <c r="X4" s="2010"/>
      <c r="Y4" s="2010"/>
      <c r="Z4" s="2010"/>
      <c r="AA4" s="2010"/>
      <c r="AB4" s="2010"/>
      <c r="AC4" s="2010"/>
      <c r="AD4" s="2010"/>
      <c r="AE4" s="2010"/>
      <c r="AF4" s="2010"/>
      <c r="AG4" s="2010"/>
      <c r="AH4" s="2010"/>
      <c r="AI4" s="2010"/>
      <c r="AJ4" s="2010"/>
      <c r="AK4" s="2010"/>
      <c r="AL4" s="2010"/>
      <c r="AM4" s="2010"/>
      <c r="AN4" s="1983" t="s">
        <v>374</v>
      </c>
      <c r="AO4" s="2236"/>
    </row>
    <row r="5" spans="2:41" ht="15.95" customHeight="1" thickBot="1">
      <c r="B5" s="110"/>
      <c r="C5" s="1987" t="s">
        <v>375</v>
      </c>
      <c r="D5" s="1988"/>
      <c r="E5" s="1988"/>
      <c r="F5" s="1989"/>
      <c r="G5" s="2001"/>
      <c r="H5" s="2002"/>
      <c r="I5" s="2006"/>
      <c r="J5" s="2007"/>
      <c r="K5" s="2008"/>
      <c r="L5" s="1987" t="s">
        <v>376</v>
      </c>
      <c r="M5" s="1988"/>
      <c r="N5" s="1989"/>
      <c r="O5" s="1990" t="s">
        <v>376</v>
      </c>
      <c r="P5" s="1991"/>
      <c r="Q5" s="1991"/>
      <c r="R5" s="1992"/>
      <c r="S5" s="1993" t="s">
        <v>377</v>
      </c>
      <c r="T5" s="1994"/>
      <c r="U5" s="1994"/>
      <c r="V5" s="1994"/>
      <c r="W5" s="1994"/>
      <c r="X5" s="1994"/>
      <c r="Y5" s="1994"/>
      <c r="Z5" s="1994"/>
      <c r="AA5" s="1994"/>
      <c r="AB5" s="1994"/>
      <c r="AC5" s="1994"/>
      <c r="AD5" s="1994"/>
      <c r="AE5" s="1994"/>
      <c r="AF5" s="1994"/>
      <c r="AG5" s="1994"/>
      <c r="AH5" s="1994"/>
      <c r="AI5" s="1995"/>
      <c r="AJ5" s="1993" t="s">
        <v>378</v>
      </c>
      <c r="AK5" s="1994"/>
      <c r="AL5" s="1994"/>
      <c r="AM5" s="1994"/>
      <c r="AN5" s="2237"/>
      <c r="AO5" s="2238"/>
    </row>
    <row r="6" spans="2:41" ht="15.95" customHeight="1">
      <c r="B6" s="2807" t="s">
        <v>1681</v>
      </c>
      <c r="C6" s="408" t="s">
        <v>1682</v>
      </c>
      <c r="D6" s="123"/>
      <c r="E6" s="123"/>
      <c r="F6" s="121"/>
      <c r="G6" s="1052" t="s">
        <v>440</v>
      </c>
      <c r="H6" s="123"/>
      <c r="I6" s="120"/>
      <c r="J6" s="119"/>
      <c r="K6" s="108"/>
      <c r="L6" s="1996" t="s">
        <v>1683</v>
      </c>
      <c r="M6" s="1997"/>
      <c r="N6" s="1998"/>
      <c r="O6" s="1996" t="s">
        <v>1684</v>
      </c>
      <c r="P6" s="1997"/>
      <c r="Q6" s="1997"/>
      <c r="R6" s="1998"/>
      <c r="S6" s="363" t="s">
        <v>256</v>
      </c>
      <c r="T6" s="157" t="s">
        <v>1373</v>
      </c>
      <c r="U6" s="237"/>
      <c r="V6" s="354"/>
      <c r="W6" s="157" t="s">
        <v>1685</v>
      </c>
      <c r="X6" s="237"/>
      <c r="Y6" s="219"/>
      <c r="Z6" s="398"/>
      <c r="AA6" s="398"/>
      <c r="AB6" s="398"/>
      <c r="AC6" s="375"/>
      <c r="AD6" s="354"/>
      <c r="AE6" s="237" t="s">
        <v>1686</v>
      </c>
      <c r="AF6" s="398"/>
      <c r="AG6" s="398"/>
      <c r="AH6" s="398"/>
      <c r="AI6" s="173"/>
      <c r="AJ6" s="984"/>
      <c r="AK6" s="123" t="s">
        <v>620</v>
      </c>
      <c r="AL6" s="123"/>
      <c r="AM6" s="123"/>
      <c r="AN6" s="331"/>
      <c r="AO6" s="332"/>
    </row>
    <row r="7" spans="2:41" ht="15.95" customHeight="1">
      <c r="B7" s="2712"/>
      <c r="C7" s="2020" t="s">
        <v>1445</v>
      </c>
      <c r="D7" s="2021"/>
      <c r="E7" s="2021"/>
      <c r="F7" s="2022"/>
      <c r="G7" s="209" t="s">
        <v>443</v>
      </c>
      <c r="H7" s="137"/>
      <c r="I7" s="125"/>
      <c r="J7" s="130" t="s">
        <v>387</v>
      </c>
      <c r="K7" s="131"/>
      <c r="L7" s="130"/>
      <c r="M7" s="130"/>
      <c r="N7" s="355"/>
      <c r="O7" s="128"/>
      <c r="P7" s="128"/>
      <c r="Q7" s="128"/>
      <c r="R7" s="129"/>
      <c r="S7" s="132"/>
      <c r="T7" s="130"/>
      <c r="U7" s="137"/>
      <c r="V7" s="122"/>
      <c r="W7" s="137" t="s">
        <v>301</v>
      </c>
      <c r="X7" s="137"/>
      <c r="Y7" s="133"/>
      <c r="Z7" s="122"/>
      <c r="AA7" s="137" t="s">
        <v>1687</v>
      </c>
      <c r="AB7" s="1054"/>
      <c r="AC7" s="1054"/>
      <c r="AD7" s="1054"/>
      <c r="AE7" s="1054"/>
      <c r="AF7" s="1054"/>
      <c r="AG7" s="1054"/>
      <c r="AH7" s="1054"/>
      <c r="AI7" s="131"/>
      <c r="AJ7" s="987"/>
      <c r="AK7" s="137" t="s">
        <v>652</v>
      </c>
      <c r="AL7" s="137"/>
      <c r="AM7" s="137"/>
      <c r="AN7" s="141"/>
      <c r="AO7" s="142"/>
    </row>
    <row r="8" spans="2:41" ht="15.95" customHeight="1">
      <c r="B8" s="2712"/>
      <c r="C8" s="2809" t="s">
        <v>1688</v>
      </c>
      <c r="D8" s="2021"/>
      <c r="E8" s="2021"/>
      <c r="F8" s="2022"/>
      <c r="G8" s="209" t="s">
        <v>1435</v>
      </c>
      <c r="H8" s="137"/>
      <c r="I8" s="125"/>
      <c r="J8" s="130" t="s">
        <v>393</v>
      </c>
      <c r="K8" s="131"/>
      <c r="L8" s="130"/>
      <c r="M8" s="130"/>
      <c r="N8" s="355"/>
      <c r="O8" s="128"/>
      <c r="P8" s="128"/>
      <c r="Q8" s="128"/>
      <c r="R8" s="129"/>
      <c r="S8" s="410" t="s">
        <v>256</v>
      </c>
      <c r="T8" s="988" t="s">
        <v>1689</v>
      </c>
      <c r="U8" s="391"/>
      <c r="V8" s="1209"/>
      <c r="W8" s="988" t="s">
        <v>1685</v>
      </c>
      <c r="X8" s="391"/>
      <c r="Y8" s="989"/>
      <c r="Z8" s="1210"/>
      <c r="AA8" s="1210"/>
      <c r="AB8" s="1210"/>
      <c r="AC8" s="1211"/>
      <c r="AD8" s="1209"/>
      <c r="AE8" s="391" t="s">
        <v>1686</v>
      </c>
      <c r="AF8" s="1210"/>
      <c r="AG8" s="1210"/>
      <c r="AH8" s="1210"/>
      <c r="AI8" s="991"/>
      <c r="AJ8" s="987"/>
      <c r="AK8" s="2052"/>
      <c r="AL8" s="2052"/>
      <c r="AM8" s="2052"/>
      <c r="AN8" s="141"/>
      <c r="AO8" s="142"/>
    </row>
    <row r="9" spans="2:41" ht="15.95" customHeight="1">
      <c r="B9" s="2712"/>
      <c r="C9" s="1212"/>
      <c r="D9" s="338"/>
      <c r="E9" s="338"/>
      <c r="F9" s="1213"/>
      <c r="G9" s="209" t="s">
        <v>1438</v>
      </c>
      <c r="H9" s="137"/>
      <c r="I9" s="125"/>
      <c r="J9" s="130" t="s">
        <v>398</v>
      </c>
      <c r="K9" s="131"/>
      <c r="L9" s="137"/>
      <c r="M9" s="137"/>
      <c r="N9" s="140"/>
      <c r="O9" s="159"/>
      <c r="P9" s="137"/>
      <c r="Q9" s="137"/>
      <c r="R9" s="140"/>
      <c r="S9" s="1008"/>
      <c r="T9" s="360"/>
      <c r="U9" s="343"/>
      <c r="V9" s="1214"/>
      <c r="W9" s="343" t="s">
        <v>301</v>
      </c>
      <c r="X9" s="343"/>
      <c r="Y9" s="344"/>
      <c r="Z9" s="1214"/>
      <c r="AA9" s="343" t="s">
        <v>1687</v>
      </c>
      <c r="AB9" s="1215"/>
      <c r="AC9" s="1215"/>
      <c r="AD9" s="1215"/>
      <c r="AE9" s="1215"/>
      <c r="AF9" s="1215"/>
      <c r="AG9" s="1215"/>
      <c r="AH9" s="1215"/>
      <c r="AI9" s="345"/>
      <c r="AJ9" s="133"/>
      <c r="AK9" s="137"/>
      <c r="AL9" s="137"/>
      <c r="AM9" s="137"/>
      <c r="AN9" s="141"/>
      <c r="AO9" s="142"/>
    </row>
    <row r="10" spans="2:41" ht="15.95" customHeight="1">
      <c r="B10" s="2712"/>
      <c r="C10" s="1216" t="b">
        <v>0</v>
      </c>
      <c r="D10" s="2708" t="s">
        <v>1441</v>
      </c>
      <c r="E10" s="2708"/>
      <c r="F10" s="2709"/>
      <c r="G10" s="137"/>
      <c r="H10" s="137"/>
      <c r="I10" s="125"/>
      <c r="J10" s="130" t="s">
        <v>403</v>
      </c>
      <c r="K10" s="131"/>
      <c r="L10" s="130"/>
      <c r="M10" s="130"/>
      <c r="N10" s="355"/>
      <c r="O10" s="128"/>
      <c r="P10" s="128"/>
      <c r="Q10" s="128"/>
      <c r="R10" s="129"/>
      <c r="S10" s="132" t="s">
        <v>256</v>
      </c>
      <c r="T10" s="130" t="s">
        <v>1376</v>
      </c>
      <c r="U10" s="137"/>
      <c r="V10" s="122"/>
      <c r="W10" s="130" t="s">
        <v>1685</v>
      </c>
      <c r="X10" s="137"/>
      <c r="Y10" s="133"/>
      <c r="Z10" s="1054"/>
      <c r="AA10" s="1054"/>
      <c r="AB10" s="1054"/>
      <c r="AC10" s="139"/>
      <c r="AD10" s="122"/>
      <c r="AE10" s="137" t="s">
        <v>1686</v>
      </c>
      <c r="AF10" s="1054"/>
      <c r="AG10" s="1054"/>
      <c r="AH10" s="1054"/>
      <c r="AI10" s="131"/>
      <c r="AJ10" s="133"/>
      <c r="AK10" s="137"/>
      <c r="AL10" s="137"/>
      <c r="AM10" s="137"/>
      <c r="AN10" s="141"/>
      <c r="AO10" s="142"/>
    </row>
    <row r="11" spans="2:41" ht="15.95" customHeight="1">
      <c r="B11" s="2712"/>
      <c r="C11" s="159"/>
      <c r="D11" s="137"/>
      <c r="E11" s="137"/>
      <c r="F11" s="140"/>
      <c r="G11" s="137"/>
      <c r="H11" s="137"/>
      <c r="I11" s="132"/>
      <c r="J11" s="133"/>
      <c r="K11" s="131"/>
      <c r="L11" s="130"/>
      <c r="M11" s="130"/>
      <c r="N11" s="355"/>
      <c r="O11" s="128"/>
      <c r="P11" s="128"/>
      <c r="Q11" s="128"/>
      <c r="R11" s="129"/>
      <c r="S11" s="132"/>
      <c r="T11" s="130"/>
      <c r="U11" s="137"/>
      <c r="V11" s="122"/>
      <c r="W11" s="137" t="s">
        <v>301</v>
      </c>
      <c r="X11" s="137"/>
      <c r="Y11" s="133"/>
      <c r="Z11" s="122"/>
      <c r="AA11" s="137" t="s">
        <v>1687</v>
      </c>
      <c r="AB11" s="1054"/>
      <c r="AC11" s="1054"/>
      <c r="AD11" s="1054"/>
      <c r="AE11" s="1054"/>
      <c r="AF11" s="1054"/>
      <c r="AG11" s="1054"/>
      <c r="AH11" s="1054"/>
      <c r="AI11" s="131"/>
      <c r="AJ11" s="133"/>
      <c r="AK11" s="137"/>
      <c r="AL11" s="137"/>
      <c r="AM11" s="137"/>
      <c r="AN11" s="141"/>
      <c r="AO11" s="142"/>
    </row>
    <row r="12" spans="2:41" ht="15.95" customHeight="1">
      <c r="B12" s="2712"/>
      <c r="C12" s="141"/>
      <c r="F12" s="168"/>
      <c r="I12" s="141"/>
      <c r="K12" s="168"/>
      <c r="L12" s="354"/>
      <c r="M12" s="2073" t="s">
        <v>1690</v>
      </c>
      <c r="N12" s="2074"/>
      <c r="O12" s="2072" t="s">
        <v>1684</v>
      </c>
      <c r="P12" s="2073"/>
      <c r="Q12" s="2073"/>
      <c r="R12" s="2074"/>
      <c r="S12" s="363" t="s">
        <v>256</v>
      </c>
      <c r="T12" s="157" t="s">
        <v>1373</v>
      </c>
      <c r="U12" s="237"/>
      <c r="V12" s="354"/>
      <c r="W12" s="157" t="s">
        <v>1685</v>
      </c>
      <c r="X12" s="237"/>
      <c r="Y12" s="219"/>
      <c r="Z12" s="398"/>
      <c r="AA12" s="398"/>
      <c r="AB12" s="398"/>
      <c r="AC12" s="375"/>
      <c r="AD12" s="354"/>
      <c r="AE12" s="237" t="s">
        <v>1686</v>
      </c>
      <c r="AF12" s="398"/>
      <c r="AG12" s="398"/>
      <c r="AH12" s="398"/>
      <c r="AI12" s="173"/>
      <c r="AJ12" s="141"/>
      <c r="AM12" s="168"/>
      <c r="AO12" s="142"/>
    </row>
    <row r="13" spans="2:41" ht="15.95" customHeight="1">
      <c r="B13" s="2712"/>
      <c r="C13" s="141"/>
      <c r="F13" s="168"/>
      <c r="I13" s="141"/>
      <c r="K13" s="168"/>
      <c r="L13" s="130"/>
      <c r="M13" s="130"/>
      <c r="N13" s="355"/>
      <c r="O13" s="128"/>
      <c r="P13" s="128"/>
      <c r="Q13" s="128"/>
      <c r="R13" s="129"/>
      <c r="S13" s="132"/>
      <c r="T13" s="130"/>
      <c r="U13" s="137"/>
      <c r="V13" s="122"/>
      <c r="W13" s="137" t="s">
        <v>301</v>
      </c>
      <c r="X13" s="137"/>
      <c r="Y13" s="133"/>
      <c r="Z13" s="122"/>
      <c r="AA13" s="137" t="s">
        <v>1687</v>
      </c>
      <c r="AB13" s="1054"/>
      <c r="AC13" s="1054"/>
      <c r="AD13" s="1054"/>
      <c r="AE13" s="1054"/>
      <c r="AF13" s="1054"/>
      <c r="AG13" s="1054"/>
      <c r="AH13" s="1054"/>
      <c r="AI13" s="131"/>
      <c r="AJ13" s="141"/>
      <c r="AM13" s="168"/>
      <c r="AO13" s="142"/>
    </row>
    <row r="14" spans="2:41" ht="15.95" customHeight="1">
      <c r="B14" s="2712"/>
      <c r="C14" s="141"/>
      <c r="F14" s="168"/>
      <c r="I14" s="141"/>
      <c r="K14" s="168"/>
      <c r="L14" s="130"/>
      <c r="M14" s="130"/>
      <c r="N14" s="355"/>
      <c r="O14" s="128"/>
      <c r="P14" s="128"/>
      <c r="Q14" s="128"/>
      <c r="R14" s="129"/>
      <c r="S14" s="410" t="s">
        <v>256</v>
      </c>
      <c r="T14" s="988" t="s">
        <v>1689</v>
      </c>
      <c r="U14" s="391"/>
      <c r="V14" s="1209"/>
      <c r="W14" s="988" t="s">
        <v>1685</v>
      </c>
      <c r="X14" s="391"/>
      <c r="Y14" s="989"/>
      <c r="Z14" s="1210"/>
      <c r="AA14" s="1210"/>
      <c r="AB14" s="1210"/>
      <c r="AC14" s="1211"/>
      <c r="AD14" s="1209"/>
      <c r="AE14" s="391" t="s">
        <v>1686</v>
      </c>
      <c r="AF14" s="1210"/>
      <c r="AG14" s="1210"/>
      <c r="AH14" s="1210"/>
      <c r="AI14" s="991"/>
      <c r="AJ14" s="141"/>
      <c r="AM14" s="168"/>
      <c r="AO14" s="142"/>
    </row>
    <row r="15" spans="2:41" ht="15.95" customHeight="1">
      <c r="B15" s="2712"/>
      <c r="C15" s="141"/>
      <c r="F15" s="168"/>
      <c r="I15" s="141"/>
      <c r="K15" s="168"/>
      <c r="L15" s="137"/>
      <c r="M15" s="137"/>
      <c r="N15" s="140"/>
      <c r="O15" s="159"/>
      <c r="P15" s="137"/>
      <c r="Q15" s="137"/>
      <c r="R15" s="140"/>
      <c r="S15" s="1008"/>
      <c r="T15" s="360"/>
      <c r="U15" s="343"/>
      <c r="V15" s="1214"/>
      <c r="W15" s="343" t="s">
        <v>301</v>
      </c>
      <c r="X15" s="343"/>
      <c r="Y15" s="344"/>
      <c r="Z15" s="1214"/>
      <c r="AA15" s="343" t="s">
        <v>1687</v>
      </c>
      <c r="AB15" s="1215"/>
      <c r="AC15" s="1215"/>
      <c r="AD15" s="1215"/>
      <c r="AE15" s="1215"/>
      <c r="AF15" s="1215"/>
      <c r="AG15" s="1215"/>
      <c r="AH15" s="1215"/>
      <c r="AI15" s="345"/>
      <c r="AJ15" s="141"/>
      <c r="AM15" s="168"/>
      <c r="AO15" s="142"/>
    </row>
    <row r="16" spans="2:41" ht="15.95" customHeight="1">
      <c r="B16" s="2712"/>
      <c r="C16" s="141"/>
      <c r="F16" s="168"/>
      <c r="I16" s="141"/>
      <c r="K16" s="168"/>
      <c r="L16" s="130"/>
      <c r="M16" s="130"/>
      <c r="N16" s="355"/>
      <c r="O16" s="128"/>
      <c r="P16" s="128"/>
      <c r="Q16" s="128"/>
      <c r="R16" s="129"/>
      <c r="S16" s="132" t="s">
        <v>256</v>
      </c>
      <c r="T16" s="130" t="s">
        <v>1376</v>
      </c>
      <c r="U16" s="137"/>
      <c r="V16" s="122"/>
      <c r="W16" s="130" t="s">
        <v>1685</v>
      </c>
      <c r="X16" s="137"/>
      <c r="Y16" s="133"/>
      <c r="Z16" s="1054"/>
      <c r="AA16" s="1054"/>
      <c r="AB16" s="1054"/>
      <c r="AC16" s="139"/>
      <c r="AD16" s="122"/>
      <c r="AE16" s="137" t="s">
        <v>1686</v>
      </c>
      <c r="AF16" s="1054"/>
      <c r="AG16" s="1054"/>
      <c r="AH16" s="1054"/>
      <c r="AI16" s="131"/>
      <c r="AJ16" s="141"/>
      <c r="AM16" s="168"/>
      <c r="AO16" s="142"/>
    </row>
    <row r="17" spans="2:41" ht="15.95" customHeight="1">
      <c r="B17" s="2712"/>
      <c r="C17" s="141"/>
      <c r="F17" s="168"/>
      <c r="I17" s="141"/>
      <c r="K17" s="168"/>
      <c r="L17" s="192"/>
      <c r="M17" s="192"/>
      <c r="N17" s="189"/>
      <c r="O17" s="995"/>
      <c r="P17" s="995"/>
      <c r="Q17" s="995"/>
      <c r="R17" s="996"/>
      <c r="S17" s="183"/>
      <c r="T17" s="192"/>
      <c r="U17" s="149"/>
      <c r="V17" s="389"/>
      <c r="W17" s="149" t="s">
        <v>301</v>
      </c>
      <c r="X17" s="149"/>
      <c r="Y17" s="150"/>
      <c r="Z17" s="389"/>
      <c r="AA17" s="149" t="s">
        <v>1687</v>
      </c>
      <c r="AB17" s="1217"/>
      <c r="AC17" s="1217"/>
      <c r="AD17" s="1217"/>
      <c r="AE17" s="1217"/>
      <c r="AF17" s="1217"/>
      <c r="AG17" s="1217"/>
      <c r="AH17" s="1217"/>
      <c r="AI17" s="151"/>
      <c r="AJ17" s="141"/>
      <c r="AM17" s="168"/>
      <c r="AO17" s="142"/>
    </row>
    <row r="18" spans="2:41" ht="15.95" customHeight="1">
      <c r="B18" s="2712"/>
      <c r="C18" s="141"/>
      <c r="F18" s="168"/>
      <c r="I18" s="141"/>
      <c r="K18" s="168"/>
      <c r="L18" s="122"/>
      <c r="M18" s="2073" t="s">
        <v>1691</v>
      </c>
      <c r="N18" s="2074"/>
      <c r="O18" s="2020" t="s">
        <v>1684</v>
      </c>
      <c r="P18" s="2021"/>
      <c r="Q18" s="2021"/>
      <c r="R18" s="2022"/>
      <c r="S18" s="132" t="s">
        <v>256</v>
      </c>
      <c r="T18" s="130" t="s">
        <v>1373</v>
      </c>
      <c r="U18" s="137"/>
      <c r="V18" s="122"/>
      <c r="W18" s="130" t="s">
        <v>1685</v>
      </c>
      <c r="X18" s="137"/>
      <c r="Y18" s="133"/>
      <c r="Z18" s="1054"/>
      <c r="AA18" s="1054"/>
      <c r="AB18" s="1054"/>
      <c r="AC18" s="139"/>
      <c r="AD18" s="122"/>
      <c r="AE18" s="137" t="s">
        <v>1686</v>
      </c>
      <c r="AF18" s="1054"/>
      <c r="AG18" s="1054"/>
      <c r="AH18" s="1054"/>
      <c r="AI18" s="131"/>
      <c r="AJ18" s="141"/>
      <c r="AM18" s="168"/>
      <c r="AO18" s="142"/>
    </row>
    <row r="19" spans="2:41" ht="15.95" customHeight="1">
      <c r="B19" s="2712"/>
      <c r="C19" s="141"/>
      <c r="F19" s="168"/>
      <c r="I19" s="141"/>
      <c r="K19" s="168"/>
      <c r="L19" s="130"/>
      <c r="M19" s="130"/>
      <c r="N19" s="355"/>
      <c r="O19" s="128"/>
      <c r="P19" s="128"/>
      <c r="Q19" s="128"/>
      <c r="R19" s="129"/>
      <c r="S19" s="132"/>
      <c r="T19" s="130"/>
      <c r="U19" s="137"/>
      <c r="V19" s="122"/>
      <c r="W19" s="137" t="s">
        <v>301</v>
      </c>
      <c r="X19" s="137"/>
      <c r="Y19" s="133"/>
      <c r="Z19" s="122"/>
      <c r="AA19" s="137" t="s">
        <v>1687</v>
      </c>
      <c r="AB19" s="1054"/>
      <c r="AC19" s="1054"/>
      <c r="AD19" s="1054"/>
      <c r="AE19" s="1054"/>
      <c r="AF19" s="1054"/>
      <c r="AG19" s="1054"/>
      <c r="AH19" s="1054"/>
      <c r="AI19" s="131"/>
      <c r="AJ19" s="141"/>
      <c r="AM19" s="168"/>
      <c r="AO19" s="142"/>
    </row>
    <row r="20" spans="2:41" ht="15.95" customHeight="1">
      <c r="B20" s="2712"/>
      <c r="C20" s="141"/>
      <c r="F20" s="168"/>
      <c r="I20" s="141"/>
      <c r="K20" s="168"/>
      <c r="L20" s="130"/>
      <c r="M20" s="130"/>
      <c r="N20" s="355"/>
      <c r="O20" s="128"/>
      <c r="P20" s="128"/>
      <c r="Q20" s="128"/>
      <c r="R20" s="129"/>
      <c r="S20" s="410" t="s">
        <v>256</v>
      </c>
      <c r="T20" s="988" t="s">
        <v>1689</v>
      </c>
      <c r="U20" s="391"/>
      <c r="V20" s="1209"/>
      <c r="W20" s="988" t="s">
        <v>1685</v>
      </c>
      <c r="X20" s="391"/>
      <c r="Y20" s="989"/>
      <c r="Z20" s="1210"/>
      <c r="AA20" s="1210"/>
      <c r="AB20" s="1210"/>
      <c r="AC20" s="1211"/>
      <c r="AD20" s="1209"/>
      <c r="AE20" s="391" t="s">
        <v>1686</v>
      </c>
      <c r="AF20" s="1210"/>
      <c r="AG20" s="1210"/>
      <c r="AH20" s="1210"/>
      <c r="AI20" s="991"/>
      <c r="AJ20" s="141"/>
      <c r="AM20" s="168"/>
      <c r="AO20" s="142"/>
    </row>
    <row r="21" spans="2:41" ht="15.95" customHeight="1">
      <c r="B21" s="2712"/>
      <c r="C21" s="141"/>
      <c r="F21" s="168"/>
      <c r="I21" s="141"/>
      <c r="K21" s="168"/>
      <c r="L21" s="137"/>
      <c r="M21" s="137"/>
      <c r="N21" s="140"/>
      <c r="O21" s="159"/>
      <c r="P21" s="137"/>
      <c r="Q21" s="137"/>
      <c r="R21" s="140"/>
      <c r="S21" s="1008"/>
      <c r="T21" s="360"/>
      <c r="U21" s="343"/>
      <c r="V21" s="1214"/>
      <c r="W21" s="343" t="s">
        <v>301</v>
      </c>
      <c r="X21" s="343"/>
      <c r="Y21" s="344"/>
      <c r="Z21" s="1214"/>
      <c r="AA21" s="343" t="s">
        <v>1687</v>
      </c>
      <c r="AB21" s="1215"/>
      <c r="AC21" s="1215"/>
      <c r="AD21" s="1215"/>
      <c r="AE21" s="1215"/>
      <c r="AF21" s="1215"/>
      <c r="AG21" s="1215"/>
      <c r="AH21" s="1215"/>
      <c r="AI21" s="345"/>
      <c r="AJ21" s="141"/>
      <c r="AM21" s="168"/>
      <c r="AO21" s="142"/>
    </row>
    <row r="22" spans="2:41" ht="15.95" customHeight="1">
      <c r="B22" s="2712"/>
      <c r="C22" s="141"/>
      <c r="F22" s="168"/>
      <c r="I22" s="141"/>
      <c r="K22" s="168"/>
      <c r="L22" s="130"/>
      <c r="M22" s="130"/>
      <c r="N22" s="355"/>
      <c r="O22" s="128"/>
      <c r="P22" s="128"/>
      <c r="Q22" s="128"/>
      <c r="R22" s="129"/>
      <c r="S22" s="132" t="s">
        <v>256</v>
      </c>
      <c r="T22" s="130" t="s">
        <v>1376</v>
      </c>
      <c r="U22" s="137"/>
      <c r="V22" s="122"/>
      <c r="W22" s="130" t="s">
        <v>1685</v>
      </c>
      <c r="X22" s="137"/>
      <c r="Y22" s="133"/>
      <c r="Z22" s="1054"/>
      <c r="AA22" s="1054"/>
      <c r="AB22" s="1054"/>
      <c r="AC22" s="139"/>
      <c r="AD22" s="122"/>
      <c r="AE22" s="137" t="s">
        <v>1686</v>
      </c>
      <c r="AF22" s="1054"/>
      <c r="AG22" s="1054"/>
      <c r="AH22" s="1054"/>
      <c r="AI22" s="131"/>
      <c r="AJ22" s="141"/>
      <c r="AM22" s="168"/>
      <c r="AO22" s="142"/>
    </row>
    <row r="23" spans="2:41" ht="15.95" customHeight="1" thickBot="1">
      <c r="B23" s="2808"/>
      <c r="C23" s="251"/>
      <c r="D23" s="252"/>
      <c r="E23" s="252"/>
      <c r="F23" s="253"/>
      <c r="G23" s="252"/>
      <c r="H23" s="252"/>
      <c r="I23" s="251"/>
      <c r="J23" s="252"/>
      <c r="K23" s="253"/>
      <c r="L23" s="419"/>
      <c r="M23" s="419"/>
      <c r="N23" s="499"/>
      <c r="O23" s="112"/>
      <c r="P23" s="112"/>
      <c r="Q23" s="112"/>
      <c r="R23" s="113"/>
      <c r="S23" s="114"/>
      <c r="T23" s="419"/>
      <c r="U23" s="247"/>
      <c r="V23" s="1218"/>
      <c r="W23" s="247" t="s">
        <v>301</v>
      </c>
      <c r="X23" s="247"/>
      <c r="Y23" s="115"/>
      <c r="Z23" s="1218"/>
      <c r="AA23" s="247" t="s">
        <v>1687</v>
      </c>
      <c r="AB23" s="1059"/>
      <c r="AC23" s="1059"/>
      <c r="AD23" s="1059"/>
      <c r="AE23" s="1059"/>
      <c r="AF23" s="1059"/>
      <c r="AG23" s="1059"/>
      <c r="AH23" s="1059"/>
      <c r="AI23" s="116"/>
      <c r="AJ23" s="251"/>
      <c r="AK23" s="252"/>
      <c r="AL23" s="252"/>
      <c r="AM23" s="253"/>
      <c r="AN23" s="252"/>
      <c r="AO23" s="256"/>
    </row>
    <row r="24" spans="2:41" ht="15.95" customHeight="1"/>
    <row r="25" spans="2:41" ht="15.95" customHeight="1" thickBot="1">
      <c r="B25" s="421" t="s">
        <v>1692</v>
      </c>
    </row>
    <row r="26" spans="2:41" ht="15.95" customHeight="1">
      <c r="B26" s="2810" t="s">
        <v>1693</v>
      </c>
      <c r="C26" s="2010"/>
      <c r="D26" s="2010"/>
      <c r="E26" s="2010"/>
      <c r="F26" s="2811"/>
      <c r="G26" s="2812" t="s">
        <v>1694</v>
      </c>
      <c r="H26" s="2813"/>
      <c r="I26" s="2813"/>
      <c r="J26" s="2813"/>
      <c r="K26" s="2813"/>
      <c r="L26" s="2813"/>
      <c r="M26" s="2813"/>
      <c r="N26" s="2813"/>
      <c r="O26" s="2813"/>
      <c r="P26" s="2813"/>
      <c r="Q26" s="2813"/>
      <c r="R26" s="2814"/>
      <c r="S26" s="2815" t="s">
        <v>1562</v>
      </c>
      <c r="T26" s="2815"/>
      <c r="U26" s="2815"/>
      <c r="V26" s="2815"/>
      <c r="W26" s="2815"/>
      <c r="X26" s="2815"/>
      <c r="Y26" s="2815"/>
      <c r="Z26" s="2815"/>
      <c r="AA26" s="2815"/>
      <c r="AB26" s="2815"/>
      <c r="AC26" s="2815"/>
      <c r="AD26" s="2009"/>
      <c r="AE26" s="2804" t="s">
        <v>1695</v>
      </c>
      <c r="AF26" s="2805"/>
      <c r="AG26" s="2805"/>
      <c r="AH26" s="2805"/>
      <c r="AI26" s="2805"/>
      <c r="AJ26" s="2805"/>
      <c r="AK26" s="2805"/>
      <c r="AL26" s="2805"/>
      <c r="AM26" s="2805"/>
      <c r="AN26" s="2805"/>
      <c r="AO26" s="2806"/>
    </row>
    <row r="27" spans="2:41" ht="15.95" customHeight="1">
      <c r="B27" s="2816"/>
      <c r="C27" s="2817"/>
      <c r="D27" s="2817"/>
      <c r="E27" s="2817"/>
      <c r="F27" s="2818"/>
      <c r="G27" s="1219"/>
      <c r="H27" s="200" t="s">
        <v>398</v>
      </c>
      <c r="I27" s="200"/>
      <c r="J27" s="200"/>
      <c r="K27" s="1032"/>
      <c r="L27" s="200" t="s">
        <v>1696</v>
      </c>
      <c r="M27" s="200"/>
      <c r="N27" s="200"/>
      <c r="O27" s="1032"/>
      <c r="P27" s="200" t="s">
        <v>1697</v>
      </c>
      <c r="Q27" s="200"/>
      <c r="R27" s="998"/>
      <c r="S27" s="2094"/>
      <c r="T27" s="2094"/>
      <c r="U27" s="2094"/>
      <c r="V27" s="2094"/>
      <c r="W27" s="2094"/>
      <c r="X27" s="2094"/>
      <c r="Y27" s="2094"/>
      <c r="Z27" s="2094"/>
      <c r="AA27" s="2094"/>
      <c r="AB27" s="2094"/>
      <c r="AC27" s="2094"/>
      <c r="AD27" s="2094"/>
      <c r="AE27" s="1219"/>
      <c r="AF27" s="1220" t="s">
        <v>1698</v>
      </c>
      <c r="AG27" s="1221"/>
      <c r="AH27" s="1221"/>
      <c r="AI27" s="1219"/>
      <c r="AJ27" s="1220" t="s">
        <v>1699</v>
      </c>
      <c r="AK27" s="1221"/>
      <c r="AL27" s="1221"/>
      <c r="AM27" s="1221"/>
      <c r="AN27" s="1221"/>
      <c r="AO27" s="1222"/>
    </row>
    <row r="28" spans="2:41" ht="15.95" customHeight="1">
      <c r="B28" s="2816"/>
      <c r="C28" s="2817"/>
      <c r="D28" s="2817"/>
      <c r="E28" s="2817"/>
      <c r="F28" s="2818"/>
      <c r="G28" s="1219"/>
      <c r="H28" s="200" t="s">
        <v>398</v>
      </c>
      <c r="I28" s="200"/>
      <c r="J28" s="200"/>
      <c r="K28" s="1032"/>
      <c r="L28" s="200" t="s">
        <v>1696</v>
      </c>
      <c r="M28" s="200"/>
      <c r="N28" s="200"/>
      <c r="O28" s="1032"/>
      <c r="P28" s="200" t="s">
        <v>1697</v>
      </c>
      <c r="Q28" s="200"/>
      <c r="R28" s="998"/>
      <c r="S28" s="2094"/>
      <c r="T28" s="2094"/>
      <c r="U28" s="2094"/>
      <c r="V28" s="2094"/>
      <c r="W28" s="2094"/>
      <c r="X28" s="2094"/>
      <c r="Y28" s="2094"/>
      <c r="Z28" s="2094"/>
      <c r="AA28" s="2094"/>
      <c r="AB28" s="2094"/>
      <c r="AC28" s="2094"/>
      <c r="AD28" s="2094"/>
      <c r="AE28" s="1219"/>
      <c r="AF28" s="1220" t="s">
        <v>1698</v>
      </c>
      <c r="AG28" s="1221"/>
      <c r="AH28" s="1221"/>
      <c r="AI28" s="1219"/>
      <c r="AJ28" s="1220" t="s">
        <v>1699</v>
      </c>
      <c r="AK28" s="1221"/>
      <c r="AL28" s="1221"/>
      <c r="AM28" s="1221"/>
      <c r="AN28" s="1221"/>
      <c r="AO28" s="1222"/>
    </row>
    <row r="29" spans="2:41" ht="15.95" customHeight="1">
      <c r="B29" s="2816"/>
      <c r="C29" s="2817"/>
      <c r="D29" s="2817"/>
      <c r="E29" s="2817"/>
      <c r="F29" s="2818"/>
      <c r="G29" s="1219"/>
      <c r="H29" s="200" t="s">
        <v>398</v>
      </c>
      <c r="I29" s="200"/>
      <c r="J29" s="200"/>
      <c r="K29" s="1032"/>
      <c r="L29" s="200" t="s">
        <v>1696</v>
      </c>
      <c r="M29" s="200"/>
      <c r="N29" s="200"/>
      <c r="O29" s="1032"/>
      <c r="P29" s="200" t="s">
        <v>1697</v>
      </c>
      <c r="Q29" s="200"/>
      <c r="R29" s="998"/>
      <c r="S29" s="2094"/>
      <c r="T29" s="2094"/>
      <c r="U29" s="2094"/>
      <c r="V29" s="2094"/>
      <c r="W29" s="2094"/>
      <c r="X29" s="2094"/>
      <c r="Y29" s="2094"/>
      <c r="Z29" s="2094"/>
      <c r="AA29" s="2094"/>
      <c r="AB29" s="2094"/>
      <c r="AC29" s="2094"/>
      <c r="AD29" s="2094"/>
      <c r="AE29" s="1219"/>
      <c r="AF29" s="1220" t="s">
        <v>1698</v>
      </c>
      <c r="AG29" s="1221"/>
      <c r="AH29" s="1221"/>
      <c r="AI29" s="1219"/>
      <c r="AJ29" s="1220" t="s">
        <v>1699</v>
      </c>
      <c r="AK29" s="1221"/>
      <c r="AL29" s="1221"/>
      <c r="AM29" s="1221"/>
      <c r="AN29" s="1221"/>
      <c r="AO29" s="1222"/>
    </row>
    <row r="30" spans="2:41" ht="15.95" customHeight="1">
      <c r="B30" s="2816"/>
      <c r="C30" s="2817"/>
      <c r="D30" s="2817"/>
      <c r="E30" s="2817"/>
      <c r="F30" s="2818"/>
      <c r="G30" s="1219"/>
      <c r="H30" s="200" t="s">
        <v>398</v>
      </c>
      <c r="I30" s="200"/>
      <c r="J30" s="200"/>
      <c r="K30" s="1032"/>
      <c r="L30" s="200" t="s">
        <v>1696</v>
      </c>
      <c r="M30" s="200"/>
      <c r="N30" s="200"/>
      <c r="O30" s="1032"/>
      <c r="P30" s="200" t="s">
        <v>1697</v>
      </c>
      <c r="Q30" s="200"/>
      <c r="R30" s="998"/>
      <c r="S30" s="2094"/>
      <c r="T30" s="2094"/>
      <c r="U30" s="2094"/>
      <c r="V30" s="2094"/>
      <c r="W30" s="2094"/>
      <c r="X30" s="2094"/>
      <c r="Y30" s="2094"/>
      <c r="Z30" s="2094"/>
      <c r="AA30" s="2094"/>
      <c r="AB30" s="2094"/>
      <c r="AC30" s="2094"/>
      <c r="AD30" s="2094"/>
      <c r="AE30" s="1219"/>
      <c r="AF30" s="1220" t="s">
        <v>1698</v>
      </c>
      <c r="AG30" s="1221"/>
      <c r="AH30" s="1221"/>
      <c r="AI30" s="1219"/>
      <c r="AJ30" s="1220" t="s">
        <v>1699</v>
      </c>
      <c r="AK30" s="1221"/>
      <c r="AL30" s="1221"/>
      <c r="AM30" s="1221"/>
      <c r="AN30" s="1221"/>
      <c r="AO30" s="1222"/>
    </row>
    <row r="31" spans="2:41" ht="15.95" customHeight="1">
      <c r="B31" s="2816"/>
      <c r="C31" s="2817"/>
      <c r="D31" s="2817"/>
      <c r="E31" s="2817"/>
      <c r="F31" s="2818"/>
      <c r="G31" s="1219"/>
      <c r="H31" s="200" t="s">
        <v>398</v>
      </c>
      <c r="I31" s="200"/>
      <c r="J31" s="200"/>
      <c r="K31" s="1032"/>
      <c r="L31" s="200" t="s">
        <v>1696</v>
      </c>
      <c r="M31" s="200"/>
      <c r="N31" s="200"/>
      <c r="O31" s="1032"/>
      <c r="P31" s="200" t="s">
        <v>1697</v>
      </c>
      <c r="Q31" s="200"/>
      <c r="R31" s="998"/>
      <c r="S31" s="2094"/>
      <c r="T31" s="2094"/>
      <c r="U31" s="2094"/>
      <c r="V31" s="2094"/>
      <c r="W31" s="2094"/>
      <c r="X31" s="2094"/>
      <c r="Y31" s="2094"/>
      <c r="Z31" s="2094"/>
      <c r="AA31" s="2094"/>
      <c r="AB31" s="2094"/>
      <c r="AC31" s="2094"/>
      <c r="AD31" s="2094"/>
      <c r="AE31" s="1219"/>
      <c r="AF31" s="1220" t="s">
        <v>1698</v>
      </c>
      <c r="AG31" s="1221"/>
      <c r="AH31" s="1221"/>
      <c r="AI31" s="1219"/>
      <c r="AJ31" s="1220" t="s">
        <v>1699</v>
      </c>
      <c r="AK31" s="1221"/>
      <c r="AL31" s="1221"/>
      <c r="AM31" s="1221"/>
      <c r="AN31" s="1221"/>
      <c r="AO31" s="1222"/>
    </row>
    <row r="32" spans="2:41" ht="15.95" customHeight="1">
      <c r="B32" s="2816"/>
      <c r="C32" s="2817"/>
      <c r="D32" s="2817"/>
      <c r="E32" s="2817"/>
      <c r="F32" s="2818"/>
      <c r="G32" s="1219"/>
      <c r="H32" s="200" t="s">
        <v>398</v>
      </c>
      <c r="I32" s="200"/>
      <c r="J32" s="200"/>
      <c r="K32" s="1032"/>
      <c r="L32" s="200" t="s">
        <v>1696</v>
      </c>
      <c r="M32" s="200"/>
      <c r="N32" s="200"/>
      <c r="O32" s="1032"/>
      <c r="P32" s="200" t="s">
        <v>1697</v>
      </c>
      <c r="Q32" s="200"/>
      <c r="R32" s="998"/>
      <c r="S32" s="2094"/>
      <c r="T32" s="2094"/>
      <c r="U32" s="2094"/>
      <c r="V32" s="2094"/>
      <c r="W32" s="2094"/>
      <c r="X32" s="2094"/>
      <c r="Y32" s="2094"/>
      <c r="Z32" s="2094"/>
      <c r="AA32" s="2094"/>
      <c r="AB32" s="2094"/>
      <c r="AC32" s="2094"/>
      <c r="AD32" s="2094"/>
      <c r="AE32" s="1219"/>
      <c r="AF32" s="1220" t="s">
        <v>1698</v>
      </c>
      <c r="AG32" s="1221"/>
      <c r="AH32" s="1221"/>
      <c r="AI32" s="1219"/>
      <c r="AJ32" s="1220" t="s">
        <v>1699</v>
      </c>
      <c r="AK32" s="1221"/>
      <c r="AL32" s="1221"/>
      <c r="AM32" s="1221"/>
      <c r="AN32" s="1221"/>
      <c r="AO32" s="1222"/>
    </row>
    <row r="33" spans="2:41" ht="15.95" customHeight="1">
      <c r="B33" s="2816"/>
      <c r="C33" s="2817"/>
      <c r="D33" s="2817"/>
      <c r="E33" s="2817"/>
      <c r="F33" s="2818"/>
      <c r="G33" s="1219"/>
      <c r="H33" s="200" t="s">
        <v>398</v>
      </c>
      <c r="I33" s="200"/>
      <c r="J33" s="200"/>
      <c r="K33" s="1032"/>
      <c r="L33" s="200" t="s">
        <v>1696</v>
      </c>
      <c r="M33" s="200"/>
      <c r="N33" s="200"/>
      <c r="O33" s="1032"/>
      <c r="P33" s="200" t="s">
        <v>1697</v>
      </c>
      <c r="Q33" s="200"/>
      <c r="R33" s="998"/>
      <c r="S33" s="2094"/>
      <c r="T33" s="2094"/>
      <c r="U33" s="2094"/>
      <c r="V33" s="2094"/>
      <c r="W33" s="2094"/>
      <c r="X33" s="2094"/>
      <c r="Y33" s="2094"/>
      <c r="Z33" s="2094"/>
      <c r="AA33" s="2094"/>
      <c r="AB33" s="2094"/>
      <c r="AC33" s="2094"/>
      <c r="AD33" s="2094"/>
      <c r="AE33" s="1219"/>
      <c r="AF33" s="1220" t="s">
        <v>1698</v>
      </c>
      <c r="AG33" s="1221"/>
      <c r="AH33" s="1221"/>
      <c r="AI33" s="1219"/>
      <c r="AJ33" s="1220" t="s">
        <v>1699</v>
      </c>
      <c r="AK33" s="1221"/>
      <c r="AL33" s="1221"/>
      <c r="AM33" s="1221"/>
      <c r="AN33" s="1221"/>
      <c r="AO33" s="1222"/>
    </row>
    <row r="34" spans="2:41" ht="15.95" customHeight="1">
      <c r="B34" s="2816"/>
      <c r="C34" s="2817"/>
      <c r="D34" s="2817"/>
      <c r="E34" s="2817"/>
      <c r="F34" s="2818"/>
      <c r="G34" s="1219"/>
      <c r="H34" s="200" t="s">
        <v>398</v>
      </c>
      <c r="I34" s="200"/>
      <c r="J34" s="200"/>
      <c r="K34" s="1032"/>
      <c r="L34" s="200" t="s">
        <v>1696</v>
      </c>
      <c r="M34" s="200"/>
      <c r="N34" s="200"/>
      <c r="O34" s="1032"/>
      <c r="P34" s="200" t="s">
        <v>1697</v>
      </c>
      <c r="Q34" s="200"/>
      <c r="R34" s="998"/>
      <c r="S34" s="2094"/>
      <c r="T34" s="2094"/>
      <c r="U34" s="2094"/>
      <c r="V34" s="2094"/>
      <c r="W34" s="2094"/>
      <c r="X34" s="2094"/>
      <c r="Y34" s="2094"/>
      <c r="Z34" s="2094"/>
      <c r="AA34" s="2094"/>
      <c r="AB34" s="2094"/>
      <c r="AC34" s="2094"/>
      <c r="AD34" s="2094"/>
      <c r="AE34" s="1219"/>
      <c r="AF34" s="1220" t="s">
        <v>1698</v>
      </c>
      <c r="AG34" s="1221"/>
      <c r="AH34" s="1221"/>
      <c r="AI34" s="1219"/>
      <c r="AJ34" s="1220" t="s">
        <v>1699</v>
      </c>
      <c r="AK34" s="1221"/>
      <c r="AL34" s="1221"/>
      <c r="AM34" s="1221"/>
      <c r="AN34" s="1221"/>
      <c r="AO34" s="1222"/>
    </row>
    <row r="35" spans="2:41" ht="15.95" customHeight="1">
      <c r="B35" s="2816"/>
      <c r="C35" s="2817"/>
      <c r="D35" s="2817"/>
      <c r="E35" s="2817"/>
      <c r="F35" s="2818"/>
      <c r="G35" s="1219"/>
      <c r="H35" s="200" t="s">
        <v>398</v>
      </c>
      <c r="I35" s="200"/>
      <c r="J35" s="200"/>
      <c r="K35" s="1032"/>
      <c r="L35" s="200" t="s">
        <v>1696</v>
      </c>
      <c r="M35" s="200"/>
      <c r="N35" s="200"/>
      <c r="O35" s="1032"/>
      <c r="P35" s="200" t="s">
        <v>1697</v>
      </c>
      <c r="Q35" s="200"/>
      <c r="R35" s="998"/>
      <c r="S35" s="2094"/>
      <c r="T35" s="2094"/>
      <c r="U35" s="2094"/>
      <c r="V35" s="2094"/>
      <c r="W35" s="2094"/>
      <c r="X35" s="2094"/>
      <c r="Y35" s="2094"/>
      <c r="Z35" s="2094"/>
      <c r="AA35" s="2094"/>
      <c r="AB35" s="2094"/>
      <c r="AC35" s="2094"/>
      <c r="AD35" s="2094"/>
      <c r="AE35" s="1219"/>
      <c r="AF35" s="1220" t="s">
        <v>1698</v>
      </c>
      <c r="AG35" s="1221"/>
      <c r="AH35" s="1221"/>
      <c r="AI35" s="1219"/>
      <c r="AJ35" s="1220" t="s">
        <v>1699</v>
      </c>
      <c r="AK35" s="1221"/>
      <c r="AL35" s="1221"/>
      <c r="AM35" s="1221"/>
      <c r="AN35" s="1221"/>
      <c r="AO35" s="1222"/>
    </row>
    <row r="36" spans="2:41" ht="15.95" customHeight="1">
      <c r="B36" s="2816"/>
      <c r="C36" s="2817"/>
      <c r="D36" s="2817"/>
      <c r="E36" s="2817"/>
      <c r="F36" s="2818"/>
      <c r="G36" s="1219"/>
      <c r="H36" s="200" t="s">
        <v>398</v>
      </c>
      <c r="I36" s="200"/>
      <c r="J36" s="200"/>
      <c r="K36" s="1032"/>
      <c r="L36" s="200" t="s">
        <v>1696</v>
      </c>
      <c r="M36" s="200"/>
      <c r="N36" s="200"/>
      <c r="O36" s="1032"/>
      <c r="P36" s="200" t="s">
        <v>1697</v>
      </c>
      <c r="Q36" s="200"/>
      <c r="R36" s="998"/>
      <c r="S36" s="2094"/>
      <c r="T36" s="2094"/>
      <c r="U36" s="2094"/>
      <c r="V36" s="2094"/>
      <c r="W36" s="2094"/>
      <c r="X36" s="2094"/>
      <c r="Y36" s="2094"/>
      <c r="Z36" s="2094"/>
      <c r="AA36" s="2094"/>
      <c r="AB36" s="2094"/>
      <c r="AC36" s="2094"/>
      <c r="AD36" s="2094"/>
      <c r="AE36" s="1219"/>
      <c r="AF36" s="1220" t="s">
        <v>1698</v>
      </c>
      <c r="AG36" s="1221"/>
      <c r="AH36" s="1221"/>
      <c r="AI36" s="1219"/>
      <c r="AJ36" s="1220" t="s">
        <v>1699</v>
      </c>
      <c r="AK36" s="1221"/>
      <c r="AL36" s="1221"/>
      <c r="AM36" s="1221"/>
      <c r="AN36" s="1221"/>
      <c r="AO36" s="1222"/>
    </row>
    <row r="37" spans="2:41" ht="15.95" customHeight="1">
      <c r="B37" s="2816"/>
      <c r="C37" s="2817"/>
      <c r="D37" s="2817"/>
      <c r="E37" s="2817"/>
      <c r="F37" s="2818"/>
      <c r="G37" s="1219"/>
      <c r="H37" s="200" t="s">
        <v>398</v>
      </c>
      <c r="I37" s="200"/>
      <c r="J37" s="200"/>
      <c r="K37" s="1032"/>
      <c r="L37" s="200" t="s">
        <v>1696</v>
      </c>
      <c r="M37" s="200"/>
      <c r="N37" s="200"/>
      <c r="O37" s="1032"/>
      <c r="P37" s="200" t="s">
        <v>1697</v>
      </c>
      <c r="Q37" s="200"/>
      <c r="R37" s="998"/>
      <c r="S37" s="2094"/>
      <c r="T37" s="2094"/>
      <c r="U37" s="2094"/>
      <c r="V37" s="2094"/>
      <c r="W37" s="2094"/>
      <c r="X37" s="2094"/>
      <c r="Y37" s="2094"/>
      <c r="Z37" s="2094"/>
      <c r="AA37" s="2094"/>
      <c r="AB37" s="2094"/>
      <c r="AC37" s="2094"/>
      <c r="AD37" s="2094"/>
      <c r="AE37" s="1219"/>
      <c r="AF37" s="1220" t="s">
        <v>1698</v>
      </c>
      <c r="AG37" s="1221"/>
      <c r="AH37" s="1221"/>
      <c r="AI37" s="1219"/>
      <c r="AJ37" s="1220" t="s">
        <v>1699</v>
      </c>
      <c r="AK37" s="1221"/>
      <c r="AL37" s="1221"/>
      <c r="AM37" s="1221"/>
      <c r="AN37" s="1221"/>
      <c r="AO37" s="1222"/>
    </row>
    <row r="38" spans="2:41" ht="15.95" customHeight="1">
      <c r="B38" s="2816"/>
      <c r="C38" s="2817"/>
      <c r="D38" s="2817"/>
      <c r="E38" s="2817"/>
      <c r="F38" s="2818"/>
      <c r="G38" s="1219"/>
      <c r="H38" s="200" t="s">
        <v>398</v>
      </c>
      <c r="I38" s="200"/>
      <c r="J38" s="200"/>
      <c r="K38" s="1032"/>
      <c r="L38" s="200" t="s">
        <v>1696</v>
      </c>
      <c r="M38" s="200"/>
      <c r="N38" s="200"/>
      <c r="O38" s="1032"/>
      <c r="P38" s="200" t="s">
        <v>1697</v>
      </c>
      <c r="Q38" s="200"/>
      <c r="R38" s="998"/>
      <c r="S38" s="2094"/>
      <c r="T38" s="2094"/>
      <c r="U38" s="2094"/>
      <c r="V38" s="2094"/>
      <c r="W38" s="2094"/>
      <c r="X38" s="2094"/>
      <c r="Y38" s="2094"/>
      <c r="Z38" s="2094"/>
      <c r="AA38" s="2094"/>
      <c r="AB38" s="2094"/>
      <c r="AC38" s="2094"/>
      <c r="AD38" s="2094"/>
      <c r="AE38" s="1219"/>
      <c r="AF38" s="1220" t="s">
        <v>1698</v>
      </c>
      <c r="AG38" s="1221"/>
      <c r="AH38" s="1221"/>
      <c r="AI38" s="1219"/>
      <c r="AJ38" s="1220" t="s">
        <v>1699</v>
      </c>
      <c r="AK38" s="1221"/>
      <c r="AL38" s="1221"/>
      <c r="AM38" s="1221"/>
      <c r="AN38" s="1221"/>
      <c r="AO38" s="1222"/>
    </row>
    <row r="39" spans="2:41" ht="15.95" customHeight="1" thickBot="1">
      <c r="B39" s="2819"/>
      <c r="C39" s="2820"/>
      <c r="D39" s="2820"/>
      <c r="E39" s="2820"/>
      <c r="F39" s="2821"/>
      <c r="G39" s="1223"/>
      <c r="H39" s="1224" t="s">
        <v>398</v>
      </c>
      <c r="I39" s="1224"/>
      <c r="J39" s="1224"/>
      <c r="K39" s="1225"/>
      <c r="L39" s="1224" t="s">
        <v>1696</v>
      </c>
      <c r="M39" s="1224"/>
      <c r="N39" s="1224"/>
      <c r="O39" s="1225"/>
      <c r="P39" s="1224" t="s">
        <v>1697</v>
      </c>
      <c r="Q39" s="1224"/>
      <c r="R39" s="1226"/>
      <c r="S39" s="2820"/>
      <c r="T39" s="2820"/>
      <c r="U39" s="2820"/>
      <c r="V39" s="2820"/>
      <c r="W39" s="2820"/>
      <c r="X39" s="2820"/>
      <c r="Y39" s="2820"/>
      <c r="Z39" s="2820"/>
      <c r="AA39" s="2820"/>
      <c r="AB39" s="2820"/>
      <c r="AC39" s="2820"/>
      <c r="AD39" s="2820"/>
      <c r="AE39" s="1223"/>
      <c r="AF39" s="1224" t="s">
        <v>1698</v>
      </c>
      <c r="AG39" s="252"/>
      <c r="AH39" s="252"/>
      <c r="AI39" s="1223"/>
      <c r="AJ39" s="1224" t="s">
        <v>1699</v>
      </c>
      <c r="AK39" s="252"/>
      <c r="AL39" s="252"/>
      <c r="AM39" s="252"/>
      <c r="AN39" s="252"/>
      <c r="AO39" s="256"/>
    </row>
    <row r="40" spans="2:41" ht="15.95" customHeight="1"/>
    <row r="41" spans="2:41" ht="15.95" customHeight="1"/>
    <row r="42" spans="2:41" ht="15.95" customHeight="1"/>
    <row r="43" spans="2:41" ht="15.95" customHeight="1"/>
    <row r="44" spans="2:41" ht="15.95" customHeight="1"/>
    <row r="45" spans="2:41" ht="15.95" customHeight="1"/>
    <row r="46" spans="2:41" ht="15.95" customHeight="1"/>
    <row r="47" spans="2:41" ht="15.95" customHeight="1"/>
    <row r="48" spans="2:41"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sheetData>
  <sheetProtection algorithmName="SHA-512" hashValue="yHiTGHvEGNWxJEpMINvux1TPq0i3fJcCGPyzhi/5zLww95x12B+RUka9ol4B8lAnmmFLj//dCBZjXEMFbBoy2Q==" saltValue="IPZqckipucYhKGpjg3lu5w==" spinCount="100000" sheet="1" objects="1" scenarios="1"/>
  <mergeCells count="52">
    <mergeCell ref="B35:F35"/>
    <mergeCell ref="S35:AD35"/>
    <mergeCell ref="B39:F39"/>
    <mergeCell ref="S39:AD39"/>
    <mergeCell ref="B36:F36"/>
    <mergeCell ref="S36:AD36"/>
    <mergeCell ref="B37:F37"/>
    <mergeCell ref="S37:AD37"/>
    <mergeCell ref="B38:F38"/>
    <mergeCell ref="S38:AD38"/>
    <mergeCell ref="B32:F32"/>
    <mergeCell ref="S32:AD32"/>
    <mergeCell ref="B33:F33"/>
    <mergeCell ref="S33:AD33"/>
    <mergeCell ref="B34:F34"/>
    <mergeCell ref="S34:AD34"/>
    <mergeCell ref="B29:F29"/>
    <mergeCell ref="S29:AD29"/>
    <mergeCell ref="B30:F30"/>
    <mergeCell ref="S30:AD30"/>
    <mergeCell ref="B31:F31"/>
    <mergeCell ref="S31:AD31"/>
    <mergeCell ref="S26:AD26"/>
    <mergeCell ref="B27:F27"/>
    <mergeCell ref="S27:AD27"/>
    <mergeCell ref="B28:F28"/>
    <mergeCell ref="S28:AD28"/>
    <mergeCell ref="AE26:AO26"/>
    <mergeCell ref="AJ5:AM5"/>
    <mergeCell ref="B6:B23"/>
    <mergeCell ref="L6:N6"/>
    <mergeCell ref="O6:R6"/>
    <mergeCell ref="C7:F7"/>
    <mergeCell ref="C8:F8"/>
    <mergeCell ref="AK8:AM8"/>
    <mergeCell ref="D10:F10"/>
    <mergeCell ref="M12:N12"/>
    <mergeCell ref="O12:R12"/>
    <mergeCell ref="AN4:AO5"/>
    <mergeCell ref="M18:N18"/>
    <mergeCell ref="O18:R18"/>
    <mergeCell ref="B26:F26"/>
    <mergeCell ref="G26:R26"/>
    <mergeCell ref="C4:F4"/>
    <mergeCell ref="G4:H5"/>
    <mergeCell ref="I4:K5"/>
    <mergeCell ref="L4:N4"/>
    <mergeCell ref="O4:AM4"/>
    <mergeCell ref="C5:F5"/>
    <mergeCell ref="L5:N5"/>
    <mergeCell ref="O5:R5"/>
    <mergeCell ref="S5:AI5"/>
  </mergeCells>
  <phoneticPr fontId="4"/>
  <conditionalFormatting sqref="C6:AO23">
    <cfRule type="expression" dxfId="7" priority="1" stopIfTrue="1">
      <formula>$C$10=TRUE</formula>
    </cfRule>
  </conditionalFormatting>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20</xdr:col>
                    <xdr:colOff>190500</xdr:colOff>
                    <xdr:row>21</xdr:row>
                    <xdr:rowOff>0</xdr:rowOff>
                  </from>
                  <to>
                    <xdr:col>22</xdr:col>
                    <xdr:colOff>95250</xdr:colOff>
                    <xdr:row>22</xdr:row>
                    <xdr:rowOff>9525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28</xdr:col>
                    <xdr:colOff>190500</xdr:colOff>
                    <xdr:row>21</xdr:row>
                    <xdr:rowOff>0</xdr:rowOff>
                  </from>
                  <to>
                    <xdr:col>30</xdr:col>
                    <xdr:colOff>95250</xdr:colOff>
                    <xdr:row>22</xdr:row>
                    <xdr:rowOff>9525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20</xdr:col>
                    <xdr:colOff>190500</xdr:colOff>
                    <xdr:row>22</xdr:row>
                    <xdr:rowOff>0</xdr:rowOff>
                  </from>
                  <to>
                    <xdr:col>22</xdr:col>
                    <xdr:colOff>95250</xdr:colOff>
                    <xdr:row>23</xdr:row>
                    <xdr:rowOff>9525</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24</xdr:col>
                    <xdr:colOff>190500</xdr:colOff>
                    <xdr:row>22</xdr:row>
                    <xdr:rowOff>0</xdr:rowOff>
                  </from>
                  <to>
                    <xdr:col>26</xdr:col>
                    <xdr:colOff>95250</xdr:colOff>
                    <xdr:row>23</xdr:row>
                    <xdr:rowOff>9525</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10</xdr:col>
                    <xdr:colOff>190500</xdr:colOff>
                    <xdr:row>11</xdr:row>
                    <xdr:rowOff>0</xdr:rowOff>
                  </from>
                  <to>
                    <xdr:col>12</xdr:col>
                    <xdr:colOff>95250</xdr:colOff>
                    <xdr:row>12</xdr:row>
                    <xdr:rowOff>9525</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10</xdr:col>
                    <xdr:colOff>190500</xdr:colOff>
                    <xdr:row>17</xdr:row>
                    <xdr:rowOff>0</xdr:rowOff>
                  </from>
                  <to>
                    <xdr:col>12</xdr:col>
                    <xdr:colOff>95250</xdr:colOff>
                    <xdr:row>18</xdr:row>
                    <xdr:rowOff>9525</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9</xdr:col>
                    <xdr:colOff>190500</xdr:colOff>
                    <xdr:row>26</xdr:row>
                    <xdr:rowOff>0</xdr:rowOff>
                  </from>
                  <to>
                    <xdr:col>11</xdr:col>
                    <xdr:colOff>95250</xdr:colOff>
                    <xdr:row>27</xdr:row>
                    <xdr:rowOff>9525</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13</xdr:col>
                    <xdr:colOff>190500</xdr:colOff>
                    <xdr:row>26</xdr:row>
                    <xdr:rowOff>0</xdr:rowOff>
                  </from>
                  <to>
                    <xdr:col>15</xdr:col>
                    <xdr:colOff>95250</xdr:colOff>
                    <xdr:row>27</xdr:row>
                    <xdr:rowOff>9525</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9</xdr:col>
                    <xdr:colOff>190500</xdr:colOff>
                    <xdr:row>27</xdr:row>
                    <xdr:rowOff>0</xdr:rowOff>
                  </from>
                  <to>
                    <xdr:col>11</xdr:col>
                    <xdr:colOff>95250</xdr:colOff>
                    <xdr:row>28</xdr:row>
                    <xdr:rowOff>9525</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13</xdr:col>
                    <xdr:colOff>190500</xdr:colOff>
                    <xdr:row>27</xdr:row>
                    <xdr:rowOff>0</xdr:rowOff>
                  </from>
                  <to>
                    <xdr:col>15</xdr:col>
                    <xdr:colOff>95250</xdr:colOff>
                    <xdr:row>28</xdr:row>
                    <xdr:rowOff>9525</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9</xdr:col>
                    <xdr:colOff>190500</xdr:colOff>
                    <xdr:row>28</xdr:row>
                    <xdr:rowOff>0</xdr:rowOff>
                  </from>
                  <to>
                    <xdr:col>11</xdr:col>
                    <xdr:colOff>95250</xdr:colOff>
                    <xdr:row>29</xdr:row>
                    <xdr:rowOff>9525</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13</xdr:col>
                    <xdr:colOff>190500</xdr:colOff>
                    <xdr:row>28</xdr:row>
                    <xdr:rowOff>0</xdr:rowOff>
                  </from>
                  <to>
                    <xdr:col>15</xdr:col>
                    <xdr:colOff>95250</xdr:colOff>
                    <xdr:row>29</xdr:row>
                    <xdr:rowOff>9525</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5</xdr:col>
                    <xdr:colOff>190500</xdr:colOff>
                    <xdr:row>29</xdr:row>
                    <xdr:rowOff>0</xdr:rowOff>
                  </from>
                  <to>
                    <xdr:col>7</xdr:col>
                    <xdr:colOff>95250</xdr:colOff>
                    <xdr:row>30</xdr:row>
                    <xdr:rowOff>9525</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9</xdr:col>
                    <xdr:colOff>190500</xdr:colOff>
                    <xdr:row>29</xdr:row>
                    <xdr:rowOff>0</xdr:rowOff>
                  </from>
                  <to>
                    <xdr:col>11</xdr:col>
                    <xdr:colOff>95250</xdr:colOff>
                    <xdr:row>30</xdr:row>
                    <xdr:rowOff>9525</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13</xdr:col>
                    <xdr:colOff>190500</xdr:colOff>
                    <xdr:row>29</xdr:row>
                    <xdr:rowOff>0</xdr:rowOff>
                  </from>
                  <to>
                    <xdr:col>15</xdr:col>
                    <xdr:colOff>95250</xdr:colOff>
                    <xdr:row>30</xdr:row>
                    <xdr:rowOff>9525</xdr:rowOff>
                  </to>
                </anchor>
              </controlPr>
            </control>
          </mc:Choice>
        </mc:AlternateContent>
        <mc:AlternateContent xmlns:mc="http://schemas.openxmlformats.org/markup-compatibility/2006">
          <mc:Choice Requires="x14">
            <control shapeId="32794" r:id="rId29" name="Check Box 26">
              <controlPr defaultSize="0" autoFill="0" autoLine="0" autoPict="0">
                <anchor moveWithCells="1">
                  <from>
                    <xdr:col>5</xdr:col>
                    <xdr:colOff>190500</xdr:colOff>
                    <xdr:row>30</xdr:row>
                    <xdr:rowOff>0</xdr:rowOff>
                  </from>
                  <to>
                    <xdr:col>7</xdr:col>
                    <xdr:colOff>95250</xdr:colOff>
                    <xdr:row>31</xdr:row>
                    <xdr:rowOff>9525</xdr:rowOff>
                  </to>
                </anchor>
              </controlPr>
            </control>
          </mc:Choice>
        </mc:AlternateContent>
        <mc:AlternateContent xmlns:mc="http://schemas.openxmlformats.org/markup-compatibility/2006">
          <mc:Choice Requires="x14">
            <control shapeId="32795" r:id="rId30" name="Check Box 27">
              <controlPr defaultSize="0" autoFill="0" autoLine="0" autoPict="0">
                <anchor moveWithCells="1">
                  <from>
                    <xdr:col>9</xdr:col>
                    <xdr:colOff>190500</xdr:colOff>
                    <xdr:row>30</xdr:row>
                    <xdr:rowOff>0</xdr:rowOff>
                  </from>
                  <to>
                    <xdr:col>11</xdr:col>
                    <xdr:colOff>95250</xdr:colOff>
                    <xdr:row>31</xdr:row>
                    <xdr:rowOff>9525</xdr:rowOff>
                  </to>
                </anchor>
              </controlPr>
            </control>
          </mc:Choice>
        </mc:AlternateContent>
        <mc:AlternateContent xmlns:mc="http://schemas.openxmlformats.org/markup-compatibility/2006">
          <mc:Choice Requires="x14">
            <control shapeId="32796" r:id="rId31" name="Check Box 28">
              <controlPr defaultSize="0" autoFill="0" autoLine="0" autoPict="0">
                <anchor moveWithCells="1">
                  <from>
                    <xdr:col>13</xdr:col>
                    <xdr:colOff>190500</xdr:colOff>
                    <xdr:row>30</xdr:row>
                    <xdr:rowOff>0</xdr:rowOff>
                  </from>
                  <to>
                    <xdr:col>15</xdr:col>
                    <xdr:colOff>95250</xdr:colOff>
                    <xdr:row>31</xdr:row>
                    <xdr:rowOff>9525</xdr:rowOff>
                  </to>
                </anchor>
              </controlPr>
            </control>
          </mc:Choice>
        </mc:AlternateContent>
        <mc:AlternateContent xmlns:mc="http://schemas.openxmlformats.org/markup-compatibility/2006">
          <mc:Choice Requires="x14">
            <control shapeId="32797" r:id="rId32" name="Check Box 29">
              <controlPr defaultSize="0" autoFill="0" autoLine="0" autoPict="0">
                <anchor moveWithCells="1">
                  <from>
                    <xdr:col>5</xdr:col>
                    <xdr:colOff>190500</xdr:colOff>
                    <xdr:row>31</xdr:row>
                    <xdr:rowOff>0</xdr:rowOff>
                  </from>
                  <to>
                    <xdr:col>7</xdr:col>
                    <xdr:colOff>95250</xdr:colOff>
                    <xdr:row>32</xdr:row>
                    <xdr:rowOff>9525</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9</xdr:col>
                    <xdr:colOff>190500</xdr:colOff>
                    <xdr:row>31</xdr:row>
                    <xdr:rowOff>0</xdr:rowOff>
                  </from>
                  <to>
                    <xdr:col>11</xdr:col>
                    <xdr:colOff>95250</xdr:colOff>
                    <xdr:row>32</xdr:row>
                    <xdr:rowOff>9525</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13</xdr:col>
                    <xdr:colOff>190500</xdr:colOff>
                    <xdr:row>31</xdr:row>
                    <xdr:rowOff>0</xdr:rowOff>
                  </from>
                  <to>
                    <xdr:col>15</xdr:col>
                    <xdr:colOff>95250</xdr:colOff>
                    <xdr:row>32</xdr:row>
                    <xdr:rowOff>9525</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5</xdr:col>
                    <xdr:colOff>190500</xdr:colOff>
                    <xdr:row>32</xdr:row>
                    <xdr:rowOff>0</xdr:rowOff>
                  </from>
                  <to>
                    <xdr:col>7</xdr:col>
                    <xdr:colOff>95250</xdr:colOff>
                    <xdr:row>33</xdr:row>
                    <xdr:rowOff>9525</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9</xdr:col>
                    <xdr:colOff>190500</xdr:colOff>
                    <xdr:row>32</xdr:row>
                    <xdr:rowOff>0</xdr:rowOff>
                  </from>
                  <to>
                    <xdr:col>11</xdr:col>
                    <xdr:colOff>95250</xdr:colOff>
                    <xdr:row>33</xdr:row>
                    <xdr:rowOff>9525</xdr:rowOff>
                  </to>
                </anchor>
              </controlPr>
            </control>
          </mc:Choice>
        </mc:AlternateContent>
        <mc:AlternateContent xmlns:mc="http://schemas.openxmlformats.org/markup-compatibility/2006">
          <mc:Choice Requires="x14">
            <control shapeId="32802" r:id="rId37" name="Check Box 34">
              <controlPr defaultSize="0" autoFill="0" autoLine="0" autoPict="0">
                <anchor moveWithCells="1">
                  <from>
                    <xdr:col>13</xdr:col>
                    <xdr:colOff>190500</xdr:colOff>
                    <xdr:row>32</xdr:row>
                    <xdr:rowOff>0</xdr:rowOff>
                  </from>
                  <to>
                    <xdr:col>15</xdr:col>
                    <xdr:colOff>95250</xdr:colOff>
                    <xdr:row>33</xdr:row>
                    <xdr:rowOff>9525</xdr:rowOff>
                  </to>
                </anchor>
              </controlPr>
            </control>
          </mc:Choice>
        </mc:AlternateContent>
        <mc:AlternateContent xmlns:mc="http://schemas.openxmlformats.org/markup-compatibility/2006">
          <mc:Choice Requires="x14">
            <control shapeId="32803" r:id="rId38" name="Check Box 35">
              <controlPr defaultSize="0" autoFill="0" autoLine="0" autoPict="0">
                <anchor moveWithCells="1">
                  <from>
                    <xdr:col>5</xdr:col>
                    <xdr:colOff>190500</xdr:colOff>
                    <xdr:row>33</xdr:row>
                    <xdr:rowOff>0</xdr:rowOff>
                  </from>
                  <to>
                    <xdr:col>7</xdr:col>
                    <xdr:colOff>95250</xdr:colOff>
                    <xdr:row>34</xdr:row>
                    <xdr:rowOff>9525</xdr:rowOff>
                  </to>
                </anchor>
              </controlPr>
            </control>
          </mc:Choice>
        </mc:AlternateContent>
        <mc:AlternateContent xmlns:mc="http://schemas.openxmlformats.org/markup-compatibility/2006">
          <mc:Choice Requires="x14">
            <control shapeId="32804" r:id="rId39" name="Check Box 36">
              <controlPr defaultSize="0" autoFill="0" autoLine="0" autoPict="0">
                <anchor moveWithCells="1">
                  <from>
                    <xdr:col>9</xdr:col>
                    <xdr:colOff>190500</xdr:colOff>
                    <xdr:row>33</xdr:row>
                    <xdr:rowOff>0</xdr:rowOff>
                  </from>
                  <to>
                    <xdr:col>11</xdr:col>
                    <xdr:colOff>95250</xdr:colOff>
                    <xdr:row>34</xdr:row>
                    <xdr:rowOff>9525</xdr:rowOff>
                  </to>
                </anchor>
              </controlPr>
            </control>
          </mc:Choice>
        </mc:AlternateContent>
        <mc:AlternateContent xmlns:mc="http://schemas.openxmlformats.org/markup-compatibility/2006">
          <mc:Choice Requires="x14">
            <control shapeId="32805" r:id="rId40" name="Check Box 37">
              <controlPr defaultSize="0" autoFill="0" autoLine="0" autoPict="0">
                <anchor moveWithCells="1">
                  <from>
                    <xdr:col>13</xdr:col>
                    <xdr:colOff>190500</xdr:colOff>
                    <xdr:row>33</xdr:row>
                    <xdr:rowOff>0</xdr:rowOff>
                  </from>
                  <to>
                    <xdr:col>15</xdr:col>
                    <xdr:colOff>95250</xdr:colOff>
                    <xdr:row>34</xdr:row>
                    <xdr:rowOff>9525</xdr:rowOff>
                  </to>
                </anchor>
              </controlPr>
            </control>
          </mc:Choice>
        </mc:AlternateContent>
        <mc:AlternateContent xmlns:mc="http://schemas.openxmlformats.org/markup-compatibility/2006">
          <mc:Choice Requires="x14">
            <control shapeId="32806" r:id="rId41" name="Check Box 38">
              <controlPr defaultSize="0" autoFill="0" autoLine="0" autoPict="0">
                <anchor moveWithCells="1">
                  <from>
                    <xdr:col>5</xdr:col>
                    <xdr:colOff>190500</xdr:colOff>
                    <xdr:row>34</xdr:row>
                    <xdr:rowOff>0</xdr:rowOff>
                  </from>
                  <to>
                    <xdr:col>7</xdr:col>
                    <xdr:colOff>95250</xdr:colOff>
                    <xdr:row>35</xdr:row>
                    <xdr:rowOff>9525</xdr:rowOff>
                  </to>
                </anchor>
              </controlPr>
            </control>
          </mc:Choice>
        </mc:AlternateContent>
        <mc:AlternateContent xmlns:mc="http://schemas.openxmlformats.org/markup-compatibility/2006">
          <mc:Choice Requires="x14">
            <control shapeId="32807" r:id="rId42" name="Check Box 39">
              <controlPr defaultSize="0" autoFill="0" autoLine="0" autoPict="0">
                <anchor moveWithCells="1">
                  <from>
                    <xdr:col>9</xdr:col>
                    <xdr:colOff>190500</xdr:colOff>
                    <xdr:row>34</xdr:row>
                    <xdr:rowOff>0</xdr:rowOff>
                  </from>
                  <to>
                    <xdr:col>11</xdr:col>
                    <xdr:colOff>95250</xdr:colOff>
                    <xdr:row>35</xdr:row>
                    <xdr:rowOff>9525</xdr:rowOff>
                  </to>
                </anchor>
              </controlPr>
            </control>
          </mc:Choice>
        </mc:AlternateContent>
        <mc:AlternateContent xmlns:mc="http://schemas.openxmlformats.org/markup-compatibility/2006">
          <mc:Choice Requires="x14">
            <control shapeId="32808" r:id="rId43" name="Check Box 40">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2809" r:id="rId44" name="Check Box 41">
              <controlPr defaultSize="0" autoFill="0" autoLine="0" autoPict="0">
                <anchor moveWithCells="1">
                  <from>
                    <xdr:col>5</xdr:col>
                    <xdr:colOff>190500</xdr:colOff>
                    <xdr:row>35</xdr:row>
                    <xdr:rowOff>0</xdr:rowOff>
                  </from>
                  <to>
                    <xdr:col>7</xdr:col>
                    <xdr:colOff>95250</xdr:colOff>
                    <xdr:row>36</xdr:row>
                    <xdr:rowOff>9525</xdr:rowOff>
                  </to>
                </anchor>
              </controlPr>
            </control>
          </mc:Choice>
        </mc:AlternateContent>
        <mc:AlternateContent xmlns:mc="http://schemas.openxmlformats.org/markup-compatibility/2006">
          <mc:Choice Requires="x14">
            <control shapeId="32810" r:id="rId45" name="Check Box 42">
              <controlPr defaultSize="0" autoFill="0" autoLine="0" autoPict="0">
                <anchor moveWithCells="1">
                  <from>
                    <xdr:col>9</xdr:col>
                    <xdr:colOff>190500</xdr:colOff>
                    <xdr:row>35</xdr:row>
                    <xdr:rowOff>0</xdr:rowOff>
                  </from>
                  <to>
                    <xdr:col>11</xdr:col>
                    <xdr:colOff>95250</xdr:colOff>
                    <xdr:row>36</xdr:row>
                    <xdr:rowOff>9525</xdr:rowOff>
                  </to>
                </anchor>
              </controlPr>
            </control>
          </mc:Choice>
        </mc:AlternateContent>
        <mc:AlternateContent xmlns:mc="http://schemas.openxmlformats.org/markup-compatibility/2006">
          <mc:Choice Requires="x14">
            <control shapeId="32811" r:id="rId46" name="Check Box 43">
              <controlPr defaultSize="0" autoFill="0" autoLine="0" autoPict="0">
                <anchor moveWithCells="1">
                  <from>
                    <xdr:col>13</xdr:col>
                    <xdr:colOff>190500</xdr:colOff>
                    <xdr:row>35</xdr:row>
                    <xdr:rowOff>0</xdr:rowOff>
                  </from>
                  <to>
                    <xdr:col>15</xdr:col>
                    <xdr:colOff>95250</xdr:colOff>
                    <xdr:row>36</xdr:row>
                    <xdr:rowOff>9525</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5</xdr:col>
                    <xdr:colOff>190500</xdr:colOff>
                    <xdr:row>36</xdr:row>
                    <xdr:rowOff>0</xdr:rowOff>
                  </from>
                  <to>
                    <xdr:col>7</xdr:col>
                    <xdr:colOff>95250</xdr:colOff>
                    <xdr:row>37</xdr:row>
                    <xdr:rowOff>9525</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9</xdr:col>
                    <xdr:colOff>190500</xdr:colOff>
                    <xdr:row>36</xdr:row>
                    <xdr:rowOff>0</xdr:rowOff>
                  </from>
                  <to>
                    <xdr:col>11</xdr:col>
                    <xdr:colOff>95250</xdr:colOff>
                    <xdr:row>37</xdr:row>
                    <xdr:rowOff>9525</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13</xdr:col>
                    <xdr:colOff>190500</xdr:colOff>
                    <xdr:row>36</xdr:row>
                    <xdr:rowOff>0</xdr:rowOff>
                  </from>
                  <to>
                    <xdr:col>15</xdr:col>
                    <xdr:colOff>95250</xdr:colOff>
                    <xdr:row>37</xdr:row>
                    <xdr:rowOff>9525</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17" r:id="rId52" name="Check Box 49">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18" r:id="rId53" name="Check Box 50">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5</xdr:col>
                    <xdr:colOff>190500</xdr:colOff>
                    <xdr:row>38</xdr:row>
                    <xdr:rowOff>0</xdr:rowOff>
                  </from>
                  <to>
                    <xdr:col>7</xdr:col>
                    <xdr:colOff>95250</xdr:colOff>
                    <xdr:row>39</xdr:row>
                    <xdr:rowOff>9525</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9</xdr:col>
                    <xdr:colOff>190500</xdr:colOff>
                    <xdr:row>38</xdr:row>
                    <xdr:rowOff>0</xdr:rowOff>
                  </from>
                  <to>
                    <xdr:col>11</xdr:col>
                    <xdr:colOff>95250</xdr:colOff>
                    <xdr:row>39</xdr:row>
                    <xdr:rowOff>9525</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13</xdr:col>
                    <xdr:colOff>190500</xdr:colOff>
                    <xdr:row>38</xdr:row>
                    <xdr:rowOff>0</xdr:rowOff>
                  </from>
                  <to>
                    <xdr:col>15</xdr:col>
                    <xdr:colOff>95250</xdr:colOff>
                    <xdr:row>39</xdr:row>
                    <xdr:rowOff>9525</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20</xdr:col>
                    <xdr:colOff>190500</xdr:colOff>
                    <xdr:row>17</xdr:row>
                    <xdr:rowOff>0</xdr:rowOff>
                  </from>
                  <to>
                    <xdr:col>22</xdr:col>
                    <xdr:colOff>95250</xdr:colOff>
                    <xdr:row>18</xdr:row>
                    <xdr:rowOff>9525</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28</xdr:col>
                    <xdr:colOff>190500</xdr:colOff>
                    <xdr:row>17</xdr:row>
                    <xdr:rowOff>0</xdr:rowOff>
                  </from>
                  <to>
                    <xdr:col>30</xdr:col>
                    <xdr:colOff>95250</xdr:colOff>
                    <xdr:row>18</xdr:row>
                    <xdr:rowOff>9525</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20</xdr:col>
                    <xdr:colOff>190500</xdr:colOff>
                    <xdr:row>18</xdr:row>
                    <xdr:rowOff>0</xdr:rowOff>
                  </from>
                  <to>
                    <xdr:col>22</xdr:col>
                    <xdr:colOff>95250</xdr:colOff>
                    <xdr:row>19</xdr:row>
                    <xdr:rowOff>9525</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24</xdr:col>
                    <xdr:colOff>190500</xdr:colOff>
                    <xdr:row>18</xdr:row>
                    <xdr:rowOff>0</xdr:rowOff>
                  </from>
                  <to>
                    <xdr:col>26</xdr:col>
                    <xdr:colOff>95250</xdr:colOff>
                    <xdr:row>19</xdr:row>
                    <xdr:rowOff>9525</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20</xdr:col>
                    <xdr:colOff>190500</xdr:colOff>
                    <xdr:row>19</xdr:row>
                    <xdr:rowOff>0</xdr:rowOff>
                  </from>
                  <to>
                    <xdr:col>22</xdr:col>
                    <xdr:colOff>95250</xdr:colOff>
                    <xdr:row>20</xdr:row>
                    <xdr:rowOff>9525</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28</xdr:col>
                    <xdr:colOff>190500</xdr:colOff>
                    <xdr:row>19</xdr:row>
                    <xdr:rowOff>0</xdr:rowOff>
                  </from>
                  <to>
                    <xdr:col>30</xdr:col>
                    <xdr:colOff>95250</xdr:colOff>
                    <xdr:row>20</xdr:row>
                    <xdr:rowOff>9525</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20</xdr:col>
                    <xdr:colOff>190500</xdr:colOff>
                    <xdr:row>20</xdr:row>
                    <xdr:rowOff>0</xdr:rowOff>
                  </from>
                  <to>
                    <xdr:col>22</xdr:col>
                    <xdr:colOff>95250</xdr:colOff>
                    <xdr:row>21</xdr:row>
                    <xdr:rowOff>9525</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24</xdr:col>
                    <xdr:colOff>190500</xdr:colOff>
                    <xdr:row>20</xdr:row>
                    <xdr:rowOff>0</xdr:rowOff>
                  </from>
                  <to>
                    <xdr:col>26</xdr:col>
                    <xdr:colOff>95250</xdr:colOff>
                    <xdr:row>21</xdr:row>
                    <xdr:rowOff>9525</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20</xdr:col>
                    <xdr:colOff>190500</xdr:colOff>
                    <xdr:row>15</xdr:row>
                    <xdr:rowOff>0</xdr:rowOff>
                  </from>
                  <to>
                    <xdr:col>22</xdr:col>
                    <xdr:colOff>95250</xdr:colOff>
                    <xdr:row>16</xdr:row>
                    <xdr:rowOff>9525</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28</xdr:col>
                    <xdr:colOff>190500</xdr:colOff>
                    <xdr:row>15</xdr:row>
                    <xdr:rowOff>0</xdr:rowOff>
                  </from>
                  <to>
                    <xdr:col>30</xdr:col>
                    <xdr:colOff>95250</xdr:colOff>
                    <xdr:row>16</xdr:row>
                    <xdr:rowOff>9525</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20</xdr:col>
                    <xdr:colOff>190500</xdr:colOff>
                    <xdr:row>16</xdr:row>
                    <xdr:rowOff>0</xdr:rowOff>
                  </from>
                  <to>
                    <xdr:col>22</xdr:col>
                    <xdr:colOff>95250</xdr:colOff>
                    <xdr:row>17</xdr:row>
                    <xdr:rowOff>9525</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24</xdr:col>
                    <xdr:colOff>190500</xdr:colOff>
                    <xdr:row>16</xdr:row>
                    <xdr:rowOff>0</xdr:rowOff>
                  </from>
                  <to>
                    <xdr:col>26</xdr:col>
                    <xdr:colOff>95250</xdr:colOff>
                    <xdr:row>17</xdr:row>
                    <xdr:rowOff>9525</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20</xdr:col>
                    <xdr:colOff>190500</xdr:colOff>
                    <xdr:row>11</xdr:row>
                    <xdr:rowOff>0</xdr:rowOff>
                  </from>
                  <to>
                    <xdr:col>22</xdr:col>
                    <xdr:colOff>95250</xdr:colOff>
                    <xdr:row>12</xdr:row>
                    <xdr:rowOff>9525</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28</xdr:col>
                    <xdr:colOff>190500</xdr:colOff>
                    <xdr:row>11</xdr:row>
                    <xdr:rowOff>0</xdr:rowOff>
                  </from>
                  <to>
                    <xdr:col>30</xdr:col>
                    <xdr:colOff>95250</xdr:colOff>
                    <xdr:row>12</xdr:row>
                    <xdr:rowOff>9525</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20</xdr:col>
                    <xdr:colOff>190500</xdr:colOff>
                    <xdr:row>12</xdr:row>
                    <xdr:rowOff>0</xdr:rowOff>
                  </from>
                  <to>
                    <xdr:col>22</xdr:col>
                    <xdr:colOff>95250</xdr:colOff>
                    <xdr:row>13</xdr:row>
                    <xdr:rowOff>9525</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24</xdr:col>
                    <xdr:colOff>190500</xdr:colOff>
                    <xdr:row>12</xdr:row>
                    <xdr:rowOff>0</xdr:rowOff>
                  </from>
                  <to>
                    <xdr:col>26</xdr:col>
                    <xdr:colOff>95250</xdr:colOff>
                    <xdr:row>13</xdr:row>
                    <xdr:rowOff>9525</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20</xdr:col>
                    <xdr:colOff>190500</xdr:colOff>
                    <xdr:row>13</xdr:row>
                    <xdr:rowOff>0</xdr:rowOff>
                  </from>
                  <to>
                    <xdr:col>22</xdr:col>
                    <xdr:colOff>95250</xdr:colOff>
                    <xdr:row>14</xdr:row>
                    <xdr:rowOff>9525</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28</xdr:col>
                    <xdr:colOff>190500</xdr:colOff>
                    <xdr:row>13</xdr:row>
                    <xdr:rowOff>0</xdr:rowOff>
                  </from>
                  <to>
                    <xdr:col>30</xdr:col>
                    <xdr:colOff>95250</xdr:colOff>
                    <xdr:row>14</xdr:row>
                    <xdr:rowOff>9525</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20</xdr:col>
                    <xdr:colOff>190500</xdr:colOff>
                    <xdr:row>14</xdr:row>
                    <xdr:rowOff>0</xdr:rowOff>
                  </from>
                  <to>
                    <xdr:col>22</xdr:col>
                    <xdr:colOff>95250</xdr:colOff>
                    <xdr:row>15</xdr:row>
                    <xdr:rowOff>9525</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24</xdr:col>
                    <xdr:colOff>190500</xdr:colOff>
                    <xdr:row>14</xdr:row>
                    <xdr:rowOff>0</xdr:rowOff>
                  </from>
                  <to>
                    <xdr:col>26</xdr:col>
                    <xdr:colOff>95250</xdr:colOff>
                    <xdr:row>15</xdr:row>
                    <xdr:rowOff>9525</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20</xdr:col>
                    <xdr:colOff>190500</xdr:colOff>
                    <xdr:row>9</xdr:row>
                    <xdr:rowOff>0</xdr:rowOff>
                  </from>
                  <to>
                    <xdr:col>22</xdr:col>
                    <xdr:colOff>95250</xdr:colOff>
                    <xdr:row>10</xdr:row>
                    <xdr:rowOff>9525</xdr:rowOff>
                  </to>
                </anchor>
              </controlPr>
            </control>
          </mc:Choice>
        </mc:AlternateContent>
        <mc:AlternateContent xmlns:mc="http://schemas.openxmlformats.org/markup-compatibility/2006">
          <mc:Choice Requires="x14">
            <control shapeId="32845" r:id="rId80" name="Check Box 77">
              <controlPr defaultSize="0" autoFill="0" autoLine="0" autoPict="0">
                <anchor moveWithCells="1">
                  <from>
                    <xdr:col>28</xdr:col>
                    <xdr:colOff>190500</xdr:colOff>
                    <xdr:row>9</xdr:row>
                    <xdr:rowOff>0</xdr:rowOff>
                  </from>
                  <to>
                    <xdr:col>30</xdr:col>
                    <xdr:colOff>95250</xdr:colOff>
                    <xdr:row>10</xdr:row>
                    <xdr:rowOff>9525</xdr:rowOff>
                  </to>
                </anchor>
              </controlPr>
            </control>
          </mc:Choice>
        </mc:AlternateContent>
        <mc:AlternateContent xmlns:mc="http://schemas.openxmlformats.org/markup-compatibility/2006">
          <mc:Choice Requires="x14">
            <control shapeId="32846" r:id="rId81" name="Check Box 78">
              <controlPr defaultSize="0" autoFill="0" autoLine="0" autoPict="0">
                <anchor moveWithCells="1">
                  <from>
                    <xdr:col>20</xdr:col>
                    <xdr:colOff>190500</xdr:colOff>
                    <xdr:row>10</xdr:row>
                    <xdr:rowOff>0</xdr:rowOff>
                  </from>
                  <to>
                    <xdr:col>22</xdr:col>
                    <xdr:colOff>95250</xdr:colOff>
                    <xdr:row>11</xdr:row>
                    <xdr:rowOff>9525</xdr:rowOff>
                  </to>
                </anchor>
              </controlPr>
            </control>
          </mc:Choice>
        </mc:AlternateContent>
        <mc:AlternateContent xmlns:mc="http://schemas.openxmlformats.org/markup-compatibility/2006">
          <mc:Choice Requires="x14">
            <control shapeId="32847" r:id="rId82" name="Check Box 79">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2848" r:id="rId83" name="Check Box 80">
              <controlPr defaultSize="0" autoFill="0" autoLine="0" autoPict="0">
                <anchor moveWithCells="1">
                  <from>
                    <xdr:col>20</xdr:col>
                    <xdr:colOff>190500</xdr:colOff>
                    <xdr:row>5</xdr:row>
                    <xdr:rowOff>0</xdr:rowOff>
                  </from>
                  <to>
                    <xdr:col>22</xdr:col>
                    <xdr:colOff>95250</xdr:colOff>
                    <xdr:row>6</xdr:row>
                    <xdr:rowOff>9525</xdr:rowOff>
                  </to>
                </anchor>
              </controlPr>
            </control>
          </mc:Choice>
        </mc:AlternateContent>
        <mc:AlternateContent xmlns:mc="http://schemas.openxmlformats.org/markup-compatibility/2006">
          <mc:Choice Requires="x14">
            <control shapeId="32849" r:id="rId84" name="Check Box 81">
              <controlPr defaultSize="0" autoFill="0" autoLine="0" autoPict="0">
                <anchor moveWithCells="1">
                  <from>
                    <xdr:col>28</xdr:col>
                    <xdr:colOff>190500</xdr:colOff>
                    <xdr:row>5</xdr:row>
                    <xdr:rowOff>0</xdr:rowOff>
                  </from>
                  <to>
                    <xdr:col>30</xdr:col>
                    <xdr:colOff>95250</xdr:colOff>
                    <xdr:row>6</xdr:row>
                    <xdr:rowOff>9525</xdr:rowOff>
                  </to>
                </anchor>
              </controlPr>
            </control>
          </mc:Choice>
        </mc:AlternateContent>
        <mc:AlternateContent xmlns:mc="http://schemas.openxmlformats.org/markup-compatibility/2006">
          <mc:Choice Requires="x14">
            <control shapeId="32850" r:id="rId85" name="Check Box 82">
              <controlPr defaultSize="0" autoFill="0" autoLine="0" autoPict="0">
                <anchor moveWithCells="1">
                  <from>
                    <xdr:col>20</xdr:col>
                    <xdr:colOff>190500</xdr:colOff>
                    <xdr:row>6</xdr:row>
                    <xdr:rowOff>0</xdr:rowOff>
                  </from>
                  <to>
                    <xdr:col>22</xdr:col>
                    <xdr:colOff>95250</xdr:colOff>
                    <xdr:row>7</xdr:row>
                    <xdr:rowOff>9525</xdr:rowOff>
                  </to>
                </anchor>
              </controlPr>
            </control>
          </mc:Choice>
        </mc:AlternateContent>
        <mc:AlternateContent xmlns:mc="http://schemas.openxmlformats.org/markup-compatibility/2006">
          <mc:Choice Requires="x14">
            <control shapeId="32851" r:id="rId86" name="Check Box 83">
              <controlPr defaultSize="0" autoFill="0" autoLine="0" autoPict="0">
                <anchor moveWithCells="1">
                  <from>
                    <xdr:col>24</xdr:col>
                    <xdr:colOff>190500</xdr:colOff>
                    <xdr:row>6</xdr:row>
                    <xdr:rowOff>0</xdr:rowOff>
                  </from>
                  <to>
                    <xdr:col>26</xdr:col>
                    <xdr:colOff>95250</xdr:colOff>
                    <xdr:row>7</xdr:row>
                    <xdr:rowOff>9525</xdr:rowOff>
                  </to>
                </anchor>
              </controlPr>
            </control>
          </mc:Choice>
        </mc:AlternateContent>
        <mc:AlternateContent xmlns:mc="http://schemas.openxmlformats.org/markup-compatibility/2006">
          <mc:Choice Requires="x14">
            <control shapeId="32852" r:id="rId87" name="Check Box 84">
              <controlPr defaultSize="0" autoFill="0" autoLine="0" autoPict="0">
                <anchor moveWithCells="1">
                  <from>
                    <xdr:col>20</xdr:col>
                    <xdr:colOff>190500</xdr:colOff>
                    <xdr:row>7</xdr:row>
                    <xdr:rowOff>0</xdr:rowOff>
                  </from>
                  <to>
                    <xdr:col>22</xdr:col>
                    <xdr:colOff>95250</xdr:colOff>
                    <xdr:row>8</xdr:row>
                    <xdr:rowOff>9525</xdr:rowOff>
                  </to>
                </anchor>
              </controlPr>
            </control>
          </mc:Choice>
        </mc:AlternateContent>
        <mc:AlternateContent xmlns:mc="http://schemas.openxmlformats.org/markup-compatibility/2006">
          <mc:Choice Requires="x14">
            <control shapeId="32853" r:id="rId88" name="Check Box 85">
              <controlPr defaultSize="0" autoFill="0" autoLine="0" autoPict="0">
                <anchor moveWithCells="1">
                  <from>
                    <xdr:col>28</xdr:col>
                    <xdr:colOff>190500</xdr:colOff>
                    <xdr:row>7</xdr:row>
                    <xdr:rowOff>0</xdr:rowOff>
                  </from>
                  <to>
                    <xdr:col>30</xdr:col>
                    <xdr:colOff>95250</xdr:colOff>
                    <xdr:row>8</xdr:row>
                    <xdr:rowOff>9525</xdr:rowOff>
                  </to>
                </anchor>
              </controlPr>
            </control>
          </mc:Choice>
        </mc:AlternateContent>
        <mc:AlternateContent xmlns:mc="http://schemas.openxmlformats.org/markup-compatibility/2006">
          <mc:Choice Requires="x14">
            <control shapeId="32854" r:id="rId89" name="Check Box 86">
              <controlPr defaultSize="0" autoFill="0" autoLine="0" autoPict="0">
                <anchor moveWithCells="1">
                  <from>
                    <xdr:col>20</xdr:col>
                    <xdr:colOff>190500</xdr:colOff>
                    <xdr:row>8</xdr:row>
                    <xdr:rowOff>0</xdr:rowOff>
                  </from>
                  <to>
                    <xdr:col>22</xdr:col>
                    <xdr:colOff>95250</xdr:colOff>
                    <xdr:row>9</xdr:row>
                    <xdr:rowOff>9525</xdr:rowOff>
                  </to>
                </anchor>
              </controlPr>
            </control>
          </mc:Choice>
        </mc:AlternateContent>
        <mc:AlternateContent xmlns:mc="http://schemas.openxmlformats.org/markup-compatibility/2006">
          <mc:Choice Requires="x14">
            <control shapeId="32855" r:id="rId90" name="Check Box 87">
              <controlPr defaultSize="0" autoFill="0" autoLine="0" autoPict="0">
                <anchor moveWithCells="1">
                  <from>
                    <xdr:col>24</xdr:col>
                    <xdr:colOff>190500</xdr:colOff>
                    <xdr:row>8</xdr:row>
                    <xdr:rowOff>0</xdr:rowOff>
                  </from>
                  <to>
                    <xdr:col>26</xdr:col>
                    <xdr:colOff>95250</xdr:colOff>
                    <xdr:row>9</xdr:row>
                    <xdr:rowOff>9525</xdr:rowOff>
                  </to>
                </anchor>
              </controlPr>
            </control>
          </mc:Choice>
        </mc:AlternateContent>
        <mc:AlternateContent xmlns:mc="http://schemas.openxmlformats.org/markup-compatibility/2006">
          <mc:Choice Requires="x14">
            <control shapeId="32856" r:id="rId91" name="Check Box 8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2857" r:id="rId92" name="Check Box 8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2858" r:id="rId93" name="Check Box 90">
              <controlPr defaultSize="0" autoFill="0" autoLine="0" autoPict="0">
                <anchor moveWithCells="1">
                  <from>
                    <xdr:col>29</xdr:col>
                    <xdr:colOff>190500</xdr:colOff>
                    <xdr:row>28</xdr:row>
                    <xdr:rowOff>0</xdr:rowOff>
                  </from>
                  <to>
                    <xdr:col>31</xdr:col>
                    <xdr:colOff>95250</xdr:colOff>
                    <xdr:row>29</xdr:row>
                    <xdr:rowOff>9525</xdr:rowOff>
                  </to>
                </anchor>
              </controlPr>
            </control>
          </mc:Choice>
        </mc:AlternateContent>
        <mc:AlternateContent xmlns:mc="http://schemas.openxmlformats.org/markup-compatibility/2006">
          <mc:Choice Requires="x14">
            <control shapeId="32859" r:id="rId94" name="Check Box 91">
              <controlPr defaultSize="0" autoFill="0" autoLine="0" autoPict="0">
                <anchor moveWithCells="1">
                  <from>
                    <xdr:col>29</xdr:col>
                    <xdr:colOff>190500</xdr:colOff>
                    <xdr:row>29</xdr:row>
                    <xdr:rowOff>0</xdr:rowOff>
                  </from>
                  <to>
                    <xdr:col>31</xdr:col>
                    <xdr:colOff>95250</xdr:colOff>
                    <xdr:row>30</xdr:row>
                    <xdr:rowOff>9525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29</xdr:col>
                    <xdr:colOff>190500</xdr:colOff>
                    <xdr:row>30</xdr:row>
                    <xdr:rowOff>0</xdr:rowOff>
                  </from>
                  <to>
                    <xdr:col>31</xdr:col>
                    <xdr:colOff>95250</xdr:colOff>
                    <xdr:row>31</xdr:row>
                    <xdr:rowOff>9525</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29</xdr:col>
                    <xdr:colOff>190500</xdr:colOff>
                    <xdr:row>31</xdr:row>
                    <xdr:rowOff>0</xdr:rowOff>
                  </from>
                  <to>
                    <xdr:col>31</xdr:col>
                    <xdr:colOff>95250</xdr:colOff>
                    <xdr:row>32</xdr:row>
                    <xdr:rowOff>9525</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29</xdr:col>
                    <xdr:colOff>190500</xdr:colOff>
                    <xdr:row>32</xdr:row>
                    <xdr:rowOff>0</xdr:rowOff>
                  </from>
                  <to>
                    <xdr:col>31</xdr:col>
                    <xdr:colOff>95250</xdr:colOff>
                    <xdr:row>33</xdr:row>
                    <xdr:rowOff>9525</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29</xdr:col>
                    <xdr:colOff>190500</xdr:colOff>
                    <xdr:row>33</xdr:row>
                    <xdr:rowOff>0</xdr:rowOff>
                  </from>
                  <to>
                    <xdr:col>31</xdr:col>
                    <xdr:colOff>95250</xdr:colOff>
                    <xdr:row>34</xdr:row>
                    <xdr:rowOff>9525</xdr:rowOff>
                  </to>
                </anchor>
              </controlPr>
            </control>
          </mc:Choice>
        </mc:AlternateContent>
        <mc:AlternateContent xmlns:mc="http://schemas.openxmlformats.org/markup-compatibility/2006">
          <mc:Choice Requires="x14">
            <control shapeId="32864" r:id="rId99" name="Check Box 96">
              <controlPr defaultSize="0" autoFill="0" autoLine="0" autoPict="0">
                <anchor moveWithCells="1">
                  <from>
                    <xdr:col>29</xdr:col>
                    <xdr:colOff>190500</xdr:colOff>
                    <xdr:row>34</xdr:row>
                    <xdr:rowOff>0</xdr:rowOff>
                  </from>
                  <to>
                    <xdr:col>31</xdr:col>
                    <xdr:colOff>95250</xdr:colOff>
                    <xdr:row>35</xdr:row>
                    <xdr:rowOff>9525</xdr:rowOff>
                  </to>
                </anchor>
              </controlPr>
            </control>
          </mc:Choice>
        </mc:AlternateContent>
        <mc:AlternateContent xmlns:mc="http://schemas.openxmlformats.org/markup-compatibility/2006">
          <mc:Choice Requires="x14">
            <control shapeId="32865" r:id="rId100" name="Check Box 97">
              <controlPr defaultSize="0" autoFill="0" autoLine="0" autoPict="0">
                <anchor moveWithCells="1">
                  <from>
                    <xdr:col>29</xdr:col>
                    <xdr:colOff>190500</xdr:colOff>
                    <xdr:row>35</xdr:row>
                    <xdr:rowOff>0</xdr:rowOff>
                  </from>
                  <to>
                    <xdr:col>31</xdr:col>
                    <xdr:colOff>95250</xdr:colOff>
                    <xdr:row>36</xdr:row>
                    <xdr:rowOff>9525</xdr:rowOff>
                  </to>
                </anchor>
              </controlPr>
            </control>
          </mc:Choice>
        </mc:AlternateContent>
        <mc:AlternateContent xmlns:mc="http://schemas.openxmlformats.org/markup-compatibility/2006">
          <mc:Choice Requires="x14">
            <control shapeId="32866" r:id="rId101" name="Check Box 98">
              <controlPr defaultSize="0" autoFill="0" autoLine="0" autoPict="0">
                <anchor moveWithCells="1">
                  <from>
                    <xdr:col>29</xdr:col>
                    <xdr:colOff>190500</xdr:colOff>
                    <xdr:row>36</xdr:row>
                    <xdr:rowOff>0</xdr:rowOff>
                  </from>
                  <to>
                    <xdr:col>31</xdr:col>
                    <xdr:colOff>95250</xdr:colOff>
                    <xdr:row>37</xdr:row>
                    <xdr:rowOff>9525</xdr:rowOff>
                  </to>
                </anchor>
              </controlPr>
            </control>
          </mc:Choice>
        </mc:AlternateContent>
        <mc:AlternateContent xmlns:mc="http://schemas.openxmlformats.org/markup-compatibility/2006">
          <mc:Choice Requires="x14">
            <control shapeId="32867" r:id="rId102" name="Check Box 99">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8" r:id="rId103" name="Check Box 100">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9" r:id="rId104" name="Check Box 101">
              <controlPr defaultSize="0" autoFill="0" autoLine="0" autoPict="0">
                <anchor moveWithCells="1">
                  <from>
                    <xdr:col>29</xdr:col>
                    <xdr:colOff>190500</xdr:colOff>
                    <xdr:row>38</xdr:row>
                    <xdr:rowOff>0</xdr:rowOff>
                  </from>
                  <to>
                    <xdr:col>31</xdr:col>
                    <xdr:colOff>95250</xdr:colOff>
                    <xdr:row>39</xdr:row>
                    <xdr:rowOff>9525</xdr:rowOff>
                  </to>
                </anchor>
              </controlPr>
            </control>
          </mc:Choice>
        </mc:AlternateContent>
        <mc:AlternateContent xmlns:mc="http://schemas.openxmlformats.org/markup-compatibility/2006">
          <mc:Choice Requires="x14">
            <control shapeId="32870" r:id="rId105" name="Check Box 102">
              <controlPr defaultSize="0" autoFill="0" autoLine="0" autoPict="0">
                <anchor moveWithCells="1">
                  <from>
                    <xdr:col>33</xdr:col>
                    <xdr:colOff>190500</xdr:colOff>
                    <xdr:row>26</xdr:row>
                    <xdr:rowOff>0</xdr:rowOff>
                  </from>
                  <to>
                    <xdr:col>35</xdr:col>
                    <xdr:colOff>95250</xdr:colOff>
                    <xdr:row>27</xdr:row>
                    <xdr:rowOff>9525</xdr:rowOff>
                  </to>
                </anchor>
              </controlPr>
            </control>
          </mc:Choice>
        </mc:AlternateContent>
        <mc:AlternateContent xmlns:mc="http://schemas.openxmlformats.org/markup-compatibility/2006">
          <mc:Choice Requires="x14">
            <control shapeId="32871" r:id="rId106" name="Check Box 103">
              <controlPr defaultSize="0" autoFill="0" autoLine="0" autoPict="0">
                <anchor moveWithCells="1">
                  <from>
                    <xdr:col>33</xdr:col>
                    <xdr:colOff>190500</xdr:colOff>
                    <xdr:row>27</xdr:row>
                    <xdr:rowOff>0</xdr:rowOff>
                  </from>
                  <to>
                    <xdr:col>35</xdr:col>
                    <xdr:colOff>95250</xdr:colOff>
                    <xdr:row>28</xdr:row>
                    <xdr:rowOff>9525</xdr:rowOff>
                  </to>
                </anchor>
              </controlPr>
            </control>
          </mc:Choice>
        </mc:AlternateContent>
        <mc:AlternateContent xmlns:mc="http://schemas.openxmlformats.org/markup-compatibility/2006">
          <mc:Choice Requires="x14">
            <control shapeId="32872" r:id="rId107" name="Check Box 104">
              <controlPr defaultSize="0" autoFill="0" autoLine="0" autoPict="0">
                <anchor moveWithCells="1">
                  <from>
                    <xdr:col>33</xdr:col>
                    <xdr:colOff>190500</xdr:colOff>
                    <xdr:row>28</xdr:row>
                    <xdr:rowOff>0</xdr:rowOff>
                  </from>
                  <to>
                    <xdr:col>35</xdr:col>
                    <xdr:colOff>95250</xdr:colOff>
                    <xdr:row>29</xdr:row>
                    <xdr:rowOff>9525</xdr:rowOff>
                  </to>
                </anchor>
              </controlPr>
            </control>
          </mc:Choice>
        </mc:AlternateContent>
        <mc:AlternateContent xmlns:mc="http://schemas.openxmlformats.org/markup-compatibility/2006">
          <mc:Choice Requires="x14">
            <control shapeId="32873" r:id="rId108" name="Check Box 105">
              <controlPr defaultSize="0" autoFill="0" autoLine="0" autoPict="0">
                <anchor moveWithCells="1">
                  <from>
                    <xdr:col>33</xdr:col>
                    <xdr:colOff>190500</xdr:colOff>
                    <xdr:row>29</xdr:row>
                    <xdr:rowOff>0</xdr:rowOff>
                  </from>
                  <to>
                    <xdr:col>35</xdr:col>
                    <xdr:colOff>95250</xdr:colOff>
                    <xdr:row>30</xdr:row>
                    <xdr:rowOff>9525</xdr:rowOff>
                  </to>
                </anchor>
              </controlPr>
            </control>
          </mc:Choice>
        </mc:AlternateContent>
        <mc:AlternateContent xmlns:mc="http://schemas.openxmlformats.org/markup-compatibility/2006">
          <mc:Choice Requires="x14">
            <control shapeId="32874" r:id="rId109" name="Check Box 106">
              <controlPr defaultSize="0" autoFill="0" autoLine="0" autoPict="0">
                <anchor moveWithCells="1">
                  <from>
                    <xdr:col>33</xdr:col>
                    <xdr:colOff>190500</xdr:colOff>
                    <xdr:row>30</xdr:row>
                    <xdr:rowOff>0</xdr:rowOff>
                  </from>
                  <to>
                    <xdr:col>35</xdr:col>
                    <xdr:colOff>95250</xdr:colOff>
                    <xdr:row>31</xdr:row>
                    <xdr:rowOff>9525</xdr:rowOff>
                  </to>
                </anchor>
              </controlPr>
            </control>
          </mc:Choice>
        </mc:AlternateContent>
        <mc:AlternateContent xmlns:mc="http://schemas.openxmlformats.org/markup-compatibility/2006">
          <mc:Choice Requires="x14">
            <control shapeId="32875" r:id="rId110" name="Check Box 107">
              <controlPr defaultSize="0" autoFill="0" autoLine="0" autoPict="0">
                <anchor moveWithCells="1">
                  <from>
                    <xdr:col>33</xdr:col>
                    <xdr:colOff>190500</xdr:colOff>
                    <xdr:row>31</xdr:row>
                    <xdr:rowOff>0</xdr:rowOff>
                  </from>
                  <to>
                    <xdr:col>35</xdr:col>
                    <xdr:colOff>95250</xdr:colOff>
                    <xdr:row>32</xdr:row>
                    <xdr:rowOff>9525</xdr:rowOff>
                  </to>
                </anchor>
              </controlPr>
            </control>
          </mc:Choice>
        </mc:AlternateContent>
        <mc:AlternateContent xmlns:mc="http://schemas.openxmlformats.org/markup-compatibility/2006">
          <mc:Choice Requires="x14">
            <control shapeId="32876" r:id="rId111" name="Check Box 108">
              <controlPr defaultSize="0" autoFill="0" autoLine="0" autoPict="0">
                <anchor moveWithCells="1">
                  <from>
                    <xdr:col>33</xdr:col>
                    <xdr:colOff>190500</xdr:colOff>
                    <xdr:row>32</xdr:row>
                    <xdr:rowOff>0</xdr:rowOff>
                  </from>
                  <to>
                    <xdr:col>35</xdr:col>
                    <xdr:colOff>95250</xdr:colOff>
                    <xdr:row>33</xdr:row>
                    <xdr:rowOff>9525</xdr:rowOff>
                  </to>
                </anchor>
              </controlPr>
            </control>
          </mc:Choice>
        </mc:AlternateContent>
        <mc:AlternateContent xmlns:mc="http://schemas.openxmlformats.org/markup-compatibility/2006">
          <mc:Choice Requires="x14">
            <control shapeId="32877" r:id="rId112" name="Check Box 109">
              <controlPr defaultSize="0" autoFill="0" autoLine="0" autoPict="0">
                <anchor moveWithCells="1">
                  <from>
                    <xdr:col>33</xdr:col>
                    <xdr:colOff>190500</xdr:colOff>
                    <xdr:row>33</xdr:row>
                    <xdr:rowOff>0</xdr:rowOff>
                  </from>
                  <to>
                    <xdr:col>35</xdr:col>
                    <xdr:colOff>95250</xdr:colOff>
                    <xdr:row>34</xdr:row>
                    <xdr:rowOff>9525</xdr:rowOff>
                  </to>
                </anchor>
              </controlPr>
            </control>
          </mc:Choice>
        </mc:AlternateContent>
        <mc:AlternateContent xmlns:mc="http://schemas.openxmlformats.org/markup-compatibility/2006">
          <mc:Choice Requires="x14">
            <control shapeId="32878" r:id="rId113" name="Check Box 110">
              <controlPr defaultSize="0" autoFill="0" autoLine="0" autoPict="0">
                <anchor moveWithCells="1">
                  <from>
                    <xdr:col>33</xdr:col>
                    <xdr:colOff>190500</xdr:colOff>
                    <xdr:row>34</xdr:row>
                    <xdr:rowOff>0</xdr:rowOff>
                  </from>
                  <to>
                    <xdr:col>35</xdr:col>
                    <xdr:colOff>95250</xdr:colOff>
                    <xdr:row>35</xdr:row>
                    <xdr:rowOff>9525</xdr:rowOff>
                  </to>
                </anchor>
              </controlPr>
            </control>
          </mc:Choice>
        </mc:AlternateContent>
        <mc:AlternateContent xmlns:mc="http://schemas.openxmlformats.org/markup-compatibility/2006">
          <mc:Choice Requires="x14">
            <control shapeId="32879" r:id="rId114" name="Check Box 111">
              <controlPr defaultSize="0" autoFill="0" autoLine="0" autoPict="0">
                <anchor moveWithCells="1">
                  <from>
                    <xdr:col>33</xdr:col>
                    <xdr:colOff>190500</xdr:colOff>
                    <xdr:row>35</xdr:row>
                    <xdr:rowOff>0</xdr:rowOff>
                  </from>
                  <to>
                    <xdr:col>35</xdr:col>
                    <xdr:colOff>95250</xdr:colOff>
                    <xdr:row>36</xdr:row>
                    <xdr:rowOff>9525</xdr:rowOff>
                  </to>
                </anchor>
              </controlPr>
            </control>
          </mc:Choice>
        </mc:AlternateContent>
        <mc:AlternateContent xmlns:mc="http://schemas.openxmlformats.org/markup-compatibility/2006">
          <mc:Choice Requires="x14">
            <control shapeId="32880" r:id="rId115" name="Check Box 112">
              <controlPr defaultSize="0" autoFill="0" autoLine="0" autoPict="0">
                <anchor moveWithCells="1">
                  <from>
                    <xdr:col>33</xdr:col>
                    <xdr:colOff>190500</xdr:colOff>
                    <xdr:row>36</xdr:row>
                    <xdr:rowOff>0</xdr:rowOff>
                  </from>
                  <to>
                    <xdr:col>35</xdr:col>
                    <xdr:colOff>95250</xdr:colOff>
                    <xdr:row>37</xdr:row>
                    <xdr:rowOff>9525</xdr:rowOff>
                  </to>
                </anchor>
              </controlPr>
            </control>
          </mc:Choice>
        </mc:AlternateContent>
        <mc:AlternateContent xmlns:mc="http://schemas.openxmlformats.org/markup-compatibility/2006">
          <mc:Choice Requires="x14">
            <control shapeId="32881" r:id="rId116" name="Check Box 113">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2" r:id="rId117" name="Check Box 114">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3" r:id="rId118" name="Check Box 115">
              <controlPr defaultSize="0" autoFill="0" autoLine="0" autoPict="0">
                <anchor moveWithCells="1">
                  <from>
                    <xdr:col>33</xdr:col>
                    <xdr:colOff>190500</xdr:colOff>
                    <xdr:row>38</xdr:row>
                    <xdr:rowOff>0</xdr:rowOff>
                  </from>
                  <to>
                    <xdr:col>35</xdr:col>
                    <xdr:colOff>95250</xdr:colOff>
                    <xdr:row>39</xdr:row>
                    <xdr:rowOff>9525</xdr:rowOff>
                  </to>
                </anchor>
              </controlPr>
            </control>
          </mc:Choice>
        </mc:AlternateContent>
        <mc:AlternateContent xmlns:mc="http://schemas.openxmlformats.org/markup-compatibility/2006">
          <mc:Choice Requires="x14">
            <control shapeId="32884" r:id="rId119" name="Check Box 11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5" r:id="rId120" name="Check Box 11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6" r:id="rId121" name="Check Box 118">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7" r:id="rId122" name="Check Box 119">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8" r:id="rId123" name="Check Box 120">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9" r:id="rId124" name="Check Box 12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0" r:id="rId125" name="Check Box 12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1" r:id="rId126" name="Check Box 123">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2" r:id="rId127" name="Check Box 124">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3" r:id="rId128" name="Check Box 125">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4" r:id="rId129" name="Check Box 12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5" r:id="rId130" name="Check Box 12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6" r:id="rId131" name="Check Box 128">
              <controlPr defaultSize="0" autoFill="0" autoLine="0" autoPict="0">
                <anchor moveWithCells="1">
                  <from>
                    <xdr:col>1</xdr:col>
                    <xdr:colOff>190500</xdr:colOff>
                    <xdr:row>9</xdr:row>
                    <xdr:rowOff>0</xdr:rowOff>
                  </from>
                  <to>
                    <xdr:col>3</xdr:col>
                    <xdr:colOff>95250</xdr:colOff>
                    <xdr:row>10</xdr:row>
                    <xdr:rowOff>9525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72FDB-8A54-4AB7-B7F3-CBD4E047C19F}">
  <sheetPr>
    <tabColor rgb="FF7030A0"/>
  </sheetPr>
  <dimension ref="B1:AO193"/>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1700</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107"/>
      <c r="C4" s="1996" t="s">
        <v>369</v>
      </c>
      <c r="D4" s="1997"/>
      <c r="E4" s="1997"/>
      <c r="F4" s="1998"/>
      <c r="G4" s="1999" t="s">
        <v>370</v>
      </c>
      <c r="H4" s="2000"/>
      <c r="I4" s="2003" t="s">
        <v>371</v>
      </c>
      <c r="J4" s="2004"/>
      <c r="K4" s="2005"/>
      <c r="L4" s="1996" t="s">
        <v>372</v>
      </c>
      <c r="M4" s="1997"/>
      <c r="N4" s="1998"/>
      <c r="O4" s="2009" t="s">
        <v>373</v>
      </c>
      <c r="P4" s="2010"/>
      <c r="Q4" s="2010"/>
      <c r="R4" s="2010"/>
      <c r="S4" s="2010"/>
      <c r="T4" s="2010"/>
      <c r="U4" s="2010"/>
      <c r="V4" s="2010"/>
      <c r="W4" s="2010"/>
      <c r="X4" s="2010"/>
      <c r="Y4" s="2010"/>
      <c r="Z4" s="2010"/>
      <c r="AA4" s="2010"/>
      <c r="AB4" s="2010"/>
      <c r="AC4" s="2010"/>
      <c r="AD4" s="2010"/>
      <c r="AE4" s="2010"/>
      <c r="AF4" s="2010"/>
      <c r="AG4" s="2010"/>
      <c r="AH4" s="2010"/>
      <c r="AI4" s="2010"/>
      <c r="AJ4" s="2010"/>
      <c r="AK4" s="2010"/>
      <c r="AL4" s="2010"/>
      <c r="AM4" s="2010"/>
      <c r="AN4" s="1983" t="s">
        <v>374</v>
      </c>
      <c r="AO4" s="2236"/>
    </row>
    <row r="5" spans="2:41" ht="15.95" customHeight="1" thickBot="1">
      <c r="B5" s="110"/>
      <c r="C5" s="1987" t="s">
        <v>375</v>
      </c>
      <c r="D5" s="1988"/>
      <c r="E5" s="1988"/>
      <c r="F5" s="1989"/>
      <c r="G5" s="2001"/>
      <c r="H5" s="2002"/>
      <c r="I5" s="2006"/>
      <c r="J5" s="2007"/>
      <c r="K5" s="2008"/>
      <c r="L5" s="1987" t="s">
        <v>376</v>
      </c>
      <c r="M5" s="1988"/>
      <c r="N5" s="1989"/>
      <c r="O5" s="1990" t="s">
        <v>376</v>
      </c>
      <c r="P5" s="1991"/>
      <c r="Q5" s="1991"/>
      <c r="R5" s="1992"/>
      <c r="S5" s="1993" t="s">
        <v>377</v>
      </c>
      <c r="T5" s="1994"/>
      <c r="U5" s="1994"/>
      <c r="V5" s="1994"/>
      <c r="W5" s="1994"/>
      <c r="X5" s="1994"/>
      <c r="Y5" s="1994"/>
      <c r="Z5" s="1994"/>
      <c r="AA5" s="1994"/>
      <c r="AB5" s="1994"/>
      <c r="AC5" s="1994"/>
      <c r="AD5" s="1994"/>
      <c r="AE5" s="1994"/>
      <c r="AF5" s="1994"/>
      <c r="AG5" s="1994"/>
      <c r="AH5" s="1994"/>
      <c r="AI5" s="1995"/>
      <c r="AJ5" s="1993" t="s">
        <v>378</v>
      </c>
      <c r="AK5" s="1994"/>
      <c r="AL5" s="1994"/>
      <c r="AM5" s="1994"/>
      <c r="AN5" s="2237"/>
      <c r="AO5" s="2238"/>
    </row>
    <row r="6" spans="2:41" ht="15.95" customHeight="1">
      <c r="B6" s="2011" t="s">
        <v>1701</v>
      </c>
      <c r="C6" s="241" t="s">
        <v>1702</v>
      </c>
      <c r="D6" s="137"/>
      <c r="E6" s="137"/>
      <c r="F6" s="140"/>
      <c r="G6" s="2822" t="s">
        <v>1703</v>
      </c>
      <c r="H6" s="2005"/>
      <c r="I6" s="119"/>
      <c r="J6" s="119"/>
      <c r="K6" s="119"/>
      <c r="L6" s="1996" t="s">
        <v>1445</v>
      </c>
      <c r="M6" s="1997"/>
      <c r="N6" s="1998"/>
      <c r="O6" s="1996" t="s">
        <v>1704</v>
      </c>
      <c r="P6" s="1997"/>
      <c r="Q6" s="1997"/>
      <c r="R6" s="1998"/>
      <c r="S6" s="1227"/>
      <c r="T6" s="123" t="s">
        <v>1705</v>
      </c>
      <c r="U6" s="118"/>
      <c r="V6" s="123"/>
      <c r="W6" s="119"/>
      <c r="X6" s="118"/>
      <c r="Y6" s="118"/>
      <c r="Z6" s="119"/>
      <c r="AA6" s="118"/>
      <c r="AB6" s="118"/>
      <c r="AC6" s="133" t="s">
        <v>395</v>
      </c>
      <c r="AD6" s="2823"/>
      <c r="AE6" s="2823"/>
      <c r="AF6" s="2823"/>
      <c r="AG6" s="2823"/>
      <c r="AH6" s="2823"/>
      <c r="AI6" s="131" t="s">
        <v>396</v>
      </c>
      <c r="AJ6" s="987"/>
      <c r="AK6" s="137" t="s">
        <v>1586</v>
      </c>
      <c r="AL6" s="137"/>
      <c r="AM6" s="137"/>
      <c r="AN6" s="331"/>
      <c r="AO6" s="332"/>
    </row>
    <row r="7" spans="2:41" ht="15.95" customHeight="1">
      <c r="B7" s="2012"/>
      <c r="C7" s="2020" t="s">
        <v>1706</v>
      </c>
      <c r="D7" s="2021"/>
      <c r="E7" s="2021"/>
      <c r="F7" s="2022"/>
      <c r="G7" s="122"/>
      <c r="H7" s="131">
        <v>3</v>
      </c>
      <c r="I7" s="122"/>
      <c r="J7" s="130" t="s">
        <v>387</v>
      </c>
      <c r="K7" s="131"/>
      <c r="L7" s="2020" t="s">
        <v>1707</v>
      </c>
      <c r="M7" s="2021"/>
      <c r="N7" s="2022"/>
      <c r="O7" s="2020" t="s">
        <v>1708</v>
      </c>
      <c r="P7" s="2021"/>
      <c r="Q7" s="2021"/>
      <c r="R7" s="2022"/>
      <c r="S7" s="1228"/>
      <c r="T7" s="137" t="s">
        <v>1709</v>
      </c>
      <c r="U7" s="139"/>
      <c r="V7" s="130"/>
      <c r="W7" s="130"/>
      <c r="X7" s="130"/>
      <c r="Y7" s="130"/>
      <c r="Z7" s="130"/>
      <c r="AA7" s="130"/>
      <c r="AB7" s="130"/>
      <c r="AC7" s="130"/>
      <c r="AD7" s="130"/>
      <c r="AE7" s="130"/>
      <c r="AF7" s="130"/>
      <c r="AG7" s="137"/>
      <c r="AH7" s="137"/>
      <c r="AI7" s="137"/>
      <c r="AJ7" s="987"/>
      <c r="AK7" s="137" t="s">
        <v>1454</v>
      </c>
      <c r="AL7" s="137"/>
      <c r="AM7" s="137"/>
      <c r="AN7" s="141"/>
      <c r="AO7" s="142"/>
    </row>
    <row r="8" spans="2:41" ht="15.95" customHeight="1">
      <c r="B8" s="2012"/>
      <c r="C8" s="2020" t="s">
        <v>381</v>
      </c>
      <c r="D8" s="2021"/>
      <c r="E8" s="2021"/>
      <c r="F8" s="2022"/>
      <c r="G8" s="122"/>
      <c r="H8" s="131">
        <v>2</v>
      </c>
      <c r="I8" s="122"/>
      <c r="J8" s="130" t="s">
        <v>393</v>
      </c>
      <c r="K8" s="131"/>
      <c r="L8" s="159"/>
      <c r="M8" s="137"/>
      <c r="N8" s="140"/>
      <c r="O8" s="2020" t="s">
        <v>1710</v>
      </c>
      <c r="P8" s="2021"/>
      <c r="Q8" s="2021"/>
      <c r="R8" s="2022"/>
      <c r="U8" s="209" t="s">
        <v>1711</v>
      </c>
      <c r="V8" s="137"/>
      <c r="W8" s="137"/>
      <c r="X8" s="133"/>
      <c r="Y8" s="133"/>
      <c r="Z8" s="133"/>
      <c r="AA8" s="133" t="s">
        <v>395</v>
      </c>
      <c r="AB8" s="2058"/>
      <c r="AC8" s="2058"/>
      <c r="AD8" s="2058"/>
      <c r="AE8" s="2058"/>
      <c r="AF8" s="2058"/>
      <c r="AG8" s="2058"/>
      <c r="AH8" s="2058"/>
      <c r="AI8" s="131" t="s">
        <v>396</v>
      </c>
      <c r="AJ8" s="987"/>
      <c r="AK8" s="2052"/>
      <c r="AL8" s="2052"/>
      <c r="AM8" s="2052"/>
      <c r="AN8" s="141"/>
      <c r="AO8" s="142"/>
    </row>
    <row r="9" spans="2:41" ht="15.95" customHeight="1">
      <c r="B9" s="2012"/>
      <c r="C9" s="159" t="s">
        <v>1712</v>
      </c>
      <c r="D9" s="137"/>
      <c r="E9" s="137"/>
      <c r="F9" s="140"/>
      <c r="G9" s="169"/>
      <c r="H9" s="151">
        <v>1</v>
      </c>
      <c r="I9" s="122"/>
      <c r="J9" s="130" t="s">
        <v>398</v>
      </c>
      <c r="K9" s="131"/>
      <c r="L9" s="159"/>
      <c r="M9" s="137"/>
      <c r="N9" s="140"/>
      <c r="O9" s="2184" t="s">
        <v>1713</v>
      </c>
      <c r="P9" s="2824"/>
      <c r="Q9" s="2824"/>
      <c r="R9" s="2825"/>
      <c r="S9" s="188"/>
      <c r="T9" s="195"/>
      <c r="U9" s="149" t="s">
        <v>1714</v>
      </c>
      <c r="V9" s="387"/>
      <c r="W9" s="149"/>
      <c r="X9" s="149"/>
      <c r="Y9" s="149"/>
      <c r="Z9" s="192"/>
      <c r="AA9" s="192"/>
      <c r="AB9" s="192"/>
      <c r="AC9" s="150" t="s">
        <v>395</v>
      </c>
      <c r="AD9" s="2054"/>
      <c r="AE9" s="2054"/>
      <c r="AF9" s="2054"/>
      <c r="AG9" s="2054"/>
      <c r="AH9" s="150" t="s">
        <v>1715</v>
      </c>
      <c r="AI9" s="151" t="s">
        <v>396</v>
      </c>
      <c r="AJ9" s="132"/>
      <c r="AK9" s="137"/>
      <c r="AL9" s="137"/>
      <c r="AM9" s="137"/>
      <c r="AN9" s="141"/>
      <c r="AO9" s="142"/>
    </row>
    <row r="10" spans="2:41" ht="15.95" customHeight="1">
      <c r="B10" s="2012"/>
      <c r="C10" s="159"/>
      <c r="D10" s="137"/>
      <c r="E10" s="137"/>
      <c r="F10" s="140"/>
      <c r="G10" s="2321" t="s">
        <v>1716</v>
      </c>
      <c r="H10" s="2322"/>
      <c r="I10" s="122"/>
      <c r="J10" s="130" t="s">
        <v>403</v>
      </c>
      <c r="K10" s="131"/>
      <c r="L10" s="159"/>
      <c r="M10" s="137"/>
      <c r="N10" s="140"/>
      <c r="O10" s="2072" t="s">
        <v>1717</v>
      </c>
      <c r="P10" s="2073"/>
      <c r="Q10" s="2073"/>
      <c r="R10" s="2074"/>
      <c r="S10" s="1228"/>
      <c r="T10" s="137" t="s">
        <v>1705</v>
      </c>
      <c r="U10" s="130"/>
      <c r="V10" s="137"/>
      <c r="W10" s="133"/>
      <c r="X10" s="130"/>
      <c r="Y10" s="130"/>
      <c r="Z10" s="133"/>
      <c r="AA10" s="130"/>
      <c r="AB10" s="130"/>
      <c r="AC10" s="133" t="s">
        <v>395</v>
      </c>
      <c r="AD10" s="2724"/>
      <c r="AE10" s="2724"/>
      <c r="AF10" s="2724"/>
      <c r="AG10" s="2724"/>
      <c r="AH10" s="2724"/>
      <c r="AI10" s="131" t="s">
        <v>396</v>
      </c>
      <c r="AJ10" s="132"/>
      <c r="AK10" s="137"/>
      <c r="AL10" s="137"/>
      <c r="AM10" s="137"/>
      <c r="AN10" s="141"/>
      <c r="AO10" s="142"/>
    </row>
    <row r="11" spans="2:41" ht="15.95" customHeight="1">
      <c r="B11" s="2012"/>
      <c r="C11" s="127"/>
      <c r="D11" s="128"/>
      <c r="E11" s="128"/>
      <c r="F11" s="129"/>
      <c r="G11" s="122"/>
      <c r="H11" s="131">
        <v>3</v>
      </c>
      <c r="I11" s="133"/>
      <c r="J11" s="133"/>
      <c r="K11" s="133"/>
      <c r="L11" s="159"/>
      <c r="M11" s="137"/>
      <c r="N11" s="140"/>
      <c r="O11" s="2020" t="s">
        <v>1708</v>
      </c>
      <c r="P11" s="2021"/>
      <c r="Q11" s="2021"/>
      <c r="R11" s="2022"/>
      <c r="S11" s="1228"/>
      <c r="T11" s="137" t="s">
        <v>1709</v>
      </c>
      <c r="U11" s="139"/>
      <c r="V11" s="130"/>
      <c r="W11" s="130"/>
      <c r="X11" s="130"/>
      <c r="Y11" s="130"/>
      <c r="Z11" s="130"/>
      <c r="AA11" s="130"/>
      <c r="AB11" s="130"/>
      <c r="AC11" s="130"/>
      <c r="AD11" s="130"/>
      <c r="AE11" s="130"/>
      <c r="AF11" s="130"/>
      <c r="AG11" s="137"/>
      <c r="AH11" s="137"/>
      <c r="AI11" s="137"/>
      <c r="AJ11" s="132"/>
      <c r="AK11" s="137"/>
      <c r="AL11" s="137"/>
      <c r="AM11" s="137"/>
      <c r="AN11" s="141"/>
      <c r="AO11" s="142"/>
    </row>
    <row r="12" spans="2:41" ht="15.95" customHeight="1">
      <c r="B12" s="2012"/>
      <c r="C12" s="127"/>
      <c r="D12" s="128"/>
      <c r="E12" s="128"/>
      <c r="F12" s="129"/>
      <c r="G12" s="122"/>
      <c r="H12" s="131">
        <v>2</v>
      </c>
      <c r="I12" s="133"/>
      <c r="J12" s="133"/>
      <c r="K12" s="133"/>
      <c r="L12" s="159"/>
      <c r="M12" s="137"/>
      <c r="N12" s="140"/>
      <c r="O12" s="2020" t="s">
        <v>1710</v>
      </c>
      <c r="P12" s="2021"/>
      <c r="Q12" s="2021"/>
      <c r="R12" s="2022"/>
      <c r="U12" s="209" t="s">
        <v>1711</v>
      </c>
      <c r="V12" s="137"/>
      <c r="W12" s="137"/>
      <c r="X12" s="133"/>
      <c r="Y12" s="133"/>
      <c r="Z12" s="133"/>
      <c r="AA12" s="133" t="s">
        <v>395</v>
      </c>
      <c r="AB12" s="2058"/>
      <c r="AC12" s="2058"/>
      <c r="AD12" s="2058"/>
      <c r="AE12" s="2058"/>
      <c r="AF12" s="2058"/>
      <c r="AG12" s="2058"/>
      <c r="AH12" s="2058"/>
      <c r="AI12" s="131" t="s">
        <v>396</v>
      </c>
      <c r="AJ12" s="133"/>
      <c r="AK12" s="137"/>
      <c r="AL12" s="137"/>
      <c r="AM12" s="137"/>
      <c r="AN12" s="141"/>
      <c r="AO12" s="142"/>
    </row>
    <row r="13" spans="2:41" ht="15.95" customHeight="1">
      <c r="B13" s="2012"/>
      <c r="C13" s="127"/>
      <c r="D13" s="128"/>
      <c r="E13" s="128"/>
      <c r="F13" s="129"/>
      <c r="G13" s="169"/>
      <c r="H13" s="151">
        <v>1</v>
      </c>
      <c r="I13" s="133"/>
      <c r="J13" s="133"/>
      <c r="K13" s="133"/>
      <c r="L13" s="159"/>
      <c r="M13" s="137"/>
      <c r="N13" s="140"/>
      <c r="O13" s="2184" t="s">
        <v>1713</v>
      </c>
      <c r="P13" s="2824"/>
      <c r="Q13" s="2824"/>
      <c r="R13" s="2825"/>
      <c r="S13" s="188"/>
      <c r="T13" s="195"/>
      <c r="U13" s="149" t="s">
        <v>1714</v>
      </c>
      <c r="V13" s="387"/>
      <c r="W13" s="149"/>
      <c r="X13" s="149"/>
      <c r="Y13" s="149"/>
      <c r="Z13" s="192"/>
      <c r="AA13" s="192"/>
      <c r="AB13" s="192"/>
      <c r="AC13" s="150" t="s">
        <v>395</v>
      </c>
      <c r="AD13" s="2054"/>
      <c r="AE13" s="2054"/>
      <c r="AF13" s="2054"/>
      <c r="AG13" s="2054"/>
      <c r="AH13" s="150" t="s">
        <v>1715</v>
      </c>
      <c r="AI13" s="151" t="s">
        <v>396</v>
      </c>
      <c r="AJ13" s="132"/>
      <c r="AK13" s="137"/>
      <c r="AL13" s="137"/>
      <c r="AM13" s="137"/>
      <c r="AN13" s="141"/>
      <c r="AO13" s="142"/>
    </row>
    <row r="14" spans="2:41" ht="15.95" customHeight="1">
      <c r="B14" s="2012"/>
      <c r="C14" s="127"/>
      <c r="D14" s="128"/>
      <c r="E14" s="128"/>
      <c r="F14" s="129"/>
      <c r="G14" s="2321" t="s">
        <v>1718</v>
      </c>
      <c r="H14" s="2322"/>
      <c r="I14" s="133"/>
      <c r="J14" s="133"/>
      <c r="K14" s="133"/>
      <c r="L14" s="159"/>
      <c r="M14" s="137"/>
      <c r="N14" s="140"/>
      <c r="O14" s="2072" t="s">
        <v>1719</v>
      </c>
      <c r="P14" s="2073"/>
      <c r="Q14" s="2073"/>
      <c r="R14" s="2074"/>
      <c r="S14" s="1228"/>
      <c r="T14" s="137" t="s">
        <v>1705</v>
      </c>
      <c r="U14" s="130"/>
      <c r="V14" s="137"/>
      <c r="W14" s="133"/>
      <c r="X14" s="130"/>
      <c r="Y14" s="130"/>
      <c r="Z14" s="133"/>
      <c r="AA14" s="130"/>
      <c r="AB14" s="130"/>
      <c r="AC14" s="133" t="s">
        <v>395</v>
      </c>
      <c r="AD14" s="2724"/>
      <c r="AE14" s="2724"/>
      <c r="AF14" s="2724"/>
      <c r="AG14" s="2724"/>
      <c r="AH14" s="2724"/>
      <c r="AI14" s="131" t="s">
        <v>396</v>
      </c>
      <c r="AJ14" s="132"/>
      <c r="AK14" s="137"/>
      <c r="AL14" s="137"/>
      <c r="AM14" s="137"/>
      <c r="AN14" s="141"/>
      <c r="AO14" s="142"/>
    </row>
    <row r="15" spans="2:41" ht="15.95" customHeight="1">
      <c r="B15" s="2012"/>
      <c r="C15" s="127"/>
      <c r="D15" s="1229"/>
      <c r="E15" s="1229"/>
      <c r="F15" s="1230"/>
      <c r="G15" s="122"/>
      <c r="H15" s="131">
        <v>3</v>
      </c>
      <c r="I15" s="133"/>
      <c r="J15" s="133"/>
      <c r="K15" s="133"/>
      <c r="L15" s="159"/>
      <c r="M15" s="137"/>
      <c r="N15" s="140"/>
      <c r="O15" s="2020" t="s">
        <v>1708</v>
      </c>
      <c r="P15" s="2021"/>
      <c r="Q15" s="2021"/>
      <c r="R15" s="2022"/>
      <c r="S15" s="1228"/>
      <c r="T15" s="137" t="s">
        <v>1709</v>
      </c>
      <c r="U15" s="139"/>
      <c r="V15" s="130"/>
      <c r="W15" s="130"/>
      <c r="X15" s="130"/>
      <c r="Y15" s="130"/>
      <c r="Z15" s="130"/>
      <c r="AA15" s="130"/>
      <c r="AB15" s="130"/>
      <c r="AC15" s="130"/>
      <c r="AD15" s="130"/>
      <c r="AE15" s="130"/>
      <c r="AF15" s="130"/>
      <c r="AG15" s="137"/>
      <c r="AH15" s="137"/>
      <c r="AI15" s="137"/>
      <c r="AJ15" s="132"/>
      <c r="AK15" s="137"/>
      <c r="AL15" s="137"/>
      <c r="AM15" s="137"/>
      <c r="AN15" s="141"/>
      <c r="AO15" s="142"/>
    </row>
    <row r="16" spans="2:41" ht="15.95" customHeight="1">
      <c r="B16" s="2012"/>
      <c r="C16" s="159"/>
      <c r="D16" s="137"/>
      <c r="E16" s="137"/>
      <c r="F16" s="140"/>
      <c r="G16" s="122"/>
      <c r="H16" s="131">
        <v>2</v>
      </c>
      <c r="I16" s="133"/>
      <c r="J16" s="133"/>
      <c r="K16" s="133"/>
      <c r="L16" s="159"/>
      <c r="M16" s="137"/>
      <c r="N16" s="140"/>
      <c r="O16" s="2020" t="s">
        <v>1710</v>
      </c>
      <c r="P16" s="2021"/>
      <c r="Q16" s="2021"/>
      <c r="R16" s="2022"/>
      <c r="U16" s="209" t="s">
        <v>1711</v>
      </c>
      <c r="V16" s="137"/>
      <c r="W16" s="137"/>
      <c r="X16" s="133"/>
      <c r="Y16" s="133"/>
      <c r="Z16" s="133"/>
      <c r="AA16" s="133" t="s">
        <v>395</v>
      </c>
      <c r="AB16" s="2058"/>
      <c r="AC16" s="2058"/>
      <c r="AD16" s="2058"/>
      <c r="AE16" s="2058"/>
      <c r="AF16" s="2058"/>
      <c r="AG16" s="2058"/>
      <c r="AH16" s="2058"/>
      <c r="AI16" s="131" t="s">
        <v>396</v>
      </c>
      <c r="AJ16" s="132"/>
      <c r="AK16" s="137"/>
      <c r="AL16" s="137"/>
      <c r="AM16" s="137"/>
      <c r="AN16" s="141"/>
      <c r="AO16" s="142"/>
    </row>
    <row r="17" spans="2:41" ht="15.95" customHeight="1">
      <c r="B17" s="486"/>
      <c r="C17" s="125"/>
      <c r="D17" s="1231" t="s">
        <v>1720</v>
      </c>
      <c r="E17" s="137"/>
      <c r="F17" s="140"/>
      <c r="G17" s="169"/>
      <c r="H17" s="151">
        <v>1</v>
      </c>
      <c r="I17" s="133"/>
      <c r="J17" s="133"/>
      <c r="K17" s="133"/>
      <c r="L17" s="159"/>
      <c r="M17" s="137"/>
      <c r="N17" s="140"/>
      <c r="O17" s="2184" t="s">
        <v>1713</v>
      </c>
      <c r="P17" s="2824"/>
      <c r="Q17" s="2824"/>
      <c r="R17" s="2825"/>
      <c r="S17" s="188"/>
      <c r="T17" s="195"/>
      <c r="U17" s="149" t="s">
        <v>1714</v>
      </c>
      <c r="V17" s="387"/>
      <c r="W17" s="149"/>
      <c r="X17" s="149"/>
      <c r="Y17" s="149"/>
      <c r="Z17" s="192"/>
      <c r="AA17" s="192"/>
      <c r="AB17" s="192"/>
      <c r="AC17" s="150" t="s">
        <v>395</v>
      </c>
      <c r="AD17" s="2054"/>
      <c r="AE17" s="2054"/>
      <c r="AF17" s="2054"/>
      <c r="AG17" s="2054"/>
      <c r="AH17" s="150" t="s">
        <v>1715</v>
      </c>
      <c r="AI17" s="151" t="s">
        <v>396</v>
      </c>
      <c r="AJ17" s="132"/>
      <c r="AK17" s="137"/>
      <c r="AL17" s="137"/>
      <c r="AM17" s="137"/>
      <c r="AN17" s="141"/>
      <c r="AO17" s="142"/>
    </row>
    <row r="18" spans="2:41" ht="15.95" customHeight="1">
      <c r="B18" s="486"/>
      <c r="C18" s="125"/>
      <c r="D18" s="1231" t="s">
        <v>1721</v>
      </c>
      <c r="E18" s="137"/>
      <c r="F18" s="140"/>
      <c r="G18" s="2321" t="s">
        <v>1722</v>
      </c>
      <c r="H18" s="2322"/>
      <c r="I18" s="133"/>
      <c r="J18" s="133"/>
      <c r="K18" s="133"/>
      <c r="L18" s="159"/>
      <c r="M18" s="137"/>
      <c r="N18" s="140"/>
      <c r="O18" s="2072" t="s">
        <v>1723</v>
      </c>
      <c r="P18" s="2073"/>
      <c r="Q18" s="2073"/>
      <c r="R18" s="2074"/>
      <c r="S18" s="1228"/>
      <c r="T18" s="137" t="s">
        <v>1705</v>
      </c>
      <c r="U18" s="130"/>
      <c r="V18" s="137"/>
      <c r="W18" s="133"/>
      <c r="X18" s="130"/>
      <c r="Y18" s="130"/>
      <c r="Z18" s="133"/>
      <c r="AA18" s="130"/>
      <c r="AB18" s="130"/>
      <c r="AC18" s="133" t="s">
        <v>395</v>
      </c>
      <c r="AD18" s="2724"/>
      <c r="AE18" s="2724"/>
      <c r="AF18" s="2724"/>
      <c r="AG18" s="2724"/>
      <c r="AH18" s="2724"/>
      <c r="AI18" s="131" t="s">
        <v>396</v>
      </c>
      <c r="AJ18" s="132"/>
      <c r="AK18" s="137"/>
      <c r="AL18" s="137"/>
      <c r="AM18" s="137"/>
      <c r="AN18" s="141"/>
      <c r="AO18" s="142"/>
    </row>
    <row r="19" spans="2:41" ht="15.95" customHeight="1">
      <c r="B19" s="486"/>
      <c r="C19" s="125"/>
      <c r="D19" s="1231" t="s">
        <v>1724</v>
      </c>
      <c r="E19" s="137"/>
      <c r="F19" s="140"/>
      <c r="G19" s="122"/>
      <c r="H19" s="131">
        <v>3</v>
      </c>
      <c r="I19" s="133"/>
      <c r="J19" s="133"/>
      <c r="K19" s="133"/>
      <c r="L19" s="159"/>
      <c r="M19" s="137"/>
      <c r="N19" s="140"/>
      <c r="O19" s="2020" t="s">
        <v>1708</v>
      </c>
      <c r="P19" s="2021"/>
      <c r="Q19" s="2021"/>
      <c r="R19" s="2022"/>
      <c r="S19" s="1228"/>
      <c r="T19" s="137" t="s">
        <v>1709</v>
      </c>
      <c r="U19" s="139"/>
      <c r="V19" s="130"/>
      <c r="W19" s="130"/>
      <c r="X19" s="130"/>
      <c r="Y19" s="130"/>
      <c r="Z19" s="130"/>
      <c r="AA19" s="130"/>
      <c r="AB19" s="130"/>
      <c r="AC19" s="130"/>
      <c r="AD19" s="130"/>
      <c r="AE19" s="130"/>
      <c r="AF19" s="130"/>
      <c r="AG19" s="137"/>
      <c r="AH19" s="137"/>
      <c r="AI19" s="137"/>
      <c r="AJ19" s="132"/>
      <c r="AK19" s="137"/>
      <c r="AL19" s="137"/>
      <c r="AM19" s="137"/>
      <c r="AN19" s="141"/>
      <c r="AO19" s="142"/>
    </row>
    <row r="20" spans="2:41" ht="15.95" customHeight="1">
      <c r="B20" s="1232"/>
      <c r="C20" s="125"/>
      <c r="D20" s="1231" t="s">
        <v>1725</v>
      </c>
      <c r="E20" s="137"/>
      <c r="F20" s="140"/>
      <c r="G20" s="122"/>
      <c r="H20" s="131">
        <v>2</v>
      </c>
      <c r="I20" s="133"/>
      <c r="J20" s="133"/>
      <c r="K20" s="133"/>
      <c r="L20" s="159"/>
      <c r="M20" s="137"/>
      <c r="N20" s="140"/>
      <c r="O20" s="2020" t="s">
        <v>1710</v>
      </c>
      <c r="P20" s="2021"/>
      <c r="Q20" s="2021"/>
      <c r="R20" s="2022"/>
      <c r="U20" s="209" t="s">
        <v>1711</v>
      </c>
      <c r="V20" s="137"/>
      <c r="W20" s="137"/>
      <c r="X20" s="133"/>
      <c r="Y20" s="133"/>
      <c r="Z20" s="133"/>
      <c r="AA20" s="133" t="s">
        <v>395</v>
      </c>
      <c r="AB20" s="2058"/>
      <c r="AC20" s="2058"/>
      <c r="AD20" s="2058"/>
      <c r="AE20" s="2058"/>
      <c r="AF20" s="2058"/>
      <c r="AG20" s="2058"/>
      <c r="AH20" s="2058"/>
      <c r="AI20" s="131" t="s">
        <v>396</v>
      </c>
      <c r="AJ20" s="133"/>
      <c r="AK20" s="137"/>
      <c r="AL20" s="137"/>
      <c r="AM20" s="137"/>
      <c r="AN20" s="141"/>
      <c r="AO20" s="142"/>
    </row>
    <row r="21" spans="2:41" ht="15.95" customHeight="1">
      <c r="B21" s="1044"/>
      <c r="C21" s="1233"/>
      <c r="D21" s="1231"/>
      <c r="E21" s="137"/>
      <c r="F21" s="140"/>
      <c r="G21" s="125"/>
      <c r="H21" s="131">
        <v>1</v>
      </c>
      <c r="I21" s="133"/>
      <c r="J21" s="133"/>
      <c r="K21" s="133"/>
      <c r="L21" s="159"/>
      <c r="M21" s="137"/>
      <c r="N21" s="140"/>
      <c r="O21" s="2020" t="s">
        <v>1713</v>
      </c>
      <c r="P21" s="2021"/>
      <c r="Q21" s="2021"/>
      <c r="R21" s="2022"/>
      <c r="S21" s="438"/>
      <c r="T21" s="195"/>
      <c r="U21" s="149" t="s">
        <v>1714</v>
      </c>
      <c r="V21" s="139"/>
      <c r="W21" s="137"/>
      <c r="X21" s="137"/>
      <c r="Y21" s="137"/>
      <c r="Z21" s="130"/>
      <c r="AA21" s="130"/>
      <c r="AB21" s="130"/>
      <c r="AC21" s="133" t="s">
        <v>395</v>
      </c>
      <c r="AD21" s="2058"/>
      <c r="AE21" s="2058"/>
      <c r="AF21" s="2058"/>
      <c r="AG21" s="2058"/>
      <c r="AH21" s="133" t="s">
        <v>1715</v>
      </c>
      <c r="AI21" s="131" t="s">
        <v>396</v>
      </c>
      <c r="AJ21" s="133"/>
      <c r="AK21" s="137"/>
      <c r="AL21" s="137"/>
      <c r="AM21" s="137"/>
      <c r="AN21" s="141"/>
      <c r="AO21" s="142"/>
    </row>
    <row r="22" spans="2:41" ht="15.95" customHeight="1" thickBot="1">
      <c r="B22" s="1234"/>
      <c r="C22" s="1235" t="b">
        <v>0</v>
      </c>
      <c r="D22" s="2710" t="s">
        <v>409</v>
      </c>
      <c r="E22" s="2710"/>
      <c r="F22" s="2710"/>
      <c r="G22" s="246"/>
      <c r="H22" s="115"/>
      <c r="I22" s="114"/>
      <c r="J22" s="115"/>
      <c r="K22" s="116"/>
      <c r="L22" s="2826" t="s">
        <v>656</v>
      </c>
      <c r="M22" s="2827"/>
      <c r="N22" s="2827"/>
      <c r="O22" s="1993" t="s">
        <v>417</v>
      </c>
      <c r="P22" s="1994"/>
      <c r="Q22" s="1994"/>
      <c r="R22" s="1995"/>
      <c r="S22" s="1236"/>
      <c r="T22" s="247" t="s">
        <v>418</v>
      </c>
      <c r="U22" s="1028"/>
      <c r="V22" s="1237"/>
      <c r="W22" s="1237"/>
      <c r="X22" s="1237"/>
      <c r="Y22" s="1237"/>
      <c r="Z22" s="1237"/>
      <c r="AA22" s="1237"/>
      <c r="AB22" s="1237"/>
      <c r="AC22" s="1237"/>
      <c r="AD22" s="1237"/>
      <c r="AE22" s="1238"/>
      <c r="AF22" s="1238"/>
      <c r="AG22" s="1238"/>
      <c r="AH22" s="1238"/>
      <c r="AI22" s="1239"/>
      <c r="AJ22" s="117"/>
      <c r="AK22" s="1240"/>
      <c r="AL22" s="1240"/>
      <c r="AM22" s="1241"/>
      <c r="AN22" s="251"/>
      <c r="AO22" s="256"/>
    </row>
    <row r="23" spans="2:41" ht="15.95" customHeight="1"/>
    <row r="24" spans="2:41" ht="15.95" customHeight="1"/>
    <row r="25" spans="2:41" ht="15.95" customHeight="1"/>
    <row r="26" spans="2:41" ht="15.95" customHeight="1"/>
    <row r="27" spans="2:41" ht="15.95" customHeight="1"/>
    <row r="28" spans="2:41" ht="15.95" customHeight="1"/>
    <row r="29" spans="2:41" ht="15.95" customHeight="1"/>
    <row r="30" spans="2:41" ht="15.95" customHeight="1"/>
    <row r="31" spans="2:41" ht="15.95" customHeight="1"/>
    <row r="32" spans="2:41"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sheetData>
  <sheetProtection algorithmName="SHA-512" hashValue="SM03eXsNOpPRWhtT6OkhFO4D8ohHubYC0/ksR0VHvufNArTf5KNUZ+hisk4gd9weJi476gNZnMhoeVvSrsuXxg==" saltValue="AS/Vi6v6ThJnWMLkSbnrdA==" spinCount="100000" sheet="1" objects="1" scenarios="1"/>
  <mergeCells count="52">
    <mergeCell ref="O21:R21"/>
    <mergeCell ref="AD21:AG21"/>
    <mergeCell ref="D22:F22"/>
    <mergeCell ref="L22:N22"/>
    <mergeCell ref="O22:R22"/>
    <mergeCell ref="O19:R19"/>
    <mergeCell ref="O20:R20"/>
    <mergeCell ref="AD13:AG13"/>
    <mergeCell ref="AB16:AH16"/>
    <mergeCell ref="O17:R17"/>
    <mergeCell ref="AD17:AG17"/>
    <mergeCell ref="AB20:AH20"/>
    <mergeCell ref="G18:H18"/>
    <mergeCell ref="O18:R18"/>
    <mergeCell ref="AD18:AH18"/>
    <mergeCell ref="AK8:AM8"/>
    <mergeCell ref="O9:R9"/>
    <mergeCell ref="AD9:AG9"/>
    <mergeCell ref="G10:H10"/>
    <mergeCell ref="O10:R10"/>
    <mergeCell ref="AD10:AH10"/>
    <mergeCell ref="O8:R8"/>
    <mergeCell ref="AB8:AH8"/>
    <mergeCell ref="O15:R15"/>
    <mergeCell ref="O16:R16"/>
    <mergeCell ref="B6:B16"/>
    <mergeCell ref="G6:H6"/>
    <mergeCell ref="L6:N6"/>
    <mergeCell ref="O6:R6"/>
    <mergeCell ref="AD6:AH6"/>
    <mergeCell ref="C7:F7"/>
    <mergeCell ref="L7:N7"/>
    <mergeCell ref="O7:R7"/>
    <mergeCell ref="C8:F8"/>
    <mergeCell ref="G14:H14"/>
    <mergeCell ref="O14:R14"/>
    <mergeCell ref="AD14:AH14"/>
    <mergeCell ref="O11:R11"/>
    <mergeCell ref="O12:R12"/>
    <mergeCell ref="AB12:AH12"/>
    <mergeCell ref="O13:R13"/>
    <mergeCell ref="AN4:AO5"/>
    <mergeCell ref="C5:F5"/>
    <mergeCell ref="L5:N5"/>
    <mergeCell ref="O5:R5"/>
    <mergeCell ref="S5:AI5"/>
    <mergeCell ref="C4:F4"/>
    <mergeCell ref="G4:H5"/>
    <mergeCell ref="I4:K5"/>
    <mergeCell ref="L4:N4"/>
    <mergeCell ref="O4:AM4"/>
    <mergeCell ref="AJ5:AM5"/>
  </mergeCells>
  <phoneticPr fontId="4"/>
  <conditionalFormatting sqref="C6:AM22">
    <cfRule type="expression" dxfId="6" priority="1" stopIfTrue="1">
      <formula>$C$22=TRUE</formula>
    </cfRule>
  </conditionalFormatting>
  <dataValidations count="1">
    <dataValidation type="list" allowBlank="1" showInputMessage="1" showErrorMessage="1" sqref="AD6:AH6 AD14:AH14 AD10:AH10 AD18:AH18" xr:uid="{B01916A2-79B1-414B-9853-03F57A0ADBFA}">
      <formula1>"Ｔ－４,Ｔ－３,Ｔ－２,Ｔ－１"</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17</xdr:col>
                    <xdr:colOff>190500</xdr:colOff>
                    <xdr:row>5</xdr:row>
                    <xdr:rowOff>0</xdr:rowOff>
                  </from>
                  <to>
                    <xdr:col>19</xdr:col>
                    <xdr:colOff>95250</xdr:colOff>
                    <xdr:row>6</xdr:row>
                    <xdr:rowOff>9525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17</xdr:col>
                    <xdr:colOff>190500</xdr:colOff>
                    <xdr:row>6</xdr:row>
                    <xdr:rowOff>0</xdr:rowOff>
                  </from>
                  <to>
                    <xdr:col>19</xdr:col>
                    <xdr:colOff>95250</xdr:colOff>
                    <xdr:row>7</xdr:row>
                    <xdr:rowOff>9525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17</xdr:col>
                    <xdr:colOff>190500</xdr:colOff>
                    <xdr:row>9</xdr:row>
                    <xdr:rowOff>0</xdr:rowOff>
                  </from>
                  <to>
                    <xdr:col>19</xdr:col>
                    <xdr:colOff>95250</xdr:colOff>
                    <xdr:row>10</xdr:row>
                    <xdr:rowOff>9525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17</xdr:col>
                    <xdr:colOff>190500</xdr:colOff>
                    <xdr:row>10</xdr:row>
                    <xdr:rowOff>0</xdr:rowOff>
                  </from>
                  <to>
                    <xdr:col>19</xdr:col>
                    <xdr:colOff>95250</xdr:colOff>
                    <xdr:row>11</xdr:row>
                    <xdr:rowOff>9525</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17</xdr:col>
                    <xdr:colOff>190500</xdr:colOff>
                    <xdr:row>14</xdr:row>
                    <xdr:rowOff>0</xdr:rowOff>
                  </from>
                  <to>
                    <xdr:col>19</xdr:col>
                    <xdr:colOff>95250</xdr:colOff>
                    <xdr:row>15</xdr:row>
                    <xdr:rowOff>9525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17</xdr:col>
                    <xdr:colOff>190500</xdr:colOff>
                    <xdr:row>18</xdr:row>
                    <xdr:rowOff>0</xdr:rowOff>
                  </from>
                  <to>
                    <xdr:col>19</xdr:col>
                    <xdr:colOff>95250</xdr:colOff>
                    <xdr:row>19</xdr:row>
                    <xdr:rowOff>9525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1</xdr:col>
                    <xdr:colOff>190500</xdr:colOff>
                    <xdr:row>19</xdr:row>
                    <xdr:rowOff>0</xdr:rowOff>
                  </from>
                  <to>
                    <xdr:col>3</xdr:col>
                    <xdr:colOff>95250</xdr:colOff>
                    <xdr:row>20</xdr:row>
                    <xdr:rowOff>9525</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1</xdr:col>
                    <xdr:colOff>190500</xdr:colOff>
                    <xdr:row>18</xdr:row>
                    <xdr:rowOff>0</xdr:rowOff>
                  </from>
                  <to>
                    <xdr:col>3</xdr:col>
                    <xdr:colOff>95250</xdr:colOff>
                    <xdr:row>19</xdr:row>
                    <xdr:rowOff>9525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5</xdr:col>
                    <xdr:colOff>190500</xdr:colOff>
                    <xdr:row>10</xdr:row>
                    <xdr:rowOff>0</xdr:rowOff>
                  </from>
                  <to>
                    <xdr:col>7</xdr:col>
                    <xdr:colOff>95250</xdr:colOff>
                    <xdr:row>11</xdr:row>
                    <xdr:rowOff>9525</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5</xdr:col>
                    <xdr:colOff>190500</xdr:colOff>
                    <xdr:row>11</xdr:row>
                    <xdr:rowOff>0</xdr:rowOff>
                  </from>
                  <to>
                    <xdr:col>7</xdr:col>
                    <xdr:colOff>95250</xdr:colOff>
                    <xdr:row>12</xdr:row>
                    <xdr:rowOff>9525</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5</xdr:col>
                    <xdr:colOff>190500</xdr:colOff>
                    <xdr:row>12</xdr:row>
                    <xdr:rowOff>0</xdr:rowOff>
                  </from>
                  <to>
                    <xdr:col>7</xdr:col>
                    <xdr:colOff>95250</xdr:colOff>
                    <xdr:row>13</xdr:row>
                    <xdr:rowOff>9525</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5</xdr:col>
                    <xdr:colOff>190500</xdr:colOff>
                    <xdr:row>14</xdr:row>
                    <xdr:rowOff>0</xdr:rowOff>
                  </from>
                  <to>
                    <xdr:col>7</xdr:col>
                    <xdr:colOff>95250</xdr:colOff>
                    <xdr:row>15</xdr:row>
                    <xdr:rowOff>9525</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5</xdr:col>
                    <xdr:colOff>190500</xdr:colOff>
                    <xdr:row>15</xdr:row>
                    <xdr:rowOff>0</xdr:rowOff>
                  </from>
                  <to>
                    <xdr:col>7</xdr:col>
                    <xdr:colOff>95250</xdr:colOff>
                    <xdr:row>16</xdr:row>
                    <xdr:rowOff>9525</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5</xdr:col>
                    <xdr:colOff>190500</xdr:colOff>
                    <xdr:row>16</xdr:row>
                    <xdr:rowOff>0</xdr:rowOff>
                  </from>
                  <to>
                    <xdr:col>7</xdr:col>
                    <xdr:colOff>95250</xdr:colOff>
                    <xdr:row>17</xdr:row>
                    <xdr:rowOff>9525</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5</xdr:col>
                    <xdr:colOff>190500</xdr:colOff>
                    <xdr:row>18</xdr:row>
                    <xdr:rowOff>0</xdr:rowOff>
                  </from>
                  <to>
                    <xdr:col>7</xdr:col>
                    <xdr:colOff>95250</xdr:colOff>
                    <xdr:row>19</xdr:row>
                    <xdr:rowOff>9525</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3821" r:id="rId32" name="Check Box 29">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3822" r:id="rId33" name="Check Box 30">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3823" r:id="rId34" name="Check Box 31">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3824" r:id="rId35" name="Check Box 32">
              <controlPr defaultSize="0" autoFill="0" autoLine="0" autoPict="0">
                <anchor moveWithCells="1">
                  <from>
                    <xdr:col>17</xdr:col>
                    <xdr:colOff>190500</xdr:colOff>
                    <xdr:row>20</xdr:row>
                    <xdr:rowOff>190500</xdr:rowOff>
                  </from>
                  <to>
                    <xdr:col>19</xdr:col>
                    <xdr:colOff>95250</xdr:colOff>
                    <xdr:row>22</xdr:row>
                    <xdr:rowOff>0</xdr:rowOff>
                  </to>
                </anchor>
              </controlPr>
            </control>
          </mc:Choice>
        </mc:AlternateContent>
        <mc:AlternateContent xmlns:mc="http://schemas.openxmlformats.org/markup-compatibility/2006">
          <mc:Choice Requires="x14">
            <control shapeId="33825" r:id="rId36" name="Check Box 33">
              <controlPr defaultSize="0" autoFill="0" autoLine="0" autoPict="0">
                <anchor moveWithCells="1">
                  <from>
                    <xdr:col>1</xdr:col>
                    <xdr:colOff>190500</xdr:colOff>
                    <xdr:row>20</xdr:row>
                    <xdr:rowOff>190500</xdr:rowOff>
                  </from>
                  <to>
                    <xdr:col>3</xdr:col>
                    <xdr:colOff>95250</xdr:colOff>
                    <xdr:row>22</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4DC55-8567-46FF-9C31-499D53AD4080}">
  <sheetPr>
    <tabColor theme="1"/>
  </sheetPr>
  <dimension ref="A1"/>
  <sheetViews>
    <sheetView workbookViewId="0"/>
  </sheetViews>
  <sheetFormatPr defaultRowHeight="13.5"/>
  <sheetData/>
  <phoneticPr fontId="4"/>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56B1B-F4A7-4E89-81A2-11222F42EA31}">
  <sheetPr>
    <tabColor rgb="FFFF0000"/>
  </sheetPr>
  <dimension ref="A1"/>
  <sheetViews>
    <sheetView workbookViewId="0"/>
  </sheetViews>
  <sheetFormatPr defaultRowHeight="13.5"/>
  <sheetData/>
  <phoneticPr fontId="4"/>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7ED7C-E85C-455A-B3E2-388D8315E902}">
  <sheetPr>
    <tabColor theme="1" tint="0.34998626667073579"/>
  </sheetPr>
  <dimension ref="A1:EY55"/>
  <sheetViews>
    <sheetView workbookViewId="0">
      <selection activeCell="G10" sqref="G10"/>
    </sheetView>
  </sheetViews>
  <sheetFormatPr defaultRowHeight="13.5"/>
  <cols>
    <col min="1" max="4" width="23" style="1270" bestFit="1" customWidth="1"/>
    <col min="5" max="5" width="27.5" style="1270" bestFit="1" customWidth="1"/>
    <col min="6" max="6" width="23" style="1270" bestFit="1" customWidth="1"/>
    <col min="7" max="7" width="25.25" style="1270" bestFit="1" customWidth="1"/>
    <col min="8" max="8" width="23" style="1270" bestFit="1" customWidth="1"/>
    <col min="9" max="9" width="27.5" style="1270" bestFit="1" customWidth="1"/>
    <col min="10" max="10" width="23" style="1270" bestFit="1" customWidth="1"/>
    <col min="11" max="11" width="27.5" style="1270" bestFit="1" customWidth="1"/>
    <col min="12" max="13" width="29.625" style="1270" bestFit="1" customWidth="1"/>
    <col min="14" max="14" width="23" style="1270" bestFit="1" customWidth="1"/>
    <col min="15" max="18" width="26.875" style="1270" bestFit="1" customWidth="1"/>
    <col min="19" max="20" width="23.125" style="1270" bestFit="1" customWidth="1"/>
    <col min="21" max="22" width="34.375" style="1270" bestFit="1" customWidth="1"/>
    <col min="23" max="23" width="32" style="1270" bestFit="1" customWidth="1"/>
    <col min="24" max="24" width="34.375" style="1270" bestFit="1" customWidth="1"/>
    <col min="25" max="27" width="23" style="1270" bestFit="1" customWidth="1"/>
    <col min="28" max="29" width="25.5" style="1270" bestFit="1" customWidth="1"/>
    <col min="30" max="30" width="18.625" style="1270" bestFit="1" customWidth="1"/>
    <col min="31" max="33" width="23" style="1270" bestFit="1" customWidth="1"/>
    <col min="34" max="35" width="18.625" style="1270" bestFit="1" customWidth="1"/>
    <col min="36" max="36" width="23" style="1270" bestFit="1" customWidth="1"/>
    <col min="37" max="37" width="20.75" style="1270" bestFit="1" customWidth="1"/>
    <col min="38" max="38" width="23" style="1270" bestFit="1" customWidth="1"/>
    <col min="39" max="39" width="22.5" style="1270" bestFit="1" customWidth="1"/>
    <col min="40" max="40" width="23" style="1270" bestFit="1" customWidth="1"/>
    <col min="41" max="41" width="27.5" style="1270" bestFit="1" customWidth="1"/>
    <col min="42" max="42" width="23" style="1270" bestFit="1" customWidth="1"/>
    <col min="43" max="44" width="29.625" style="1270" bestFit="1" customWidth="1"/>
    <col min="45" max="45" width="23" style="1270" bestFit="1" customWidth="1"/>
    <col min="46" max="46" width="20.75" style="1270" bestFit="1" customWidth="1"/>
    <col min="47" max="48" width="25.25" style="1270" bestFit="1" customWidth="1"/>
    <col min="49" max="49" width="20.75" style="1270" bestFit="1" customWidth="1"/>
    <col min="50" max="54" width="25.25" style="1270" bestFit="1" customWidth="1"/>
    <col min="55" max="57" width="29.625" style="1270" bestFit="1" customWidth="1"/>
    <col min="58" max="58" width="20.75" style="1270" bestFit="1" customWidth="1"/>
    <col min="59" max="60" width="25.25" style="1270" bestFit="1" customWidth="1"/>
    <col min="61" max="61" width="27.5" style="1270" bestFit="1" customWidth="1"/>
    <col min="62" max="62" width="31.875" style="1270" bestFit="1" customWidth="1"/>
    <col min="63" max="63" width="20.75" style="1270" bestFit="1" customWidth="1"/>
    <col min="64" max="64" width="23" style="1270" bestFit="1" customWidth="1"/>
    <col min="65" max="65" width="27.5" style="1270" bestFit="1" customWidth="1"/>
    <col min="66" max="66" width="20.75" style="1270" bestFit="1" customWidth="1"/>
    <col min="67" max="67" width="25.25" style="1270" bestFit="1" customWidth="1"/>
    <col min="68" max="68" width="20.75" style="1270" bestFit="1" customWidth="1"/>
    <col min="69" max="69" width="29.625" style="1270" bestFit="1" customWidth="1"/>
    <col min="70" max="70" width="27.625" style="1270" bestFit="1" customWidth="1"/>
    <col min="71" max="72" width="26.75" style="1270" bestFit="1" customWidth="1"/>
    <col min="73" max="73" width="29.625" style="1270" bestFit="1" customWidth="1"/>
    <col min="74" max="74" width="29.75" style="1270" bestFit="1" customWidth="1"/>
    <col min="75" max="76" width="33.375" style="1270" bestFit="1" customWidth="1"/>
    <col min="77" max="78" width="36.375" style="1270" bestFit="1" customWidth="1"/>
    <col min="79" max="79" width="31.875" style="1270" bestFit="1" customWidth="1"/>
    <col min="80" max="80" width="25.25" style="1270" bestFit="1" customWidth="1"/>
    <col min="81" max="81" width="29.625" style="1270" bestFit="1" customWidth="1"/>
    <col min="82" max="82" width="23" style="1270" bestFit="1" customWidth="1"/>
    <col min="83" max="83" width="29.625" style="1270" bestFit="1" customWidth="1"/>
    <col min="84" max="84" width="18.625" style="1270" bestFit="1" customWidth="1"/>
    <col min="85" max="88" width="23" style="1270" bestFit="1" customWidth="1"/>
    <col min="89" max="89" width="20.75" style="1270" bestFit="1" customWidth="1"/>
    <col min="90" max="90" width="27.5" style="1270" bestFit="1" customWidth="1"/>
    <col min="91" max="91" width="23" style="1270" bestFit="1" customWidth="1"/>
    <col min="92" max="92" width="25.25" style="1270" bestFit="1" customWidth="1"/>
    <col min="93" max="94" width="31.875" style="1270" bestFit="1" customWidth="1"/>
    <col min="95" max="95" width="40.75" style="1270" bestFit="1" customWidth="1"/>
    <col min="96" max="96" width="25.25" style="1270" bestFit="1" customWidth="1"/>
    <col min="97" max="97" width="34.125" style="1270" bestFit="1" customWidth="1"/>
    <col min="98" max="100" width="40" style="1270" bestFit="1" customWidth="1"/>
    <col min="101" max="101" width="27.5" style="1270" bestFit="1" customWidth="1"/>
    <col min="102" max="102" width="23" style="1270" bestFit="1" customWidth="1"/>
    <col min="103" max="103" width="32.75" style="1270" bestFit="1" customWidth="1"/>
    <col min="104" max="104" width="25.25" style="1270" bestFit="1" customWidth="1"/>
    <col min="105" max="105" width="27.5" style="1270" bestFit="1" customWidth="1"/>
    <col min="106" max="106" width="27.5" style="1270" customWidth="1"/>
    <col min="107" max="107" width="23" style="1270" bestFit="1" customWidth="1"/>
    <col min="108" max="108" width="25.25" style="1270" bestFit="1" customWidth="1"/>
    <col min="109" max="110" width="28.25" style="1270" bestFit="1" customWidth="1"/>
    <col min="111" max="111" width="31.125" style="1270" bestFit="1" customWidth="1"/>
    <col min="112" max="112" width="26.75" style="1270" bestFit="1" customWidth="1"/>
    <col min="113" max="113" width="31.125" style="1270" bestFit="1" customWidth="1"/>
    <col min="114" max="115" width="28.25" style="1270" bestFit="1" customWidth="1"/>
    <col min="116" max="116" width="31.125" style="1270" bestFit="1" customWidth="1"/>
    <col min="117" max="117" width="26.75" style="1270" bestFit="1" customWidth="1"/>
    <col min="118" max="118" width="31.125" style="1270" bestFit="1" customWidth="1"/>
    <col min="119" max="120" width="28.25" style="1270" bestFit="1" customWidth="1"/>
    <col min="121" max="121" width="31.125" style="1270" bestFit="1" customWidth="1"/>
    <col min="122" max="122" width="26.75" style="1270" bestFit="1" customWidth="1"/>
    <col min="123" max="123" width="31.125" style="1270" bestFit="1" customWidth="1"/>
    <col min="124" max="125" width="28.25" style="1270" bestFit="1" customWidth="1"/>
    <col min="126" max="126" width="31.125" style="1270" bestFit="1" customWidth="1"/>
    <col min="127" max="127" width="26.75" style="1270" bestFit="1" customWidth="1"/>
    <col min="128" max="128" width="31.125" style="1270" bestFit="1" customWidth="1"/>
    <col min="129" max="129" width="26.75" style="1270" bestFit="1" customWidth="1"/>
    <col min="130" max="130" width="29.625" style="1270" bestFit="1" customWidth="1"/>
    <col min="131" max="131" width="25.25" style="1270" bestFit="1" customWidth="1"/>
    <col min="132" max="132" width="29.625" style="1270" bestFit="1" customWidth="1"/>
    <col min="133" max="133" width="26.75" style="1270" bestFit="1" customWidth="1"/>
    <col min="134" max="134" width="36.375" style="1270" bestFit="1" customWidth="1"/>
    <col min="135" max="135" width="29.625" style="1270" bestFit="1" customWidth="1"/>
    <col min="136" max="136" width="25.25" style="1270" bestFit="1" customWidth="1"/>
    <col min="137" max="137" width="29.625" style="1270" bestFit="1" customWidth="1"/>
    <col min="138" max="138" width="38.5" style="1270" bestFit="1" customWidth="1"/>
    <col min="139" max="139" width="40.75" style="1270" bestFit="1" customWidth="1"/>
    <col min="140" max="140" width="38.5" style="1270" bestFit="1" customWidth="1"/>
    <col min="141" max="141" width="29.625" style="1270" bestFit="1" customWidth="1"/>
    <col min="142" max="142" width="31.875" style="1270" bestFit="1" customWidth="1"/>
    <col min="143" max="143" width="29.875" style="1270" bestFit="1" customWidth="1"/>
    <col min="144" max="144" width="28.375" style="1270" bestFit="1" customWidth="1"/>
    <col min="145" max="145" width="44.375" style="1270" bestFit="1" customWidth="1"/>
    <col min="146" max="146" width="34.25" style="1270" bestFit="1" customWidth="1"/>
    <col min="147" max="148" width="44.375" style="1270" bestFit="1" customWidth="1"/>
    <col min="149" max="149" width="28.375" style="1270" bestFit="1" customWidth="1"/>
    <col min="150" max="150" width="25.25" style="1270" bestFit="1" customWidth="1"/>
    <col min="151" max="151" width="29.625" style="1270" bestFit="1" customWidth="1"/>
    <col min="152" max="152" width="34.25" style="1270" bestFit="1" customWidth="1"/>
    <col min="153" max="155" width="44.375" style="1270" bestFit="1" customWidth="1"/>
    <col min="156" max="156" width="34.25" style="1270" bestFit="1" customWidth="1"/>
    <col min="157" max="157" width="44.375" style="1270" bestFit="1" customWidth="1"/>
    <col min="158" max="158" width="34.25" style="1270" bestFit="1" customWidth="1"/>
    <col min="159" max="159" width="44.375" style="1270" bestFit="1" customWidth="1"/>
    <col min="160" max="160" width="25.25" style="1270" bestFit="1" customWidth="1"/>
    <col min="161" max="161" width="29.625" style="1270" bestFit="1" customWidth="1"/>
    <col min="162" max="162" width="25.25" style="1270" bestFit="1" customWidth="1"/>
    <col min="163" max="163" width="29.625" style="1270" bestFit="1" customWidth="1"/>
    <col min="164" max="164" width="25.25" style="1270" bestFit="1" customWidth="1"/>
    <col min="165" max="166" width="18.875" style="1270" bestFit="1" customWidth="1"/>
    <col min="167" max="167" width="21" style="1270" bestFit="1" customWidth="1"/>
    <col min="168" max="168" width="20.875" style="1270" bestFit="1" customWidth="1"/>
    <col min="169" max="169" width="12.625" style="1270" bestFit="1" customWidth="1"/>
    <col min="170" max="170" width="15.125" style="1270" bestFit="1" customWidth="1"/>
    <col min="171" max="171" width="7.125" style="1270" bestFit="1" customWidth="1"/>
    <col min="172" max="172" width="19.25" style="1270" bestFit="1" customWidth="1"/>
    <col min="173" max="175" width="15.125" style="1270" bestFit="1" customWidth="1"/>
    <col min="176" max="176" width="17.25" style="1270" bestFit="1" customWidth="1"/>
    <col min="177" max="179" width="15.125" style="1270" bestFit="1" customWidth="1"/>
    <col min="180" max="181" width="17.25" style="1270" bestFit="1" customWidth="1"/>
    <col min="182" max="182" width="15.125" style="1270" bestFit="1" customWidth="1"/>
    <col min="183" max="184" width="17.25" style="1270" bestFit="1" customWidth="1"/>
    <col min="185" max="185" width="15.125" style="1270" bestFit="1" customWidth="1"/>
    <col min="186" max="187" width="17.25" style="1270" bestFit="1" customWidth="1"/>
    <col min="188" max="188" width="19.25" style="1270" bestFit="1" customWidth="1"/>
    <col min="189" max="190" width="21.375" style="1270" bestFit="1" customWidth="1"/>
    <col min="191" max="191" width="23.5" style="1270" bestFit="1" customWidth="1"/>
    <col min="192" max="192" width="21.375" style="1270" bestFit="1" customWidth="1"/>
    <col min="193" max="193" width="19.25" style="1270" bestFit="1" customWidth="1"/>
    <col min="194" max="195" width="21.375" style="1270" bestFit="1" customWidth="1"/>
    <col min="196" max="196" width="23.5" style="1270" bestFit="1" customWidth="1"/>
    <col min="197" max="197" width="21.375" style="1270" bestFit="1" customWidth="1"/>
    <col min="198" max="198" width="17.25" style="1270" bestFit="1" customWidth="1"/>
    <col min="199" max="201" width="19.25" style="1270" bestFit="1" customWidth="1"/>
    <col min="202" max="202" width="18.375" style="1270" bestFit="1" customWidth="1"/>
    <col min="203" max="204" width="20.375" style="1270" bestFit="1" customWidth="1"/>
    <col min="205" max="205" width="13" style="1270" bestFit="1" customWidth="1"/>
    <col min="206" max="207" width="19.25" style="1270" bestFit="1" customWidth="1"/>
    <col min="208" max="209" width="17.25" style="1270" bestFit="1" customWidth="1"/>
    <col min="210" max="212" width="19.25" style="1270" bestFit="1" customWidth="1"/>
    <col min="213" max="214" width="21.375" style="1270" bestFit="1" customWidth="1"/>
    <col min="215" max="215" width="19.25" style="1270" bestFit="1" customWidth="1"/>
    <col min="216" max="217" width="21.375" style="1270" bestFit="1" customWidth="1"/>
    <col min="218" max="218" width="23.5" style="1270" bestFit="1" customWidth="1"/>
    <col min="219" max="220" width="21.375" style="1270" bestFit="1" customWidth="1"/>
    <col min="221" max="223" width="23.5" style="1270" bestFit="1" customWidth="1"/>
    <col min="224" max="225" width="25.5" style="1270" bestFit="1" customWidth="1"/>
    <col min="226" max="226" width="23.5" style="1270" bestFit="1" customWidth="1"/>
    <col min="227" max="228" width="25.5" style="1270" bestFit="1" customWidth="1"/>
    <col min="229" max="229" width="27.625" style="1270" bestFit="1" customWidth="1"/>
    <col min="230" max="230" width="25.5" style="1270" bestFit="1" customWidth="1"/>
    <col min="231" max="231" width="22.75" style="1270" bestFit="1" customWidth="1"/>
    <col min="232" max="232" width="26.875" style="1270" bestFit="1" customWidth="1"/>
    <col min="233" max="234" width="19.25" style="1270" bestFit="1" customWidth="1"/>
    <col min="235" max="235" width="25.5" style="1270" bestFit="1" customWidth="1"/>
    <col min="236" max="237" width="21.375" style="1270" bestFit="1" customWidth="1"/>
    <col min="238" max="238" width="27.625" style="1270" bestFit="1" customWidth="1"/>
    <col min="239" max="239" width="8.375" style="1270" bestFit="1" customWidth="1"/>
    <col min="240" max="242" width="16.75" style="1270" bestFit="1" customWidth="1"/>
    <col min="243" max="243" width="18.875" style="1270" bestFit="1" customWidth="1"/>
    <col min="244" max="244" width="23.5" style="1270" bestFit="1" customWidth="1"/>
    <col min="245" max="245" width="25.5" style="1270" bestFit="1" customWidth="1"/>
    <col min="246" max="247" width="8.375" style="1270" bestFit="1" customWidth="1"/>
    <col min="248" max="248" width="10.25" style="1270" bestFit="1" customWidth="1"/>
    <col min="249" max="249" width="13.75" style="1270" bestFit="1" customWidth="1"/>
    <col min="250" max="250" width="15.125" style="1270" bestFit="1" customWidth="1"/>
    <col min="251" max="253" width="21.5" style="1270" bestFit="1" customWidth="1"/>
    <col min="254" max="255" width="19.25" style="1270" bestFit="1" customWidth="1"/>
    <col min="256" max="256" width="6.625" style="1270" bestFit="1" customWidth="1"/>
    <col min="257" max="257" width="9" style="1270"/>
    <col min="258" max="258" width="15.125" style="1270" bestFit="1" customWidth="1"/>
    <col min="259" max="259" width="13" style="1270" bestFit="1" customWidth="1"/>
    <col min="260" max="262" width="9" style="1270"/>
    <col min="263" max="263" width="13" style="1270" bestFit="1" customWidth="1"/>
    <col min="264" max="264" width="15" style="1270" customWidth="1"/>
    <col min="265" max="265" width="13" style="1270" bestFit="1" customWidth="1"/>
    <col min="266" max="266" width="9" style="1270"/>
    <col min="267" max="269" width="12.375" style="1270" bestFit="1" customWidth="1"/>
    <col min="270" max="270" width="11" style="1270" bestFit="1" customWidth="1"/>
    <col min="271" max="271" width="20.375" style="1270" bestFit="1" customWidth="1"/>
    <col min="272" max="273" width="27.75" style="1270" bestFit="1" customWidth="1"/>
    <col min="274" max="275" width="19.375" style="1270" bestFit="1" customWidth="1"/>
    <col min="276" max="276" width="17.25" style="1270" bestFit="1" customWidth="1"/>
    <col min="277" max="277" width="19.375" style="1270" bestFit="1" customWidth="1"/>
    <col min="278" max="279" width="9" style="1270"/>
    <col min="280" max="280" width="17.375" style="1270" bestFit="1" customWidth="1"/>
    <col min="281" max="281" width="9" style="1270"/>
    <col min="282" max="282" width="17.375" style="1270" bestFit="1" customWidth="1"/>
    <col min="283" max="284" width="9" style="1270"/>
    <col min="285" max="286" width="11.125" style="1270" bestFit="1" customWidth="1"/>
    <col min="287" max="287" width="5.25" style="1270" bestFit="1" customWidth="1"/>
    <col min="288" max="288" width="9" style="1270"/>
    <col min="289" max="289" width="14.25" style="1270" bestFit="1" customWidth="1"/>
    <col min="290" max="290" width="17.875" style="1270" bestFit="1" customWidth="1"/>
    <col min="291" max="291" width="5.25" style="1270" bestFit="1" customWidth="1"/>
    <col min="292" max="292" width="9" style="1270"/>
    <col min="293" max="293" width="11" style="1270" bestFit="1" customWidth="1"/>
    <col min="294" max="294" width="8.375" style="1270" bestFit="1" customWidth="1"/>
    <col min="295" max="295" width="9.625" style="1270" bestFit="1" customWidth="1"/>
    <col min="296" max="296" width="15.125" style="1270" bestFit="1" customWidth="1"/>
    <col min="297" max="297" width="11.125" style="1270" bestFit="1" customWidth="1"/>
    <col min="298" max="298" width="9.5" style="1270" bestFit="1" customWidth="1"/>
    <col min="299" max="299" width="11" style="1270" bestFit="1" customWidth="1"/>
    <col min="300" max="308" width="15.125" style="1270" bestFit="1" customWidth="1"/>
    <col min="309" max="309" width="7.125" style="1270" bestFit="1" customWidth="1"/>
    <col min="310" max="310" width="11" style="1270" bestFit="1" customWidth="1"/>
    <col min="311" max="311" width="15.125" style="1270" bestFit="1" customWidth="1"/>
    <col min="312" max="312" width="19.25" style="1270" bestFit="1" customWidth="1"/>
    <col min="313" max="313" width="15.125" style="1270" bestFit="1" customWidth="1"/>
    <col min="314" max="314" width="19.25" style="1270" bestFit="1" customWidth="1"/>
    <col min="315" max="315" width="15.125" style="1270" bestFit="1" customWidth="1"/>
    <col min="316" max="316" width="19.25" style="1270" bestFit="1" customWidth="1"/>
    <col min="317" max="317" width="15.125" style="1270" bestFit="1" customWidth="1"/>
    <col min="318" max="318" width="19.25" style="1270" bestFit="1" customWidth="1"/>
    <col min="319" max="319" width="15.125" style="1270" bestFit="1" customWidth="1"/>
    <col min="320" max="320" width="19.25" style="1270" bestFit="1" customWidth="1"/>
    <col min="321" max="321" width="13" style="1270" bestFit="1" customWidth="1"/>
    <col min="322" max="322" width="17.25" style="1270" bestFit="1" customWidth="1"/>
    <col min="323" max="323" width="15.125" style="1270" bestFit="1" customWidth="1"/>
    <col min="324" max="324" width="19.25" style="1270" bestFit="1" customWidth="1"/>
    <col min="325" max="325" width="15.125" style="1270" bestFit="1" customWidth="1"/>
    <col min="326" max="326" width="19.25" style="1270" bestFit="1" customWidth="1"/>
    <col min="327" max="332" width="21.375" style="1270" bestFit="1" customWidth="1"/>
    <col min="333" max="334" width="17.25" style="1270" bestFit="1" customWidth="1"/>
    <col min="335" max="335" width="7.125" style="1270" bestFit="1" customWidth="1"/>
    <col min="336" max="336" width="11" style="1270" bestFit="1" customWidth="1"/>
    <col min="337" max="337" width="7.125" style="1270" bestFit="1" customWidth="1"/>
    <col min="338" max="339" width="11" style="1270" bestFit="1" customWidth="1"/>
    <col min="340" max="340" width="15.125" style="1270" bestFit="1" customWidth="1"/>
    <col min="341" max="341" width="16.5" style="1270" bestFit="1" customWidth="1"/>
    <col min="342" max="342" width="20.625" style="1270" bestFit="1" customWidth="1"/>
    <col min="343" max="343" width="7.125" style="1270" bestFit="1" customWidth="1"/>
    <col min="344" max="346" width="11" style="1270" bestFit="1" customWidth="1"/>
    <col min="347" max="347" width="15.125" style="1270" bestFit="1" customWidth="1"/>
    <col min="348" max="350" width="11" style="1270" bestFit="1" customWidth="1"/>
    <col min="351" max="351" width="13" style="1270" bestFit="1" customWidth="1"/>
    <col min="352" max="352" width="11" style="1270" bestFit="1" customWidth="1"/>
    <col min="353" max="353" width="15.125" style="1270" bestFit="1" customWidth="1"/>
    <col min="354" max="354" width="17.25" style="1270" bestFit="1" customWidth="1"/>
    <col min="355" max="355" width="7.125" style="1270" bestFit="1" customWidth="1"/>
    <col min="356" max="356" width="13" style="1270" bestFit="1" customWidth="1"/>
    <col min="357" max="358" width="12.375" style="1270" bestFit="1" customWidth="1"/>
    <col min="359" max="360" width="15.125" style="1270" bestFit="1" customWidth="1"/>
    <col min="361" max="362" width="18.625" style="1270" bestFit="1" customWidth="1"/>
    <col min="363" max="364" width="21.375" style="1270" bestFit="1" customWidth="1"/>
    <col min="365" max="365" width="17.25" style="1270" bestFit="1" customWidth="1"/>
    <col min="366" max="366" width="11" style="1270" bestFit="1" customWidth="1"/>
    <col min="367" max="368" width="15.125" style="1270" bestFit="1" customWidth="1"/>
    <col min="369" max="369" width="11" style="1270" bestFit="1" customWidth="1"/>
    <col min="370" max="371" width="15.125" style="1270" bestFit="1" customWidth="1"/>
    <col min="372" max="372" width="11.875" style="1270" bestFit="1" customWidth="1"/>
    <col min="373" max="373" width="16.375" style="1270" bestFit="1" customWidth="1"/>
    <col min="374" max="374" width="15.125" style="1270" bestFit="1" customWidth="1"/>
    <col min="375" max="375" width="11" style="1270" bestFit="1" customWidth="1"/>
    <col min="376" max="377" width="15.125" style="1270" bestFit="1" customWidth="1"/>
    <col min="378" max="378" width="11" style="1270" bestFit="1" customWidth="1"/>
    <col min="379" max="380" width="15.125" style="1270" bestFit="1" customWidth="1"/>
    <col min="381" max="381" width="5.25" style="1270" bestFit="1" customWidth="1"/>
    <col min="382" max="383" width="9" style="1270"/>
    <col min="384" max="384" width="7.125" style="1270" bestFit="1" customWidth="1"/>
    <col min="385" max="385" width="9" style="1270"/>
    <col min="386" max="386" width="59.375" style="1270" bestFit="1" customWidth="1"/>
    <col min="387" max="387" width="45.5" style="1270" bestFit="1" customWidth="1"/>
    <col min="388" max="388" width="27.625" style="1270" bestFit="1" customWidth="1"/>
    <col min="389" max="389" width="11" style="1270" bestFit="1" customWidth="1"/>
    <col min="390" max="393" width="13" style="1270" bestFit="1" customWidth="1"/>
    <col min="394" max="394" width="14.375" style="1270" bestFit="1" customWidth="1"/>
    <col min="395" max="395" width="13" style="1270" bestFit="1" customWidth="1"/>
    <col min="396" max="397" width="18.125" style="1270" bestFit="1" customWidth="1"/>
    <col min="398" max="398" width="20.25" style="1270" bestFit="1" customWidth="1"/>
    <col min="399" max="399" width="17.625" style="1270" bestFit="1" customWidth="1"/>
    <col min="400" max="400" width="15.125" style="1270" bestFit="1" customWidth="1"/>
    <col min="401" max="401" width="21.375" style="1270" bestFit="1" customWidth="1"/>
    <col min="402" max="402" width="12.875" style="1270" bestFit="1" customWidth="1"/>
    <col min="403" max="403" width="13" style="1270" bestFit="1" customWidth="1"/>
    <col min="404" max="404" width="21.5" style="1270" bestFit="1" customWidth="1"/>
    <col min="405" max="406" width="13.125" style="1270" bestFit="1" customWidth="1"/>
    <col min="407" max="407" width="21.25" style="1270" bestFit="1" customWidth="1"/>
    <col min="408" max="408" width="17.375" style="1270" bestFit="1" customWidth="1"/>
    <col min="409" max="409" width="13.125" style="1270" bestFit="1" customWidth="1"/>
    <col min="410" max="410" width="15.125" style="1270" bestFit="1" customWidth="1"/>
    <col min="411" max="411" width="25.25" style="1270" bestFit="1" customWidth="1"/>
    <col min="412" max="412" width="18.875" style="1270" bestFit="1" customWidth="1"/>
    <col min="413" max="413" width="28" style="1270" bestFit="1" customWidth="1"/>
    <col min="414" max="414" width="26.75" style="1270" bestFit="1" customWidth="1"/>
    <col min="415" max="415" width="28" style="1270" bestFit="1" customWidth="1"/>
    <col min="416" max="416" width="25.25" style="1270" bestFit="1" customWidth="1"/>
    <col min="417" max="417" width="29.625" style="1270" bestFit="1" customWidth="1"/>
    <col min="418" max="418" width="25.25" style="1270" bestFit="1" customWidth="1"/>
    <col min="419" max="419" width="29.625" style="1270" bestFit="1" customWidth="1"/>
    <col min="420" max="420" width="25.25" style="1270" bestFit="1" customWidth="1"/>
    <col min="421" max="422" width="18.875" style="1270" bestFit="1" customWidth="1"/>
    <col min="423" max="423" width="21" style="1270" bestFit="1" customWidth="1"/>
    <col min="424" max="424" width="20.875" style="1270" bestFit="1" customWidth="1"/>
    <col min="425" max="425" width="12.625" style="1270" bestFit="1" customWidth="1"/>
    <col min="426" max="426" width="15.125" style="1270" bestFit="1" customWidth="1"/>
    <col min="427" max="427" width="7.125" style="1270" bestFit="1" customWidth="1"/>
    <col min="428" max="428" width="19.25" style="1270" bestFit="1" customWidth="1"/>
    <col min="429" max="431" width="15.125" style="1270" bestFit="1" customWidth="1"/>
    <col min="432" max="432" width="17.25" style="1270" bestFit="1" customWidth="1"/>
    <col min="433" max="435" width="15.125" style="1270" bestFit="1" customWidth="1"/>
    <col min="436" max="437" width="17.25" style="1270" bestFit="1" customWidth="1"/>
    <col min="438" max="438" width="15.125" style="1270" bestFit="1" customWidth="1"/>
    <col min="439" max="440" width="17.25" style="1270" bestFit="1" customWidth="1"/>
    <col min="441" max="441" width="15.125" style="1270" bestFit="1" customWidth="1"/>
    <col min="442" max="443" width="17.25" style="1270" bestFit="1" customWidth="1"/>
    <col min="444" max="444" width="19.25" style="1270" bestFit="1" customWidth="1"/>
    <col min="445" max="446" width="21.375" style="1270" bestFit="1" customWidth="1"/>
    <col min="447" max="447" width="23.5" style="1270" bestFit="1" customWidth="1"/>
    <col min="448" max="448" width="21.375" style="1270" bestFit="1" customWidth="1"/>
    <col min="449" max="449" width="19.25" style="1270" bestFit="1" customWidth="1"/>
    <col min="450" max="451" width="21.375" style="1270" bestFit="1" customWidth="1"/>
    <col min="452" max="452" width="23.5" style="1270" bestFit="1" customWidth="1"/>
    <col min="453" max="453" width="21.375" style="1270" bestFit="1" customWidth="1"/>
    <col min="454" max="454" width="17.25" style="1270" bestFit="1" customWidth="1"/>
    <col min="455" max="457" width="19.25" style="1270" bestFit="1" customWidth="1"/>
    <col min="458" max="458" width="18.375" style="1270" bestFit="1" customWidth="1"/>
    <col min="459" max="460" width="20.375" style="1270" bestFit="1" customWidth="1"/>
    <col min="461" max="461" width="13" style="1270" bestFit="1" customWidth="1"/>
    <col min="462" max="463" width="19.25" style="1270" bestFit="1" customWidth="1"/>
    <col min="464" max="465" width="17.25" style="1270" bestFit="1" customWidth="1"/>
    <col min="466" max="468" width="19.25" style="1270" bestFit="1" customWidth="1"/>
    <col min="469" max="470" width="21.375" style="1270" bestFit="1" customWidth="1"/>
    <col min="471" max="471" width="19.25" style="1270" bestFit="1" customWidth="1"/>
    <col min="472" max="473" width="21.375" style="1270" bestFit="1" customWidth="1"/>
    <col min="474" max="474" width="23.5" style="1270" bestFit="1" customWidth="1"/>
    <col min="475" max="476" width="21.375" style="1270" bestFit="1" customWidth="1"/>
    <col min="477" max="479" width="23.5" style="1270" bestFit="1" customWidth="1"/>
    <col min="480" max="481" width="25.5" style="1270" bestFit="1" customWidth="1"/>
    <col min="482" max="482" width="23.5" style="1270" bestFit="1" customWidth="1"/>
    <col min="483" max="484" width="25.5" style="1270" bestFit="1" customWidth="1"/>
    <col min="485" max="485" width="27.625" style="1270" bestFit="1" customWidth="1"/>
    <col min="486" max="486" width="25.5" style="1270" bestFit="1" customWidth="1"/>
    <col min="487" max="487" width="22.75" style="1270" bestFit="1" customWidth="1"/>
    <col min="488" max="488" width="26.875" style="1270" bestFit="1" customWidth="1"/>
    <col min="489" max="490" width="19.25" style="1270" bestFit="1" customWidth="1"/>
    <col min="491" max="491" width="25.5" style="1270" bestFit="1" customWidth="1"/>
    <col min="492" max="493" width="21.375" style="1270" bestFit="1" customWidth="1"/>
    <col min="494" max="494" width="27.625" style="1270" bestFit="1" customWidth="1"/>
    <col min="495" max="495" width="8.375" style="1270" bestFit="1" customWidth="1"/>
    <col min="496" max="498" width="16.75" style="1270" bestFit="1" customWidth="1"/>
    <col min="499" max="499" width="18.875" style="1270" bestFit="1" customWidth="1"/>
    <col min="500" max="500" width="23.5" style="1270" bestFit="1" customWidth="1"/>
    <col min="501" max="501" width="25.5" style="1270" bestFit="1" customWidth="1"/>
    <col min="502" max="503" width="8.375" style="1270" bestFit="1" customWidth="1"/>
    <col min="504" max="504" width="10.25" style="1270" bestFit="1" customWidth="1"/>
    <col min="505" max="505" width="13.75" style="1270" bestFit="1" customWidth="1"/>
    <col min="506" max="506" width="15.125" style="1270" bestFit="1" customWidth="1"/>
    <col min="507" max="509" width="21.5" style="1270" bestFit="1" customWidth="1"/>
    <col min="510" max="511" width="19.25" style="1270" bestFit="1" customWidth="1"/>
    <col min="512" max="512" width="6.625" style="1270" bestFit="1" customWidth="1"/>
    <col min="513" max="513" width="9" style="1270"/>
    <col min="514" max="514" width="15.125" style="1270" bestFit="1" customWidth="1"/>
    <col min="515" max="515" width="13" style="1270" bestFit="1" customWidth="1"/>
    <col min="516" max="518" width="9" style="1270"/>
    <col min="519" max="519" width="13" style="1270" bestFit="1" customWidth="1"/>
    <col min="520" max="520" width="15" style="1270" customWidth="1"/>
    <col min="521" max="521" width="13" style="1270" bestFit="1" customWidth="1"/>
    <col min="522" max="522" width="9" style="1270"/>
    <col min="523" max="525" width="12.375" style="1270" bestFit="1" customWidth="1"/>
    <col min="526" max="526" width="11" style="1270" bestFit="1" customWidth="1"/>
    <col min="527" max="527" width="20.375" style="1270" bestFit="1" customWidth="1"/>
    <col min="528" max="529" width="27.75" style="1270" bestFit="1" customWidth="1"/>
    <col min="530" max="531" width="19.375" style="1270" bestFit="1" customWidth="1"/>
    <col min="532" max="532" width="17.25" style="1270" bestFit="1" customWidth="1"/>
    <col min="533" max="533" width="19.375" style="1270" bestFit="1" customWidth="1"/>
    <col min="534" max="535" width="9" style="1270"/>
    <col min="536" max="536" width="17.375" style="1270" bestFit="1" customWidth="1"/>
    <col min="537" max="537" width="9" style="1270"/>
    <col min="538" max="538" width="17.375" style="1270" bestFit="1" customWidth="1"/>
    <col min="539" max="540" width="9" style="1270"/>
    <col min="541" max="542" width="11.125" style="1270" bestFit="1" customWidth="1"/>
    <col min="543" max="543" width="5.25" style="1270" bestFit="1" customWidth="1"/>
    <col min="544" max="544" width="9" style="1270"/>
    <col min="545" max="545" width="14.25" style="1270" bestFit="1" customWidth="1"/>
    <col min="546" max="546" width="17.875" style="1270" bestFit="1" customWidth="1"/>
    <col min="547" max="547" width="5.25" style="1270" bestFit="1" customWidth="1"/>
    <col min="548" max="548" width="9" style="1270"/>
    <col min="549" max="549" width="11" style="1270" bestFit="1" customWidth="1"/>
    <col min="550" max="550" width="8.375" style="1270" bestFit="1" customWidth="1"/>
    <col min="551" max="551" width="9.625" style="1270" bestFit="1" customWidth="1"/>
    <col min="552" max="552" width="15.125" style="1270" bestFit="1" customWidth="1"/>
    <col min="553" max="553" width="11.125" style="1270" bestFit="1" customWidth="1"/>
    <col min="554" max="554" width="9.5" style="1270" bestFit="1" customWidth="1"/>
    <col min="555" max="555" width="11" style="1270" bestFit="1" customWidth="1"/>
    <col min="556" max="564" width="15.125" style="1270" bestFit="1" customWidth="1"/>
    <col min="565" max="565" width="7.125" style="1270" bestFit="1" customWidth="1"/>
    <col min="566" max="566" width="11" style="1270" bestFit="1" customWidth="1"/>
    <col min="567" max="567" width="15.125" style="1270" bestFit="1" customWidth="1"/>
    <col min="568" max="568" width="19.25" style="1270" bestFit="1" customWidth="1"/>
    <col min="569" max="569" width="15.125" style="1270" bestFit="1" customWidth="1"/>
    <col min="570" max="570" width="19.25" style="1270" bestFit="1" customWidth="1"/>
    <col min="571" max="571" width="15.125" style="1270" bestFit="1" customWidth="1"/>
    <col min="572" max="572" width="19.25" style="1270" bestFit="1" customWidth="1"/>
    <col min="573" max="573" width="15.125" style="1270" bestFit="1" customWidth="1"/>
    <col min="574" max="574" width="19.25" style="1270" bestFit="1" customWidth="1"/>
    <col min="575" max="575" width="15.125" style="1270" bestFit="1" customWidth="1"/>
    <col min="576" max="576" width="19.25" style="1270" bestFit="1" customWidth="1"/>
    <col min="577" max="577" width="13" style="1270" bestFit="1" customWidth="1"/>
    <col min="578" max="578" width="17.25" style="1270" bestFit="1" customWidth="1"/>
    <col min="579" max="579" width="15.125" style="1270" bestFit="1" customWidth="1"/>
    <col min="580" max="580" width="19.25" style="1270" bestFit="1" customWidth="1"/>
    <col min="581" max="581" width="15.125" style="1270" bestFit="1" customWidth="1"/>
    <col min="582" max="582" width="19.25" style="1270" bestFit="1" customWidth="1"/>
    <col min="583" max="588" width="21.375" style="1270" bestFit="1" customWidth="1"/>
    <col min="589" max="590" width="17.25" style="1270" bestFit="1" customWidth="1"/>
    <col min="591" max="591" width="7.125" style="1270" bestFit="1" customWidth="1"/>
    <col min="592" max="592" width="11" style="1270" bestFit="1" customWidth="1"/>
    <col min="593" max="593" width="7.125" style="1270" bestFit="1" customWidth="1"/>
    <col min="594" max="595" width="11" style="1270" bestFit="1" customWidth="1"/>
    <col min="596" max="596" width="15.125" style="1270" bestFit="1" customWidth="1"/>
    <col min="597" max="597" width="16.5" style="1270" bestFit="1" customWidth="1"/>
    <col min="598" max="598" width="20.625" style="1270" bestFit="1" customWidth="1"/>
    <col min="599" max="599" width="7.125" style="1270" bestFit="1" customWidth="1"/>
    <col min="600" max="602" width="11" style="1270" bestFit="1" customWidth="1"/>
    <col min="603" max="603" width="15.125" style="1270" bestFit="1" customWidth="1"/>
    <col min="604" max="606" width="11" style="1270" bestFit="1" customWidth="1"/>
    <col min="607" max="607" width="13" style="1270" bestFit="1" customWidth="1"/>
    <col min="608" max="608" width="11" style="1270" bestFit="1" customWidth="1"/>
    <col min="609" max="609" width="15.125" style="1270" bestFit="1" customWidth="1"/>
    <col min="610" max="610" width="17.25" style="1270" bestFit="1" customWidth="1"/>
    <col min="611" max="611" width="7.125" style="1270" bestFit="1" customWidth="1"/>
    <col min="612" max="612" width="13" style="1270" bestFit="1" customWidth="1"/>
    <col min="613" max="614" width="12.375" style="1270" bestFit="1" customWidth="1"/>
    <col min="615" max="616" width="15.125" style="1270" bestFit="1" customWidth="1"/>
    <col min="617" max="618" width="18.625" style="1270" bestFit="1" customWidth="1"/>
    <col min="619" max="620" width="21.375" style="1270" bestFit="1" customWidth="1"/>
    <col min="621" max="621" width="17.25" style="1270" bestFit="1" customWidth="1"/>
    <col min="622" max="622" width="11" style="1270" bestFit="1" customWidth="1"/>
    <col min="623" max="624" width="15.125" style="1270" bestFit="1" customWidth="1"/>
    <col min="625" max="625" width="11" style="1270" bestFit="1" customWidth="1"/>
    <col min="626" max="627" width="15.125" style="1270" bestFit="1" customWidth="1"/>
    <col min="628" max="628" width="11.875" style="1270" bestFit="1" customWidth="1"/>
    <col min="629" max="629" width="16.375" style="1270" bestFit="1" customWidth="1"/>
    <col min="630" max="630" width="15.125" style="1270" bestFit="1" customWidth="1"/>
    <col min="631" max="631" width="11" style="1270" bestFit="1" customWidth="1"/>
    <col min="632" max="633" width="15.125" style="1270" bestFit="1" customWidth="1"/>
    <col min="634" max="634" width="11" style="1270" bestFit="1" customWidth="1"/>
    <col min="635" max="636" width="15.125" style="1270" bestFit="1" customWidth="1"/>
    <col min="637" max="637" width="5.25" style="1270" bestFit="1" customWidth="1"/>
    <col min="638" max="639" width="9" style="1270"/>
    <col min="640" max="640" width="7.125" style="1270" bestFit="1" customWidth="1"/>
    <col min="641" max="641" width="9" style="1270"/>
    <col min="642" max="642" width="59.375" style="1270" bestFit="1" customWidth="1"/>
    <col min="643" max="643" width="45.5" style="1270" bestFit="1" customWidth="1"/>
    <col min="644" max="644" width="27.625" style="1270" bestFit="1" customWidth="1"/>
    <col min="645" max="645" width="11" style="1270" bestFit="1" customWidth="1"/>
    <col min="646" max="649" width="13" style="1270" bestFit="1" customWidth="1"/>
    <col min="650" max="650" width="14.375" style="1270" bestFit="1" customWidth="1"/>
    <col min="651" max="651" width="13" style="1270" bestFit="1" customWidth="1"/>
    <col min="652" max="653" width="18.125" style="1270" bestFit="1" customWidth="1"/>
    <col min="654" max="654" width="20.25" style="1270" bestFit="1" customWidth="1"/>
    <col min="655" max="655" width="17.625" style="1270" bestFit="1" customWidth="1"/>
    <col min="656" max="656" width="15.125" style="1270" bestFit="1" customWidth="1"/>
    <col min="657" max="657" width="21.375" style="1270" bestFit="1" customWidth="1"/>
    <col min="658" max="658" width="12.875" style="1270" bestFit="1" customWidth="1"/>
    <col min="659" max="659" width="13" style="1270" bestFit="1" customWidth="1"/>
    <col min="660" max="660" width="21.5" style="1270" bestFit="1" customWidth="1"/>
    <col min="661" max="662" width="13.125" style="1270" bestFit="1" customWidth="1"/>
    <col min="663" max="663" width="21.25" style="1270" bestFit="1" customWidth="1"/>
    <col min="664" max="664" width="17.375" style="1270" bestFit="1" customWidth="1"/>
    <col min="665" max="665" width="13.125" style="1270" bestFit="1" customWidth="1"/>
    <col min="666" max="666" width="15.125" style="1270" bestFit="1" customWidth="1"/>
    <col min="667" max="667" width="25.25" style="1270" bestFit="1" customWidth="1"/>
    <col min="668" max="668" width="18.875" style="1270" bestFit="1" customWidth="1"/>
    <col min="669" max="669" width="28" style="1270" bestFit="1" customWidth="1"/>
    <col min="670" max="670" width="26.75" style="1270" bestFit="1" customWidth="1"/>
    <col min="671" max="671" width="28" style="1270" bestFit="1" customWidth="1"/>
    <col min="672" max="672" width="25.25" style="1270" bestFit="1" customWidth="1"/>
    <col min="673" max="673" width="29.625" style="1270" bestFit="1" customWidth="1"/>
    <col min="674" max="674" width="25.25" style="1270" bestFit="1" customWidth="1"/>
    <col min="675" max="675" width="29.625" style="1270" bestFit="1" customWidth="1"/>
    <col min="676" max="676" width="25.25" style="1270" bestFit="1" customWidth="1"/>
    <col min="677" max="678" width="18.875" style="1270" bestFit="1" customWidth="1"/>
    <col min="679" max="679" width="21" style="1270" bestFit="1" customWidth="1"/>
    <col min="680" max="680" width="20.875" style="1270" bestFit="1" customWidth="1"/>
    <col min="681" max="681" width="12.625" style="1270" bestFit="1" customWidth="1"/>
    <col min="682" max="682" width="15.125" style="1270" bestFit="1" customWidth="1"/>
    <col min="683" max="683" width="7.125" style="1270" bestFit="1" customWidth="1"/>
    <col min="684" max="684" width="19.25" style="1270" bestFit="1" customWidth="1"/>
    <col min="685" max="687" width="15.125" style="1270" bestFit="1" customWidth="1"/>
    <col min="688" max="688" width="17.25" style="1270" bestFit="1" customWidth="1"/>
    <col min="689" max="691" width="15.125" style="1270" bestFit="1" customWidth="1"/>
    <col min="692" max="693" width="17.25" style="1270" bestFit="1" customWidth="1"/>
    <col min="694" max="694" width="15.125" style="1270" bestFit="1" customWidth="1"/>
    <col min="695" max="696" width="17.25" style="1270" bestFit="1" customWidth="1"/>
    <col min="697" max="697" width="15.125" style="1270" bestFit="1" customWidth="1"/>
    <col min="698" max="699" width="17.25" style="1270" bestFit="1" customWidth="1"/>
    <col min="700" max="700" width="19.25" style="1270" bestFit="1" customWidth="1"/>
    <col min="701" max="702" width="21.375" style="1270" bestFit="1" customWidth="1"/>
    <col min="703" max="703" width="23.5" style="1270" bestFit="1" customWidth="1"/>
    <col min="704" max="704" width="21.375" style="1270" bestFit="1" customWidth="1"/>
    <col min="705" max="705" width="19.25" style="1270" bestFit="1" customWidth="1"/>
    <col min="706" max="707" width="21.375" style="1270" bestFit="1" customWidth="1"/>
    <col min="708" max="708" width="23.5" style="1270" bestFit="1" customWidth="1"/>
    <col min="709" max="709" width="21.375" style="1270" bestFit="1" customWidth="1"/>
    <col min="710" max="710" width="17.25" style="1270" bestFit="1" customWidth="1"/>
    <col min="711" max="713" width="19.25" style="1270" bestFit="1" customWidth="1"/>
    <col min="714" max="714" width="18.375" style="1270" bestFit="1" customWidth="1"/>
    <col min="715" max="716" width="20.375" style="1270" bestFit="1" customWidth="1"/>
    <col min="717" max="717" width="13" style="1270" bestFit="1" customWidth="1"/>
    <col min="718" max="719" width="19.25" style="1270" bestFit="1" customWidth="1"/>
    <col min="720" max="721" width="17.25" style="1270" bestFit="1" customWidth="1"/>
    <col min="722" max="724" width="19.25" style="1270" bestFit="1" customWidth="1"/>
    <col min="725" max="726" width="21.375" style="1270" bestFit="1" customWidth="1"/>
    <col min="727" max="727" width="19.25" style="1270" bestFit="1" customWidth="1"/>
    <col min="728" max="729" width="21.375" style="1270" bestFit="1" customWidth="1"/>
    <col min="730" max="730" width="23.5" style="1270" bestFit="1" customWidth="1"/>
    <col min="731" max="732" width="21.375" style="1270" bestFit="1" customWidth="1"/>
    <col min="733" max="735" width="23.5" style="1270" bestFit="1" customWidth="1"/>
    <col min="736" max="737" width="25.5" style="1270" bestFit="1" customWidth="1"/>
    <col min="738" max="738" width="23.5" style="1270" bestFit="1" customWidth="1"/>
    <col min="739" max="740" width="25.5" style="1270" bestFit="1" customWidth="1"/>
    <col min="741" max="741" width="27.625" style="1270" bestFit="1" customWidth="1"/>
    <col min="742" max="742" width="25.5" style="1270" bestFit="1" customWidth="1"/>
    <col min="743" max="743" width="22.75" style="1270" bestFit="1" customWidth="1"/>
    <col min="744" max="744" width="26.875" style="1270" bestFit="1" customWidth="1"/>
    <col min="745" max="746" width="19.25" style="1270" bestFit="1" customWidth="1"/>
    <col min="747" max="747" width="25.5" style="1270" bestFit="1" customWidth="1"/>
    <col min="748" max="749" width="21.375" style="1270" bestFit="1" customWidth="1"/>
    <col min="750" max="750" width="27.625" style="1270" bestFit="1" customWidth="1"/>
    <col min="751" max="751" width="8.375" style="1270" bestFit="1" customWidth="1"/>
    <col min="752" max="754" width="16.75" style="1270" bestFit="1" customWidth="1"/>
    <col min="755" max="755" width="18.875" style="1270" bestFit="1" customWidth="1"/>
    <col min="756" max="756" width="23.5" style="1270" bestFit="1" customWidth="1"/>
    <col min="757" max="757" width="25.5" style="1270" bestFit="1" customWidth="1"/>
    <col min="758" max="759" width="8.375" style="1270" bestFit="1" customWidth="1"/>
    <col min="760" max="760" width="10.25" style="1270" bestFit="1" customWidth="1"/>
    <col min="761" max="761" width="13.75" style="1270" bestFit="1" customWidth="1"/>
    <col min="762" max="762" width="15.125" style="1270" bestFit="1" customWidth="1"/>
    <col min="763" max="765" width="21.5" style="1270" bestFit="1" customWidth="1"/>
    <col min="766" max="767" width="19.25" style="1270" bestFit="1" customWidth="1"/>
    <col min="768" max="768" width="6.625" style="1270" bestFit="1" customWidth="1"/>
    <col min="769" max="769" width="9" style="1270"/>
    <col min="770" max="770" width="15.125" style="1270" bestFit="1" customWidth="1"/>
    <col min="771" max="771" width="13" style="1270" bestFit="1" customWidth="1"/>
    <col min="772" max="774" width="9" style="1270"/>
    <col min="775" max="775" width="13" style="1270" bestFit="1" customWidth="1"/>
    <col min="776" max="776" width="15" style="1270" customWidth="1"/>
    <col min="777" max="777" width="13" style="1270" bestFit="1" customWidth="1"/>
    <col min="778" max="778" width="9" style="1270"/>
    <col min="779" max="781" width="12.375" style="1270" bestFit="1" customWidth="1"/>
    <col min="782" max="782" width="11" style="1270" bestFit="1" customWidth="1"/>
    <col min="783" max="783" width="20.375" style="1270" bestFit="1" customWidth="1"/>
    <col min="784" max="785" width="27.75" style="1270" bestFit="1" customWidth="1"/>
    <col min="786" max="787" width="19.375" style="1270" bestFit="1" customWidth="1"/>
    <col min="788" max="788" width="17.25" style="1270" bestFit="1" customWidth="1"/>
    <col min="789" max="789" width="19.375" style="1270" bestFit="1" customWidth="1"/>
    <col min="790" max="791" width="9" style="1270"/>
    <col min="792" max="792" width="17.375" style="1270" bestFit="1" customWidth="1"/>
    <col min="793" max="793" width="9" style="1270"/>
    <col min="794" max="794" width="17.375" style="1270" bestFit="1" customWidth="1"/>
    <col min="795" max="796" width="9" style="1270"/>
    <col min="797" max="798" width="11.125" style="1270" bestFit="1" customWidth="1"/>
    <col min="799" max="799" width="5.25" style="1270" bestFit="1" customWidth="1"/>
    <col min="800" max="800" width="9" style="1270"/>
    <col min="801" max="801" width="14.25" style="1270" bestFit="1" customWidth="1"/>
    <col min="802" max="802" width="17.875" style="1270" bestFit="1" customWidth="1"/>
    <col min="803" max="803" width="5.25" style="1270" bestFit="1" customWidth="1"/>
    <col min="804" max="804" width="9" style="1270"/>
    <col min="805" max="805" width="11" style="1270" bestFit="1" customWidth="1"/>
    <col min="806" max="806" width="8.375" style="1270" bestFit="1" customWidth="1"/>
    <col min="807" max="807" width="9.625" style="1270" bestFit="1" customWidth="1"/>
    <col min="808" max="808" width="15.125" style="1270" bestFit="1" customWidth="1"/>
    <col min="809" max="809" width="11.125" style="1270" bestFit="1" customWidth="1"/>
    <col min="810" max="810" width="9.5" style="1270" bestFit="1" customWidth="1"/>
    <col min="811" max="811" width="11" style="1270" bestFit="1" customWidth="1"/>
    <col min="812" max="820" width="15.125" style="1270" bestFit="1" customWidth="1"/>
    <col min="821" max="821" width="7.125" style="1270" bestFit="1" customWidth="1"/>
    <col min="822" max="822" width="11" style="1270" bestFit="1" customWidth="1"/>
    <col min="823" max="823" width="15.125" style="1270" bestFit="1" customWidth="1"/>
    <col min="824" max="824" width="19.25" style="1270" bestFit="1" customWidth="1"/>
    <col min="825" max="825" width="15.125" style="1270" bestFit="1" customWidth="1"/>
    <col min="826" max="826" width="19.25" style="1270" bestFit="1" customWidth="1"/>
    <col min="827" max="827" width="15.125" style="1270" bestFit="1" customWidth="1"/>
    <col min="828" max="828" width="19.25" style="1270" bestFit="1" customWidth="1"/>
    <col min="829" max="829" width="15.125" style="1270" bestFit="1" customWidth="1"/>
    <col min="830" max="830" width="19.25" style="1270" bestFit="1" customWidth="1"/>
    <col min="831" max="831" width="15.125" style="1270" bestFit="1" customWidth="1"/>
    <col min="832" max="832" width="19.25" style="1270" bestFit="1" customWidth="1"/>
    <col min="833" max="833" width="13" style="1270" bestFit="1" customWidth="1"/>
    <col min="834" max="834" width="17.25" style="1270" bestFit="1" customWidth="1"/>
    <col min="835" max="835" width="15.125" style="1270" bestFit="1" customWidth="1"/>
    <col min="836" max="836" width="19.25" style="1270" bestFit="1" customWidth="1"/>
    <col min="837" max="837" width="15.125" style="1270" bestFit="1" customWidth="1"/>
    <col min="838" max="838" width="19.25" style="1270" bestFit="1" customWidth="1"/>
    <col min="839" max="844" width="21.375" style="1270" bestFit="1" customWidth="1"/>
    <col min="845" max="846" width="17.25" style="1270" bestFit="1" customWidth="1"/>
    <col min="847" max="847" width="7.125" style="1270" bestFit="1" customWidth="1"/>
    <col min="848" max="848" width="11" style="1270" bestFit="1" customWidth="1"/>
    <col min="849" max="849" width="7.125" style="1270" bestFit="1" customWidth="1"/>
    <col min="850" max="851" width="11" style="1270" bestFit="1" customWidth="1"/>
    <col min="852" max="852" width="15.125" style="1270" bestFit="1" customWidth="1"/>
    <col min="853" max="853" width="16.5" style="1270" bestFit="1" customWidth="1"/>
    <col min="854" max="854" width="20.625" style="1270" bestFit="1" customWidth="1"/>
    <col min="855" max="855" width="7.125" style="1270" bestFit="1" customWidth="1"/>
    <col min="856" max="858" width="11" style="1270" bestFit="1" customWidth="1"/>
    <col min="859" max="859" width="15.125" style="1270" bestFit="1" customWidth="1"/>
    <col min="860" max="862" width="11" style="1270" bestFit="1" customWidth="1"/>
    <col min="863" max="863" width="13" style="1270" bestFit="1" customWidth="1"/>
    <col min="864" max="864" width="11" style="1270" bestFit="1" customWidth="1"/>
    <col min="865" max="865" width="15.125" style="1270" bestFit="1" customWidth="1"/>
    <col min="866" max="866" width="17.25" style="1270" bestFit="1" customWidth="1"/>
    <col min="867" max="867" width="7.125" style="1270" bestFit="1" customWidth="1"/>
    <col min="868" max="868" width="13" style="1270" bestFit="1" customWidth="1"/>
    <col min="869" max="870" width="12.375" style="1270" bestFit="1" customWidth="1"/>
    <col min="871" max="872" width="15.125" style="1270" bestFit="1" customWidth="1"/>
    <col min="873" max="874" width="18.625" style="1270" bestFit="1" customWidth="1"/>
    <col min="875" max="876" width="21.375" style="1270" bestFit="1" customWidth="1"/>
    <col min="877" max="877" width="17.25" style="1270" bestFit="1" customWidth="1"/>
    <col min="878" max="878" width="11" style="1270" bestFit="1" customWidth="1"/>
    <col min="879" max="880" width="15.125" style="1270" bestFit="1" customWidth="1"/>
    <col min="881" max="881" width="11" style="1270" bestFit="1" customWidth="1"/>
    <col min="882" max="883" width="15.125" style="1270" bestFit="1" customWidth="1"/>
    <col min="884" max="884" width="11.875" style="1270" bestFit="1" customWidth="1"/>
    <col min="885" max="885" width="16.375" style="1270" bestFit="1" customWidth="1"/>
    <col min="886" max="886" width="15.125" style="1270" bestFit="1" customWidth="1"/>
    <col min="887" max="887" width="11" style="1270" bestFit="1" customWidth="1"/>
    <col min="888" max="889" width="15.125" style="1270" bestFit="1" customWidth="1"/>
    <col min="890" max="890" width="11" style="1270" bestFit="1" customWidth="1"/>
    <col min="891" max="892" width="15.125" style="1270" bestFit="1" customWidth="1"/>
    <col min="893" max="893" width="5.25" style="1270" bestFit="1" customWidth="1"/>
    <col min="894" max="895" width="9" style="1270"/>
    <col min="896" max="896" width="7.125" style="1270" bestFit="1" customWidth="1"/>
    <col min="897" max="897" width="9" style="1270"/>
    <col min="898" max="898" width="59.375" style="1270" bestFit="1" customWidth="1"/>
    <col min="899" max="899" width="45.5" style="1270" bestFit="1" customWidth="1"/>
    <col min="900" max="900" width="27.625" style="1270" bestFit="1" customWidth="1"/>
    <col min="901" max="901" width="11" style="1270" bestFit="1" customWidth="1"/>
    <col min="902" max="905" width="13" style="1270" bestFit="1" customWidth="1"/>
    <col min="906" max="906" width="14.375" style="1270" bestFit="1" customWidth="1"/>
    <col min="907" max="907" width="13" style="1270" bestFit="1" customWidth="1"/>
    <col min="908" max="909" width="18.125" style="1270" bestFit="1" customWidth="1"/>
    <col min="910" max="910" width="20.25" style="1270" bestFit="1" customWidth="1"/>
    <col min="911" max="911" width="17.625" style="1270" bestFit="1" customWidth="1"/>
    <col min="912" max="912" width="15.125" style="1270" bestFit="1" customWidth="1"/>
    <col min="913" max="913" width="21.375" style="1270" bestFit="1" customWidth="1"/>
    <col min="914" max="914" width="12.875" style="1270" bestFit="1" customWidth="1"/>
    <col min="915" max="915" width="13" style="1270" bestFit="1" customWidth="1"/>
    <col min="916" max="916" width="21.5" style="1270" bestFit="1" customWidth="1"/>
    <col min="917" max="918" width="13.125" style="1270" bestFit="1" customWidth="1"/>
    <col min="919" max="919" width="21.25" style="1270" bestFit="1" customWidth="1"/>
    <col min="920" max="920" width="17.375" style="1270" bestFit="1" customWidth="1"/>
    <col min="921" max="921" width="13.125" style="1270" bestFit="1" customWidth="1"/>
    <col min="922" max="922" width="15.125" style="1270" bestFit="1" customWidth="1"/>
    <col min="923" max="923" width="25.25" style="1270" bestFit="1" customWidth="1"/>
    <col min="924" max="924" width="18.875" style="1270" bestFit="1" customWidth="1"/>
    <col min="925" max="925" width="28" style="1270" bestFit="1" customWidth="1"/>
    <col min="926" max="926" width="26.75" style="1270" bestFit="1" customWidth="1"/>
    <col min="927" max="927" width="28" style="1270" bestFit="1" customWidth="1"/>
    <col min="928" max="928" width="25.25" style="1270" bestFit="1" customWidth="1"/>
    <col min="929" max="929" width="29.625" style="1270" bestFit="1" customWidth="1"/>
    <col min="930" max="930" width="25.25" style="1270" bestFit="1" customWidth="1"/>
    <col min="931" max="931" width="29.625" style="1270" bestFit="1" customWidth="1"/>
    <col min="932" max="932" width="25.25" style="1270" bestFit="1" customWidth="1"/>
    <col min="933" max="934" width="18.875" style="1270" bestFit="1" customWidth="1"/>
    <col min="935" max="935" width="21" style="1270" bestFit="1" customWidth="1"/>
    <col min="936" max="936" width="20.875" style="1270" bestFit="1" customWidth="1"/>
    <col min="937" max="937" width="12.625" style="1270" bestFit="1" customWidth="1"/>
    <col min="938" max="938" width="15.125" style="1270" bestFit="1" customWidth="1"/>
    <col min="939" max="939" width="7.125" style="1270" bestFit="1" customWidth="1"/>
    <col min="940" max="940" width="19.25" style="1270" bestFit="1" customWidth="1"/>
    <col min="941" max="943" width="15.125" style="1270" bestFit="1" customWidth="1"/>
    <col min="944" max="944" width="17.25" style="1270" bestFit="1" customWidth="1"/>
    <col min="945" max="947" width="15.125" style="1270" bestFit="1" customWidth="1"/>
    <col min="948" max="949" width="17.25" style="1270" bestFit="1" customWidth="1"/>
    <col min="950" max="950" width="15.125" style="1270" bestFit="1" customWidth="1"/>
    <col min="951" max="952" width="17.25" style="1270" bestFit="1" customWidth="1"/>
    <col min="953" max="953" width="15.125" style="1270" bestFit="1" customWidth="1"/>
    <col min="954" max="955" width="17.25" style="1270" bestFit="1" customWidth="1"/>
    <col min="956" max="956" width="19.25" style="1270" bestFit="1" customWidth="1"/>
    <col min="957" max="958" width="21.375" style="1270" bestFit="1" customWidth="1"/>
    <col min="959" max="959" width="23.5" style="1270" bestFit="1" customWidth="1"/>
    <col min="960" max="960" width="21.375" style="1270" bestFit="1" customWidth="1"/>
    <col min="961" max="961" width="19.25" style="1270" bestFit="1" customWidth="1"/>
    <col min="962" max="963" width="21.375" style="1270" bestFit="1" customWidth="1"/>
    <col min="964" max="964" width="23.5" style="1270" bestFit="1" customWidth="1"/>
    <col min="965" max="965" width="21.375" style="1270" bestFit="1" customWidth="1"/>
    <col min="966" max="966" width="17.25" style="1270" bestFit="1" customWidth="1"/>
    <col min="967" max="969" width="19.25" style="1270" bestFit="1" customWidth="1"/>
    <col min="970" max="970" width="18.375" style="1270" bestFit="1" customWidth="1"/>
    <col min="971" max="972" width="20.375" style="1270" bestFit="1" customWidth="1"/>
    <col min="973" max="973" width="13" style="1270" bestFit="1" customWidth="1"/>
    <col min="974" max="975" width="19.25" style="1270" bestFit="1" customWidth="1"/>
    <col min="976" max="977" width="17.25" style="1270" bestFit="1" customWidth="1"/>
    <col min="978" max="980" width="19.25" style="1270" bestFit="1" customWidth="1"/>
    <col min="981" max="982" width="21.375" style="1270" bestFit="1" customWidth="1"/>
    <col min="983" max="983" width="19.25" style="1270" bestFit="1" customWidth="1"/>
    <col min="984" max="985" width="21.375" style="1270" bestFit="1" customWidth="1"/>
    <col min="986" max="986" width="23.5" style="1270" bestFit="1" customWidth="1"/>
    <col min="987" max="988" width="21.375" style="1270" bestFit="1" customWidth="1"/>
    <col min="989" max="991" width="23.5" style="1270" bestFit="1" customWidth="1"/>
    <col min="992" max="993" width="25.5" style="1270" bestFit="1" customWidth="1"/>
    <col min="994" max="994" width="23.5" style="1270" bestFit="1" customWidth="1"/>
    <col min="995" max="996" width="25.5" style="1270" bestFit="1" customWidth="1"/>
    <col min="997" max="997" width="27.625" style="1270" bestFit="1" customWidth="1"/>
    <col min="998" max="998" width="25.5" style="1270" bestFit="1" customWidth="1"/>
    <col min="999" max="999" width="22.75" style="1270" bestFit="1" customWidth="1"/>
    <col min="1000" max="1000" width="26.875" style="1270" bestFit="1" customWidth="1"/>
    <col min="1001" max="1002" width="19.25" style="1270" bestFit="1" customWidth="1"/>
    <col min="1003" max="1003" width="25.5" style="1270" bestFit="1" customWidth="1"/>
    <col min="1004" max="1005" width="21.375" style="1270" bestFit="1" customWidth="1"/>
    <col min="1006" max="1006" width="27.625" style="1270" bestFit="1" customWidth="1"/>
    <col min="1007" max="1007" width="8.375" style="1270" bestFit="1" customWidth="1"/>
    <col min="1008" max="1010" width="16.75" style="1270" bestFit="1" customWidth="1"/>
    <col min="1011" max="1011" width="18.875" style="1270" bestFit="1" customWidth="1"/>
    <col min="1012" max="1012" width="23.5" style="1270" bestFit="1" customWidth="1"/>
    <col min="1013" max="1013" width="25.5" style="1270" bestFit="1" customWidth="1"/>
    <col min="1014" max="1015" width="8.375" style="1270" bestFit="1" customWidth="1"/>
    <col min="1016" max="1016" width="10.25" style="1270" bestFit="1" customWidth="1"/>
    <col min="1017" max="1017" width="13.75" style="1270" bestFit="1" customWidth="1"/>
    <col min="1018" max="1018" width="15.125" style="1270" bestFit="1" customWidth="1"/>
    <col min="1019" max="1021" width="21.5" style="1270" bestFit="1" customWidth="1"/>
    <col min="1022" max="1023" width="19.25" style="1270" bestFit="1" customWidth="1"/>
    <col min="1024" max="1024" width="6.625" style="1270" bestFit="1" customWidth="1"/>
    <col min="1025" max="1025" width="9" style="1270"/>
    <col min="1026" max="1026" width="15.125" style="1270" bestFit="1" customWidth="1"/>
    <col min="1027" max="1027" width="13" style="1270" bestFit="1" customWidth="1"/>
    <col min="1028" max="1030" width="9" style="1270"/>
    <col min="1031" max="1031" width="13" style="1270" bestFit="1" customWidth="1"/>
    <col min="1032" max="1032" width="15" style="1270" customWidth="1"/>
    <col min="1033" max="1033" width="13" style="1270" bestFit="1" customWidth="1"/>
    <col min="1034" max="1034" width="9" style="1270"/>
    <col min="1035" max="1037" width="12.375" style="1270" bestFit="1" customWidth="1"/>
    <col min="1038" max="1038" width="11" style="1270" bestFit="1" customWidth="1"/>
    <col min="1039" max="1039" width="20.375" style="1270" bestFit="1" customWidth="1"/>
    <col min="1040" max="1041" width="27.75" style="1270" bestFit="1" customWidth="1"/>
    <col min="1042" max="1043" width="19.375" style="1270" bestFit="1" customWidth="1"/>
    <col min="1044" max="1044" width="17.25" style="1270" bestFit="1" customWidth="1"/>
    <col min="1045" max="1045" width="19.375" style="1270" bestFit="1" customWidth="1"/>
    <col min="1046" max="1047" width="9" style="1270"/>
    <col min="1048" max="1048" width="17.375" style="1270" bestFit="1" customWidth="1"/>
    <col min="1049" max="1049" width="9" style="1270"/>
    <col min="1050" max="1050" width="17.375" style="1270" bestFit="1" customWidth="1"/>
    <col min="1051" max="1052" width="9" style="1270"/>
    <col min="1053" max="1054" width="11.125" style="1270" bestFit="1" customWidth="1"/>
    <col min="1055" max="1055" width="5.25" style="1270" bestFit="1" customWidth="1"/>
    <col min="1056" max="1056" width="9" style="1270"/>
    <col min="1057" max="1057" width="14.25" style="1270" bestFit="1" customWidth="1"/>
    <col min="1058" max="1058" width="17.875" style="1270" bestFit="1" customWidth="1"/>
    <col min="1059" max="1059" width="5.25" style="1270" bestFit="1" customWidth="1"/>
    <col min="1060" max="1060" width="9" style="1270"/>
    <col min="1061" max="1061" width="11" style="1270" bestFit="1" customWidth="1"/>
    <col min="1062" max="1062" width="8.375" style="1270" bestFit="1" customWidth="1"/>
    <col min="1063" max="1063" width="9.625" style="1270" bestFit="1" customWidth="1"/>
    <col min="1064" max="1064" width="15.125" style="1270" bestFit="1" customWidth="1"/>
    <col min="1065" max="1065" width="11.125" style="1270" bestFit="1" customWidth="1"/>
    <col min="1066" max="1066" width="9.5" style="1270" bestFit="1" customWidth="1"/>
    <col min="1067" max="1067" width="11" style="1270" bestFit="1" customWidth="1"/>
    <col min="1068" max="1076" width="15.125" style="1270" bestFit="1" customWidth="1"/>
    <col min="1077" max="1077" width="7.125" style="1270" bestFit="1" customWidth="1"/>
    <col min="1078" max="1078" width="11" style="1270" bestFit="1" customWidth="1"/>
    <col min="1079" max="1079" width="15.125" style="1270" bestFit="1" customWidth="1"/>
    <col min="1080" max="1080" width="19.25" style="1270" bestFit="1" customWidth="1"/>
    <col min="1081" max="1081" width="15.125" style="1270" bestFit="1" customWidth="1"/>
    <col min="1082" max="1082" width="19.25" style="1270" bestFit="1" customWidth="1"/>
    <col min="1083" max="1083" width="15.125" style="1270" bestFit="1" customWidth="1"/>
    <col min="1084" max="1084" width="19.25" style="1270" bestFit="1" customWidth="1"/>
    <col min="1085" max="1085" width="15.125" style="1270" bestFit="1" customWidth="1"/>
    <col min="1086" max="1086" width="19.25" style="1270" bestFit="1" customWidth="1"/>
    <col min="1087" max="1087" width="15.125" style="1270" bestFit="1" customWidth="1"/>
    <col min="1088" max="1088" width="19.25" style="1270" bestFit="1" customWidth="1"/>
    <col min="1089" max="1089" width="13" style="1270" bestFit="1" customWidth="1"/>
    <col min="1090" max="1090" width="17.25" style="1270" bestFit="1" customWidth="1"/>
    <col min="1091" max="1091" width="15.125" style="1270" bestFit="1" customWidth="1"/>
    <col min="1092" max="1092" width="19.25" style="1270" bestFit="1" customWidth="1"/>
    <col min="1093" max="1093" width="15.125" style="1270" bestFit="1" customWidth="1"/>
    <col min="1094" max="1094" width="19.25" style="1270" bestFit="1" customWidth="1"/>
    <col min="1095" max="1100" width="21.375" style="1270" bestFit="1" customWidth="1"/>
    <col min="1101" max="1102" width="17.25" style="1270" bestFit="1" customWidth="1"/>
    <col min="1103" max="1103" width="7.125" style="1270" bestFit="1" customWidth="1"/>
    <col min="1104" max="1104" width="11" style="1270" bestFit="1" customWidth="1"/>
    <col min="1105" max="1105" width="7.125" style="1270" bestFit="1" customWidth="1"/>
    <col min="1106" max="1107" width="11" style="1270" bestFit="1" customWidth="1"/>
    <col min="1108" max="1108" width="15.125" style="1270" bestFit="1" customWidth="1"/>
    <col min="1109" max="1109" width="16.5" style="1270" bestFit="1" customWidth="1"/>
    <col min="1110" max="1110" width="20.625" style="1270" bestFit="1" customWidth="1"/>
    <col min="1111" max="1111" width="7.125" style="1270" bestFit="1" customWidth="1"/>
    <col min="1112" max="1114" width="11" style="1270" bestFit="1" customWidth="1"/>
    <col min="1115" max="1115" width="15.125" style="1270" bestFit="1" customWidth="1"/>
    <col min="1116" max="1118" width="11" style="1270" bestFit="1" customWidth="1"/>
    <col min="1119" max="1119" width="13" style="1270" bestFit="1" customWidth="1"/>
    <col min="1120" max="1120" width="11" style="1270" bestFit="1" customWidth="1"/>
    <col min="1121" max="1121" width="15.125" style="1270" bestFit="1" customWidth="1"/>
    <col min="1122" max="1122" width="17.25" style="1270" bestFit="1" customWidth="1"/>
    <col min="1123" max="1123" width="7.125" style="1270" bestFit="1" customWidth="1"/>
    <col min="1124" max="1124" width="13" style="1270" bestFit="1" customWidth="1"/>
    <col min="1125" max="1126" width="12.375" style="1270" bestFit="1" customWidth="1"/>
    <col min="1127" max="1128" width="15.125" style="1270" bestFit="1" customWidth="1"/>
    <col min="1129" max="1130" width="18.625" style="1270" bestFit="1" customWidth="1"/>
    <col min="1131" max="1132" width="21.375" style="1270" bestFit="1" customWidth="1"/>
    <col min="1133" max="1133" width="17.25" style="1270" bestFit="1" customWidth="1"/>
    <col min="1134" max="1134" width="11" style="1270" bestFit="1" customWidth="1"/>
    <col min="1135" max="1136" width="15.125" style="1270" bestFit="1" customWidth="1"/>
    <col min="1137" max="1137" width="11" style="1270" bestFit="1" customWidth="1"/>
    <col min="1138" max="1139" width="15.125" style="1270" bestFit="1" customWidth="1"/>
    <col min="1140" max="1140" width="11.875" style="1270" bestFit="1" customWidth="1"/>
    <col min="1141" max="1141" width="16.375" style="1270" bestFit="1" customWidth="1"/>
    <col min="1142" max="1142" width="15.125" style="1270" bestFit="1" customWidth="1"/>
    <col min="1143" max="1143" width="11" style="1270" bestFit="1" customWidth="1"/>
    <col min="1144" max="1145" width="15.125" style="1270" bestFit="1" customWidth="1"/>
    <col min="1146" max="1146" width="11" style="1270" bestFit="1" customWidth="1"/>
    <col min="1147" max="1148" width="15.125" style="1270" bestFit="1" customWidth="1"/>
    <col min="1149" max="1149" width="5.25" style="1270" bestFit="1" customWidth="1"/>
    <col min="1150" max="1151" width="9" style="1270"/>
    <col min="1152" max="1152" width="7.125" style="1270" bestFit="1" customWidth="1"/>
    <col min="1153" max="1153" width="9" style="1270"/>
    <col min="1154" max="1154" width="59.375" style="1270" bestFit="1" customWidth="1"/>
    <col min="1155" max="1155" width="45.5" style="1270" bestFit="1" customWidth="1"/>
    <col min="1156" max="1156" width="27.625" style="1270" bestFit="1" customWidth="1"/>
    <col min="1157" max="1157" width="11" style="1270" bestFit="1" customWidth="1"/>
    <col min="1158" max="1161" width="13" style="1270" bestFit="1" customWidth="1"/>
    <col min="1162" max="1162" width="14.375" style="1270" bestFit="1" customWidth="1"/>
    <col min="1163" max="1163" width="13" style="1270" bestFit="1" customWidth="1"/>
    <col min="1164" max="1165" width="18.125" style="1270" bestFit="1" customWidth="1"/>
    <col min="1166" max="1166" width="20.25" style="1270" bestFit="1" customWidth="1"/>
    <col min="1167" max="1167" width="17.625" style="1270" bestFit="1" customWidth="1"/>
    <col min="1168" max="1168" width="15.125" style="1270" bestFit="1" customWidth="1"/>
    <col min="1169" max="1169" width="21.375" style="1270" bestFit="1" customWidth="1"/>
    <col min="1170" max="1170" width="12.875" style="1270" bestFit="1" customWidth="1"/>
    <col min="1171" max="1171" width="13" style="1270" bestFit="1" customWidth="1"/>
    <col min="1172" max="1172" width="21.5" style="1270" bestFit="1" customWidth="1"/>
    <col min="1173" max="1174" width="13.125" style="1270" bestFit="1" customWidth="1"/>
    <col min="1175" max="1175" width="21.25" style="1270" bestFit="1" customWidth="1"/>
    <col min="1176" max="1176" width="17.375" style="1270" bestFit="1" customWidth="1"/>
    <col min="1177" max="1177" width="13.125" style="1270" bestFit="1" customWidth="1"/>
    <col min="1178" max="1178" width="15.125" style="1270" bestFit="1" customWidth="1"/>
    <col min="1179" max="1179" width="25.25" style="1270" bestFit="1" customWidth="1"/>
    <col min="1180" max="1180" width="18.875" style="1270" bestFit="1" customWidth="1"/>
    <col min="1181" max="1181" width="28" style="1270" bestFit="1" customWidth="1"/>
    <col min="1182" max="1182" width="26.75" style="1270" bestFit="1" customWidth="1"/>
    <col min="1183" max="1183" width="28" style="1270" bestFit="1" customWidth="1"/>
    <col min="1184" max="1184" width="25.25" style="1270" bestFit="1" customWidth="1"/>
    <col min="1185" max="1185" width="29.625" style="1270" bestFit="1" customWidth="1"/>
    <col min="1186" max="1186" width="25.25" style="1270" bestFit="1" customWidth="1"/>
    <col min="1187" max="1187" width="29.625" style="1270" bestFit="1" customWidth="1"/>
    <col min="1188" max="1188" width="25.25" style="1270" bestFit="1" customWidth="1"/>
    <col min="1189" max="1190" width="18.875" style="1270" bestFit="1" customWidth="1"/>
    <col min="1191" max="1191" width="21" style="1270" bestFit="1" customWidth="1"/>
    <col min="1192" max="1192" width="20.875" style="1270" bestFit="1" customWidth="1"/>
    <col min="1193" max="1193" width="12.625" style="1270" bestFit="1" customWidth="1"/>
    <col min="1194" max="1194" width="15.125" style="1270" bestFit="1" customWidth="1"/>
    <col min="1195" max="1195" width="7.125" style="1270" bestFit="1" customWidth="1"/>
    <col min="1196" max="1196" width="19.25" style="1270" bestFit="1" customWidth="1"/>
    <col min="1197" max="1199" width="15.125" style="1270" bestFit="1" customWidth="1"/>
    <col min="1200" max="1200" width="17.25" style="1270" bestFit="1" customWidth="1"/>
    <col min="1201" max="1203" width="15.125" style="1270" bestFit="1" customWidth="1"/>
    <col min="1204" max="1205" width="17.25" style="1270" bestFit="1" customWidth="1"/>
    <col min="1206" max="1206" width="15.125" style="1270" bestFit="1" customWidth="1"/>
    <col min="1207" max="1208" width="17.25" style="1270" bestFit="1" customWidth="1"/>
    <col min="1209" max="1209" width="15.125" style="1270" bestFit="1" customWidth="1"/>
    <col min="1210" max="1211" width="17.25" style="1270" bestFit="1" customWidth="1"/>
    <col min="1212" max="1212" width="19.25" style="1270" bestFit="1" customWidth="1"/>
    <col min="1213" max="1214" width="21.375" style="1270" bestFit="1" customWidth="1"/>
    <col min="1215" max="1215" width="23.5" style="1270" bestFit="1" customWidth="1"/>
    <col min="1216" max="1216" width="21.375" style="1270" bestFit="1" customWidth="1"/>
    <col min="1217" max="1217" width="19.25" style="1270" bestFit="1" customWidth="1"/>
    <col min="1218" max="1219" width="21.375" style="1270" bestFit="1" customWidth="1"/>
    <col min="1220" max="1220" width="23.5" style="1270" bestFit="1" customWidth="1"/>
    <col min="1221" max="1221" width="21.375" style="1270" bestFit="1" customWidth="1"/>
    <col min="1222" max="1222" width="17.25" style="1270" bestFit="1" customWidth="1"/>
    <col min="1223" max="1225" width="19.25" style="1270" bestFit="1" customWidth="1"/>
    <col min="1226" max="1226" width="18.375" style="1270" bestFit="1" customWidth="1"/>
    <col min="1227" max="1228" width="20.375" style="1270" bestFit="1" customWidth="1"/>
    <col min="1229" max="1229" width="13" style="1270" bestFit="1" customWidth="1"/>
    <col min="1230" max="1231" width="19.25" style="1270" bestFit="1" customWidth="1"/>
    <col min="1232" max="1233" width="17.25" style="1270" bestFit="1" customWidth="1"/>
    <col min="1234" max="1236" width="19.25" style="1270" bestFit="1" customWidth="1"/>
    <col min="1237" max="1238" width="21.375" style="1270" bestFit="1" customWidth="1"/>
    <col min="1239" max="1239" width="19.25" style="1270" bestFit="1" customWidth="1"/>
    <col min="1240" max="1241" width="21.375" style="1270" bestFit="1" customWidth="1"/>
    <col min="1242" max="1242" width="23.5" style="1270" bestFit="1" customWidth="1"/>
    <col min="1243" max="1244" width="21.375" style="1270" bestFit="1" customWidth="1"/>
    <col min="1245" max="1247" width="23.5" style="1270" bestFit="1" customWidth="1"/>
    <col min="1248" max="1249" width="25.5" style="1270" bestFit="1" customWidth="1"/>
    <col min="1250" max="1250" width="23.5" style="1270" bestFit="1" customWidth="1"/>
    <col min="1251" max="1252" width="25.5" style="1270" bestFit="1" customWidth="1"/>
    <col min="1253" max="1253" width="27.625" style="1270" bestFit="1" customWidth="1"/>
    <col min="1254" max="1254" width="25.5" style="1270" bestFit="1" customWidth="1"/>
    <col min="1255" max="1255" width="22.75" style="1270" bestFit="1" customWidth="1"/>
    <col min="1256" max="1256" width="26.875" style="1270" bestFit="1" customWidth="1"/>
    <col min="1257" max="1258" width="19.25" style="1270" bestFit="1" customWidth="1"/>
    <col min="1259" max="1259" width="25.5" style="1270" bestFit="1" customWidth="1"/>
    <col min="1260" max="1261" width="21.375" style="1270" bestFit="1" customWidth="1"/>
    <col min="1262" max="1262" width="27.625" style="1270" bestFit="1" customWidth="1"/>
    <col min="1263" max="1263" width="8.375" style="1270" bestFit="1" customWidth="1"/>
    <col min="1264" max="1266" width="16.75" style="1270" bestFit="1" customWidth="1"/>
    <col min="1267" max="1267" width="18.875" style="1270" bestFit="1" customWidth="1"/>
    <col min="1268" max="1268" width="23.5" style="1270" bestFit="1" customWidth="1"/>
    <col min="1269" max="1269" width="25.5" style="1270" bestFit="1" customWidth="1"/>
    <col min="1270" max="1271" width="8.375" style="1270" bestFit="1" customWidth="1"/>
    <col min="1272" max="1272" width="10.25" style="1270" bestFit="1" customWidth="1"/>
    <col min="1273" max="1273" width="13.75" style="1270" bestFit="1" customWidth="1"/>
    <col min="1274" max="1274" width="15.125" style="1270" bestFit="1" customWidth="1"/>
    <col min="1275" max="1277" width="21.5" style="1270" bestFit="1" customWidth="1"/>
    <col min="1278" max="1279" width="19.25" style="1270" bestFit="1" customWidth="1"/>
    <col min="1280" max="1280" width="6.625" style="1270" bestFit="1" customWidth="1"/>
    <col min="1281" max="1281" width="9" style="1270"/>
    <col min="1282" max="1282" width="15.125" style="1270" bestFit="1" customWidth="1"/>
    <col min="1283" max="1283" width="13" style="1270" bestFit="1" customWidth="1"/>
    <col min="1284" max="1286" width="9" style="1270"/>
    <col min="1287" max="1287" width="13" style="1270" bestFit="1" customWidth="1"/>
    <col min="1288" max="1288" width="15" style="1270" customWidth="1"/>
    <col min="1289" max="1289" width="13" style="1270" bestFit="1" customWidth="1"/>
    <col min="1290" max="1290" width="9" style="1270"/>
    <col min="1291" max="1293" width="12.375" style="1270" bestFit="1" customWidth="1"/>
    <col min="1294" max="1294" width="11" style="1270" bestFit="1" customWidth="1"/>
    <col min="1295" max="1295" width="20.375" style="1270" bestFit="1" customWidth="1"/>
    <col min="1296" max="1297" width="27.75" style="1270" bestFit="1" customWidth="1"/>
    <col min="1298" max="1299" width="19.375" style="1270" bestFit="1" customWidth="1"/>
    <col min="1300" max="1300" width="17.25" style="1270" bestFit="1" customWidth="1"/>
    <col min="1301" max="1301" width="19.375" style="1270" bestFit="1" customWidth="1"/>
    <col min="1302" max="1303" width="9" style="1270"/>
    <col min="1304" max="1304" width="17.375" style="1270" bestFit="1" customWidth="1"/>
    <col min="1305" max="1305" width="9" style="1270"/>
    <col min="1306" max="1306" width="17.375" style="1270" bestFit="1" customWidth="1"/>
    <col min="1307" max="1308" width="9" style="1270"/>
    <col min="1309" max="1310" width="11.125" style="1270" bestFit="1" customWidth="1"/>
    <col min="1311" max="1311" width="5.25" style="1270" bestFit="1" customWidth="1"/>
    <col min="1312" max="1312" width="9" style="1270"/>
    <col min="1313" max="1313" width="14.25" style="1270" bestFit="1" customWidth="1"/>
    <col min="1314" max="1314" width="17.875" style="1270" bestFit="1" customWidth="1"/>
    <col min="1315" max="1315" width="5.25" style="1270" bestFit="1" customWidth="1"/>
    <col min="1316" max="1316" width="9" style="1270"/>
    <col min="1317" max="1317" width="11" style="1270" bestFit="1" customWidth="1"/>
    <col min="1318" max="1318" width="8.375" style="1270" bestFit="1" customWidth="1"/>
    <col min="1319" max="1319" width="9.625" style="1270" bestFit="1" customWidth="1"/>
    <col min="1320" max="1320" width="15.125" style="1270" bestFit="1" customWidth="1"/>
    <col min="1321" max="1321" width="11.125" style="1270" bestFit="1" customWidth="1"/>
    <col min="1322" max="1322" width="9.5" style="1270" bestFit="1" customWidth="1"/>
    <col min="1323" max="1323" width="11" style="1270" bestFit="1" customWidth="1"/>
    <col min="1324" max="1332" width="15.125" style="1270" bestFit="1" customWidth="1"/>
    <col min="1333" max="1333" width="7.125" style="1270" bestFit="1" customWidth="1"/>
    <col min="1334" max="1334" width="11" style="1270" bestFit="1" customWidth="1"/>
    <col min="1335" max="1335" width="15.125" style="1270" bestFit="1" customWidth="1"/>
    <col min="1336" max="1336" width="19.25" style="1270" bestFit="1" customWidth="1"/>
    <col min="1337" max="1337" width="15.125" style="1270" bestFit="1" customWidth="1"/>
    <col min="1338" max="1338" width="19.25" style="1270" bestFit="1" customWidth="1"/>
    <col min="1339" max="1339" width="15.125" style="1270" bestFit="1" customWidth="1"/>
    <col min="1340" max="1340" width="19.25" style="1270" bestFit="1" customWidth="1"/>
    <col min="1341" max="1341" width="15.125" style="1270" bestFit="1" customWidth="1"/>
    <col min="1342" max="1342" width="19.25" style="1270" bestFit="1" customWidth="1"/>
    <col min="1343" max="1343" width="15.125" style="1270" bestFit="1" customWidth="1"/>
    <col min="1344" max="1344" width="19.25" style="1270" bestFit="1" customWidth="1"/>
    <col min="1345" max="1345" width="13" style="1270" bestFit="1" customWidth="1"/>
    <col min="1346" max="1346" width="17.25" style="1270" bestFit="1" customWidth="1"/>
    <col min="1347" max="1347" width="15.125" style="1270" bestFit="1" customWidth="1"/>
    <col min="1348" max="1348" width="19.25" style="1270" bestFit="1" customWidth="1"/>
    <col min="1349" max="1349" width="15.125" style="1270" bestFit="1" customWidth="1"/>
    <col min="1350" max="1350" width="19.25" style="1270" bestFit="1" customWidth="1"/>
    <col min="1351" max="1356" width="21.375" style="1270" bestFit="1" customWidth="1"/>
    <col min="1357" max="1358" width="17.25" style="1270" bestFit="1" customWidth="1"/>
    <col min="1359" max="1359" width="7.125" style="1270" bestFit="1" customWidth="1"/>
    <col min="1360" max="1360" width="11" style="1270" bestFit="1" customWidth="1"/>
    <col min="1361" max="1361" width="7.125" style="1270" bestFit="1" customWidth="1"/>
    <col min="1362" max="1363" width="11" style="1270" bestFit="1" customWidth="1"/>
    <col min="1364" max="1364" width="15.125" style="1270" bestFit="1" customWidth="1"/>
    <col min="1365" max="1365" width="16.5" style="1270" bestFit="1" customWidth="1"/>
    <col min="1366" max="1366" width="20.625" style="1270" bestFit="1" customWidth="1"/>
    <col min="1367" max="1367" width="7.125" style="1270" bestFit="1" customWidth="1"/>
    <col min="1368" max="1370" width="11" style="1270" bestFit="1" customWidth="1"/>
    <col min="1371" max="1371" width="15.125" style="1270" bestFit="1" customWidth="1"/>
    <col min="1372" max="1374" width="11" style="1270" bestFit="1" customWidth="1"/>
    <col min="1375" max="1375" width="13" style="1270" bestFit="1" customWidth="1"/>
    <col min="1376" max="1376" width="11" style="1270" bestFit="1" customWidth="1"/>
    <col min="1377" max="1377" width="15.125" style="1270" bestFit="1" customWidth="1"/>
    <col min="1378" max="1378" width="17.25" style="1270" bestFit="1" customWidth="1"/>
    <col min="1379" max="1379" width="7.125" style="1270" bestFit="1" customWidth="1"/>
    <col min="1380" max="1380" width="13" style="1270" bestFit="1" customWidth="1"/>
    <col min="1381" max="1382" width="12.375" style="1270" bestFit="1" customWidth="1"/>
    <col min="1383" max="1384" width="15.125" style="1270" bestFit="1" customWidth="1"/>
    <col min="1385" max="1386" width="18.625" style="1270" bestFit="1" customWidth="1"/>
    <col min="1387" max="1388" width="21.375" style="1270" bestFit="1" customWidth="1"/>
    <col min="1389" max="1389" width="17.25" style="1270" bestFit="1" customWidth="1"/>
    <col min="1390" max="1390" width="11" style="1270" bestFit="1" customWidth="1"/>
    <col min="1391" max="1392" width="15.125" style="1270" bestFit="1" customWidth="1"/>
    <col min="1393" max="1393" width="11" style="1270" bestFit="1" customWidth="1"/>
    <col min="1394" max="1395" width="15.125" style="1270" bestFit="1" customWidth="1"/>
    <col min="1396" max="1396" width="11.875" style="1270" bestFit="1" customWidth="1"/>
    <col min="1397" max="1397" width="16.375" style="1270" bestFit="1" customWidth="1"/>
    <col min="1398" max="1398" width="15.125" style="1270" bestFit="1" customWidth="1"/>
    <col min="1399" max="1399" width="11" style="1270" bestFit="1" customWidth="1"/>
    <col min="1400" max="1401" width="15.125" style="1270" bestFit="1" customWidth="1"/>
    <col min="1402" max="1402" width="11" style="1270" bestFit="1" customWidth="1"/>
    <col min="1403" max="1404" width="15.125" style="1270" bestFit="1" customWidth="1"/>
    <col min="1405" max="1405" width="5.25" style="1270" bestFit="1" customWidth="1"/>
    <col min="1406" max="1407" width="9" style="1270"/>
    <col min="1408" max="1408" width="7.125" style="1270" bestFit="1" customWidth="1"/>
    <col min="1409" max="1409" width="9" style="1270"/>
    <col min="1410" max="1410" width="59.375" style="1270" bestFit="1" customWidth="1"/>
    <col min="1411" max="1411" width="45.5" style="1270" bestFit="1" customWidth="1"/>
    <col min="1412" max="1412" width="27.625" style="1270" bestFit="1" customWidth="1"/>
    <col min="1413" max="1413" width="11" style="1270" bestFit="1" customWidth="1"/>
    <col min="1414" max="1417" width="13" style="1270" bestFit="1" customWidth="1"/>
    <col min="1418" max="1418" width="14.375" style="1270" bestFit="1" customWidth="1"/>
    <col min="1419" max="1419" width="13" style="1270" bestFit="1" customWidth="1"/>
    <col min="1420" max="1421" width="18.125" style="1270" bestFit="1" customWidth="1"/>
    <col min="1422" max="1422" width="20.25" style="1270" bestFit="1" customWidth="1"/>
    <col min="1423" max="1423" width="17.625" style="1270" bestFit="1" customWidth="1"/>
    <col min="1424" max="1424" width="15.125" style="1270" bestFit="1" customWidth="1"/>
    <col min="1425" max="1425" width="21.375" style="1270" bestFit="1" customWidth="1"/>
    <col min="1426" max="1426" width="12.875" style="1270" bestFit="1" customWidth="1"/>
    <col min="1427" max="1427" width="13" style="1270" bestFit="1" customWidth="1"/>
    <col min="1428" max="1428" width="21.5" style="1270" bestFit="1" customWidth="1"/>
    <col min="1429" max="1430" width="13.125" style="1270" bestFit="1" customWidth="1"/>
    <col min="1431" max="1431" width="21.25" style="1270" bestFit="1" customWidth="1"/>
    <col min="1432" max="1432" width="17.375" style="1270" bestFit="1" customWidth="1"/>
    <col min="1433" max="1433" width="13.125" style="1270" bestFit="1" customWidth="1"/>
    <col min="1434" max="1434" width="15.125" style="1270" bestFit="1" customWidth="1"/>
    <col min="1435" max="1435" width="25.25" style="1270" bestFit="1" customWidth="1"/>
    <col min="1436" max="1436" width="18.875" style="1270" bestFit="1" customWidth="1"/>
    <col min="1437" max="1437" width="28" style="1270" bestFit="1" customWidth="1"/>
    <col min="1438" max="1438" width="26.75" style="1270" bestFit="1" customWidth="1"/>
    <col min="1439" max="1439" width="28" style="1270" bestFit="1" customWidth="1"/>
    <col min="1440" max="1440" width="25.25" style="1270" bestFit="1" customWidth="1"/>
    <col min="1441" max="1441" width="29.625" style="1270" bestFit="1" customWidth="1"/>
    <col min="1442" max="1442" width="25.25" style="1270" bestFit="1" customWidth="1"/>
    <col min="1443" max="1443" width="29.625" style="1270" bestFit="1" customWidth="1"/>
    <col min="1444" max="1444" width="25.25" style="1270" bestFit="1" customWidth="1"/>
    <col min="1445" max="1446" width="18.875" style="1270" bestFit="1" customWidth="1"/>
    <col min="1447" max="1447" width="21" style="1270" bestFit="1" customWidth="1"/>
    <col min="1448" max="1448" width="20.875" style="1270" bestFit="1" customWidth="1"/>
    <col min="1449" max="1449" width="12.625" style="1270" bestFit="1" customWidth="1"/>
    <col min="1450" max="1450" width="15.125" style="1270" bestFit="1" customWidth="1"/>
    <col min="1451" max="1451" width="7.125" style="1270" bestFit="1" customWidth="1"/>
    <col min="1452" max="1452" width="19.25" style="1270" bestFit="1" customWidth="1"/>
    <col min="1453" max="1455" width="15.125" style="1270" bestFit="1" customWidth="1"/>
    <col min="1456" max="1456" width="17.25" style="1270" bestFit="1" customWidth="1"/>
    <col min="1457" max="1459" width="15.125" style="1270" bestFit="1" customWidth="1"/>
    <col min="1460" max="1461" width="17.25" style="1270" bestFit="1" customWidth="1"/>
    <col min="1462" max="1462" width="15.125" style="1270" bestFit="1" customWidth="1"/>
    <col min="1463" max="1464" width="17.25" style="1270" bestFit="1" customWidth="1"/>
    <col min="1465" max="1465" width="15.125" style="1270" bestFit="1" customWidth="1"/>
    <col min="1466" max="1467" width="17.25" style="1270" bestFit="1" customWidth="1"/>
    <col min="1468" max="1468" width="19.25" style="1270" bestFit="1" customWidth="1"/>
    <col min="1469" max="1470" width="21.375" style="1270" bestFit="1" customWidth="1"/>
    <col min="1471" max="1471" width="23.5" style="1270" bestFit="1" customWidth="1"/>
    <col min="1472" max="1472" width="21.375" style="1270" bestFit="1" customWidth="1"/>
    <col min="1473" max="1473" width="19.25" style="1270" bestFit="1" customWidth="1"/>
    <col min="1474" max="1475" width="21.375" style="1270" bestFit="1" customWidth="1"/>
    <col min="1476" max="1476" width="23.5" style="1270" bestFit="1" customWidth="1"/>
    <col min="1477" max="1477" width="21.375" style="1270" bestFit="1" customWidth="1"/>
    <col min="1478" max="1478" width="17.25" style="1270" bestFit="1" customWidth="1"/>
    <col min="1479" max="1481" width="19.25" style="1270" bestFit="1" customWidth="1"/>
    <col min="1482" max="1482" width="18.375" style="1270" bestFit="1" customWidth="1"/>
    <col min="1483" max="1484" width="20.375" style="1270" bestFit="1" customWidth="1"/>
    <col min="1485" max="1485" width="13" style="1270" bestFit="1" customWidth="1"/>
    <col min="1486" max="1487" width="19.25" style="1270" bestFit="1" customWidth="1"/>
    <col min="1488" max="1489" width="17.25" style="1270" bestFit="1" customWidth="1"/>
    <col min="1490" max="1492" width="19.25" style="1270" bestFit="1" customWidth="1"/>
    <col min="1493" max="1494" width="21.375" style="1270" bestFit="1" customWidth="1"/>
    <col min="1495" max="1495" width="19.25" style="1270" bestFit="1" customWidth="1"/>
    <col min="1496" max="1497" width="21.375" style="1270" bestFit="1" customWidth="1"/>
    <col min="1498" max="1498" width="23.5" style="1270" bestFit="1" customWidth="1"/>
    <col min="1499" max="1500" width="21.375" style="1270" bestFit="1" customWidth="1"/>
    <col min="1501" max="1503" width="23.5" style="1270" bestFit="1" customWidth="1"/>
    <col min="1504" max="1505" width="25.5" style="1270" bestFit="1" customWidth="1"/>
    <col min="1506" max="1506" width="23.5" style="1270" bestFit="1" customWidth="1"/>
    <col min="1507" max="1508" width="25.5" style="1270" bestFit="1" customWidth="1"/>
    <col min="1509" max="1509" width="27.625" style="1270" bestFit="1" customWidth="1"/>
    <col min="1510" max="1510" width="25.5" style="1270" bestFit="1" customWidth="1"/>
    <col min="1511" max="1511" width="22.75" style="1270" bestFit="1" customWidth="1"/>
    <col min="1512" max="1512" width="26.875" style="1270" bestFit="1" customWidth="1"/>
    <col min="1513" max="1514" width="19.25" style="1270" bestFit="1" customWidth="1"/>
    <col min="1515" max="1515" width="25.5" style="1270" bestFit="1" customWidth="1"/>
    <col min="1516" max="1517" width="21.375" style="1270" bestFit="1" customWidth="1"/>
    <col min="1518" max="1518" width="27.625" style="1270" bestFit="1" customWidth="1"/>
    <col min="1519" max="1519" width="8.375" style="1270" bestFit="1" customWidth="1"/>
    <col min="1520" max="1522" width="16.75" style="1270" bestFit="1" customWidth="1"/>
    <col min="1523" max="1523" width="18.875" style="1270" bestFit="1" customWidth="1"/>
    <col min="1524" max="1524" width="23.5" style="1270" bestFit="1" customWidth="1"/>
    <col min="1525" max="1525" width="25.5" style="1270" bestFit="1" customWidth="1"/>
    <col min="1526" max="1527" width="8.375" style="1270" bestFit="1" customWidth="1"/>
    <col min="1528" max="1528" width="10.25" style="1270" bestFit="1" customWidth="1"/>
    <col min="1529" max="1529" width="13.75" style="1270" bestFit="1" customWidth="1"/>
    <col min="1530" max="1530" width="15.125" style="1270" bestFit="1" customWidth="1"/>
    <col min="1531" max="1533" width="21.5" style="1270" bestFit="1" customWidth="1"/>
    <col min="1534" max="1535" width="19.25" style="1270" bestFit="1" customWidth="1"/>
    <col min="1536" max="1536" width="6.625" style="1270" bestFit="1" customWidth="1"/>
    <col min="1537" max="1537" width="9" style="1270"/>
    <col min="1538" max="1538" width="15.125" style="1270" bestFit="1" customWidth="1"/>
    <col min="1539" max="1539" width="13" style="1270" bestFit="1" customWidth="1"/>
    <col min="1540" max="1542" width="9" style="1270"/>
    <col min="1543" max="1543" width="13" style="1270" bestFit="1" customWidth="1"/>
    <col min="1544" max="1544" width="15" style="1270" customWidth="1"/>
    <col min="1545" max="1545" width="13" style="1270" bestFit="1" customWidth="1"/>
    <col min="1546" max="1546" width="9" style="1270"/>
    <col min="1547" max="1549" width="12.375" style="1270" bestFit="1" customWidth="1"/>
    <col min="1550" max="1550" width="11" style="1270" bestFit="1" customWidth="1"/>
    <col min="1551" max="1551" width="20.375" style="1270" bestFit="1" customWidth="1"/>
    <col min="1552" max="1553" width="27.75" style="1270" bestFit="1" customWidth="1"/>
    <col min="1554" max="1555" width="19.375" style="1270" bestFit="1" customWidth="1"/>
    <col min="1556" max="1556" width="17.25" style="1270" bestFit="1" customWidth="1"/>
    <col min="1557" max="1557" width="19.375" style="1270" bestFit="1" customWidth="1"/>
    <col min="1558" max="1559" width="9" style="1270"/>
    <col min="1560" max="1560" width="17.375" style="1270" bestFit="1" customWidth="1"/>
    <col min="1561" max="1561" width="9" style="1270"/>
    <col min="1562" max="1562" width="17.375" style="1270" bestFit="1" customWidth="1"/>
    <col min="1563" max="1564" width="9" style="1270"/>
    <col min="1565" max="1566" width="11.125" style="1270" bestFit="1" customWidth="1"/>
    <col min="1567" max="1567" width="5.25" style="1270" bestFit="1" customWidth="1"/>
    <col min="1568" max="1568" width="9" style="1270"/>
    <col min="1569" max="1569" width="14.25" style="1270" bestFit="1" customWidth="1"/>
    <col min="1570" max="1570" width="17.875" style="1270" bestFit="1" customWidth="1"/>
    <col min="1571" max="1571" width="5.25" style="1270" bestFit="1" customWidth="1"/>
    <col min="1572" max="1572" width="9" style="1270"/>
    <col min="1573" max="1573" width="11" style="1270" bestFit="1" customWidth="1"/>
    <col min="1574" max="1574" width="8.375" style="1270" bestFit="1" customWidth="1"/>
    <col min="1575" max="1575" width="9.625" style="1270" bestFit="1" customWidth="1"/>
    <col min="1576" max="1576" width="15.125" style="1270" bestFit="1" customWidth="1"/>
    <col min="1577" max="1577" width="11.125" style="1270" bestFit="1" customWidth="1"/>
    <col min="1578" max="1578" width="9.5" style="1270" bestFit="1" customWidth="1"/>
    <col min="1579" max="1579" width="11" style="1270" bestFit="1" customWidth="1"/>
    <col min="1580" max="1588" width="15.125" style="1270" bestFit="1" customWidth="1"/>
    <col min="1589" max="1589" width="7.125" style="1270" bestFit="1" customWidth="1"/>
    <col min="1590" max="1590" width="11" style="1270" bestFit="1" customWidth="1"/>
    <col min="1591" max="1591" width="15.125" style="1270" bestFit="1" customWidth="1"/>
    <col min="1592" max="1592" width="19.25" style="1270" bestFit="1" customWidth="1"/>
    <col min="1593" max="1593" width="15.125" style="1270" bestFit="1" customWidth="1"/>
    <col min="1594" max="1594" width="19.25" style="1270" bestFit="1" customWidth="1"/>
    <col min="1595" max="1595" width="15.125" style="1270" bestFit="1" customWidth="1"/>
    <col min="1596" max="1596" width="19.25" style="1270" bestFit="1" customWidth="1"/>
    <col min="1597" max="1597" width="15.125" style="1270" bestFit="1" customWidth="1"/>
    <col min="1598" max="1598" width="19.25" style="1270" bestFit="1" customWidth="1"/>
    <col min="1599" max="1599" width="15.125" style="1270" bestFit="1" customWidth="1"/>
    <col min="1600" max="1600" width="19.25" style="1270" bestFit="1" customWidth="1"/>
    <col min="1601" max="1601" width="13" style="1270" bestFit="1" customWidth="1"/>
    <col min="1602" max="1602" width="17.25" style="1270" bestFit="1" customWidth="1"/>
    <col min="1603" max="1603" width="15.125" style="1270" bestFit="1" customWidth="1"/>
    <col min="1604" max="1604" width="19.25" style="1270" bestFit="1" customWidth="1"/>
    <col min="1605" max="1605" width="15.125" style="1270" bestFit="1" customWidth="1"/>
    <col min="1606" max="1606" width="19.25" style="1270" bestFit="1" customWidth="1"/>
    <col min="1607" max="1612" width="21.375" style="1270" bestFit="1" customWidth="1"/>
    <col min="1613" max="1614" width="17.25" style="1270" bestFit="1" customWidth="1"/>
    <col min="1615" max="1615" width="7.125" style="1270" bestFit="1" customWidth="1"/>
    <col min="1616" max="1616" width="11" style="1270" bestFit="1" customWidth="1"/>
    <col min="1617" max="1617" width="7.125" style="1270" bestFit="1" customWidth="1"/>
    <col min="1618" max="1619" width="11" style="1270" bestFit="1" customWidth="1"/>
    <col min="1620" max="1620" width="15.125" style="1270" bestFit="1" customWidth="1"/>
    <col min="1621" max="1621" width="16.5" style="1270" bestFit="1" customWidth="1"/>
    <col min="1622" max="1622" width="20.625" style="1270" bestFit="1" customWidth="1"/>
    <col min="1623" max="1623" width="7.125" style="1270" bestFit="1" customWidth="1"/>
    <col min="1624" max="1626" width="11" style="1270" bestFit="1" customWidth="1"/>
    <col min="1627" max="1627" width="15.125" style="1270" bestFit="1" customWidth="1"/>
    <col min="1628" max="1630" width="11" style="1270" bestFit="1" customWidth="1"/>
    <col min="1631" max="1631" width="13" style="1270" bestFit="1" customWidth="1"/>
    <col min="1632" max="1632" width="11" style="1270" bestFit="1" customWidth="1"/>
    <col min="1633" max="1633" width="15.125" style="1270" bestFit="1" customWidth="1"/>
    <col min="1634" max="1634" width="17.25" style="1270" bestFit="1" customWidth="1"/>
    <col min="1635" max="1635" width="7.125" style="1270" bestFit="1" customWidth="1"/>
    <col min="1636" max="1636" width="13" style="1270" bestFit="1" customWidth="1"/>
    <col min="1637" max="1638" width="12.375" style="1270" bestFit="1" customWidth="1"/>
    <col min="1639" max="1640" width="15.125" style="1270" bestFit="1" customWidth="1"/>
    <col min="1641" max="1642" width="18.625" style="1270" bestFit="1" customWidth="1"/>
    <col min="1643" max="1644" width="21.375" style="1270" bestFit="1" customWidth="1"/>
    <col min="1645" max="1645" width="17.25" style="1270" bestFit="1" customWidth="1"/>
    <col min="1646" max="1646" width="11" style="1270" bestFit="1" customWidth="1"/>
    <col min="1647" max="1648" width="15.125" style="1270" bestFit="1" customWidth="1"/>
    <col min="1649" max="1649" width="11" style="1270" bestFit="1" customWidth="1"/>
    <col min="1650" max="1651" width="15.125" style="1270" bestFit="1" customWidth="1"/>
    <col min="1652" max="1652" width="11.875" style="1270" bestFit="1" customWidth="1"/>
    <col min="1653" max="1653" width="16.375" style="1270" bestFit="1" customWidth="1"/>
    <col min="1654" max="1654" width="15.125" style="1270" bestFit="1" customWidth="1"/>
    <col min="1655" max="1655" width="11" style="1270" bestFit="1" customWidth="1"/>
    <col min="1656" max="1657" width="15.125" style="1270" bestFit="1" customWidth="1"/>
    <col min="1658" max="1658" width="11" style="1270" bestFit="1" customWidth="1"/>
    <col min="1659" max="1660" width="15.125" style="1270" bestFit="1" customWidth="1"/>
    <col min="1661" max="1661" width="5.25" style="1270" bestFit="1" customWidth="1"/>
    <col min="1662" max="1663" width="9" style="1270"/>
    <col min="1664" max="1664" width="7.125" style="1270" bestFit="1" customWidth="1"/>
    <col min="1665" max="1665" width="9" style="1270"/>
    <col min="1666" max="1666" width="59.375" style="1270" bestFit="1" customWidth="1"/>
    <col min="1667" max="1667" width="45.5" style="1270" bestFit="1" customWidth="1"/>
    <col min="1668" max="1668" width="27.625" style="1270" bestFit="1" customWidth="1"/>
    <col min="1669" max="1669" width="11" style="1270" bestFit="1" customWidth="1"/>
    <col min="1670" max="1673" width="13" style="1270" bestFit="1" customWidth="1"/>
    <col min="1674" max="1674" width="14.375" style="1270" bestFit="1" customWidth="1"/>
    <col min="1675" max="1675" width="13" style="1270" bestFit="1" customWidth="1"/>
    <col min="1676" max="1677" width="18.125" style="1270" bestFit="1" customWidth="1"/>
    <col min="1678" max="1678" width="20.25" style="1270" bestFit="1" customWidth="1"/>
    <col min="1679" max="1679" width="17.625" style="1270" bestFit="1" customWidth="1"/>
    <col min="1680" max="1680" width="15.125" style="1270" bestFit="1" customWidth="1"/>
    <col min="1681" max="1681" width="21.375" style="1270" bestFit="1" customWidth="1"/>
    <col min="1682" max="1682" width="12.875" style="1270" bestFit="1" customWidth="1"/>
    <col min="1683" max="1683" width="13" style="1270" bestFit="1" customWidth="1"/>
    <col min="1684" max="1684" width="21.5" style="1270" bestFit="1" customWidth="1"/>
    <col min="1685" max="1686" width="13.125" style="1270" bestFit="1" customWidth="1"/>
    <col min="1687" max="1687" width="21.25" style="1270" bestFit="1" customWidth="1"/>
    <col min="1688" max="1688" width="17.375" style="1270" bestFit="1" customWidth="1"/>
    <col min="1689" max="1689" width="13.125" style="1270" bestFit="1" customWidth="1"/>
    <col min="1690" max="1690" width="15.125" style="1270" bestFit="1" customWidth="1"/>
    <col min="1691" max="1691" width="25.25" style="1270" bestFit="1" customWidth="1"/>
    <col min="1692" max="1692" width="18.875" style="1270" bestFit="1" customWidth="1"/>
    <col min="1693" max="1693" width="28" style="1270" bestFit="1" customWidth="1"/>
    <col min="1694" max="1694" width="26.75" style="1270" bestFit="1" customWidth="1"/>
    <col min="1695" max="1695" width="28" style="1270" bestFit="1" customWidth="1"/>
    <col min="1696" max="1696" width="25.25" style="1270" bestFit="1" customWidth="1"/>
    <col min="1697" max="1697" width="29.625" style="1270" bestFit="1" customWidth="1"/>
    <col min="1698" max="1698" width="25.25" style="1270" bestFit="1" customWidth="1"/>
    <col min="1699" max="1699" width="29.625" style="1270" bestFit="1" customWidth="1"/>
    <col min="1700" max="1700" width="25.25" style="1270" bestFit="1" customWidth="1"/>
    <col min="1701" max="1702" width="18.875" style="1270" bestFit="1" customWidth="1"/>
    <col min="1703" max="1703" width="21" style="1270" bestFit="1" customWidth="1"/>
    <col min="1704" max="1704" width="20.875" style="1270" bestFit="1" customWidth="1"/>
    <col min="1705" max="1705" width="12.625" style="1270" bestFit="1" customWidth="1"/>
    <col min="1706" max="1706" width="15.125" style="1270" bestFit="1" customWidth="1"/>
    <col min="1707" max="1707" width="7.125" style="1270" bestFit="1" customWidth="1"/>
    <col min="1708" max="1708" width="19.25" style="1270" bestFit="1" customWidth="1"/>
    <col min="1709" max="1711" width="15.125" style="1270" bestFit="1" customWidth="1"/>
    <col min="1712" max="1712" width="17.25" style="1270" bestFit="1" customWidth="1"/>
    <col min="1713" max="1715" width="15.125" style="1270" bestFit="1" customWidth="1"/>
    <col min="1716" max="1717" width="17.25" style="1270" bestFit="1" customWidth="1"/>
    <col min="1718" max="1718" width="15.125" style="1270" bestFit="1" customWidth="1"/>
    <col min="1719" max="1720" width="17.25" style="1270" bestFit="1" customWidth="1"/>
    <col min="1721" max="1721" width="15.125" style="1270" bestFit="1" customWidth="1"/>
    <col min="1722" max="1723" width="17.25" style="1270" bestFit="1" customWidth="1"/>
    <col min="1724" max="1724" width="19.25" style="1270" bestFit="1" customWidth="1"/>
    <col min="1725" max="1726" width="21.375" style="1270" bestFit="1" customWidth="1"/>
    <col min="1727" max="1727" width="23.5" style="1270" bestFit="1" customWidth="1"/>
    <col min="1728" max="1728" width="21.375" style="1270" bestFit="1" customWidth="1"/>
    <col min="1729" max="1729" width="19.25" style="1270" bestFit="1" customWidth="1"/>
    <col min="1730" max="1731" width="21.375" style="1270" bestFit="1" customWidth="1"/>
    <col min="1732" max="1732" width="23.5" style="1270" bestFit="1" customWidth="1"/>
    <col min="1733" max="1733" width="21.375" style="1270" bestFit="1" customWidth="1"/>
    <col min="1734" max="1734" width="17.25" style="1270" bestFit="1" customWidth="1"/>
    <col min="1735" max="1737" width="19.25" style="1270" bestFit="1" customWidth="1"/>
    <col min="1738" max="1738" width="18.375" style="1270" bestFit="1" customWidth="1"/>
    <col min="1739" max="1740" width="20.375" style="1270" bestFit="1" customWidth="1"/>
    <col min="1741" max="1741" width="13" style="1270" bestFit="1" customWidth="1"/>
    <col min="1742" max="1743" width="19.25" style="1270" bestFit="1" customWidth="1"/>
    <col min="1744" max="1745" width="17.25" style="1270" bestFit="1" customWidth="1"/>
    <col min="1746" max="1748" width="19.25" style="1270" bestFit="1" customWidth="1"/>
    <col min="1749" max="1750" width="21.375" style="1270" bestFit="1" customWidth="1"/>
    <col min="1751" max="1751" width="19.25" style="1270" bestFit="1" customWidth="1"/>
    <col min="1752" max="1753" width="21.375" style="1270" bestFit="1" customWidth="1"/>
    <col min="1754" max="1754" width="23.5" style="1270" bestFit="1" customWidth="1"/>
    <col min="1755" max="1756" width="21.375" style="1270" bestFit="1" customWidth="1"/>
    <col min="1757" max="1759" width="23.5" style="1270" bestFit="1" customWidth="1"/>
    <col min="1760" max="1761" width="25.5" style="1270" bestFit="1" customWidth="1"/>
    <col min="1762" max="1762" width="23.5" style="1270" bestFit="1" customWidth="1"/>
    <col min="1763" max="1764" width="25.5" style="1270" bestFit="1" customWidth="1"/>
    <col min="1765" max="1765" width="27.625" style="1270" bestFit="1" customWidth="1"/>
    <col min="1766" max="1766" width="25.5" style="1270" bestFit="1" customWidth="1"/>
    <col min="1767" max="1767" width="22.75" style="1270" bestFit="1" customWidth="1"/>
    <col min="1768" max="1768" width="26.875" style="1270" bestFit="1" customWidth="1"/>
    <col min="1769" max="1770" width="19.25" style="1270" bestFit="1" customWidth="1"/>
    <col min="1771" max="1771" width="25.5" style="1270" bestFit="1" customWidth="1"/>
    <col min="1772" max="1773" width="21.375" style="1270" bestFit="1" customWidth="1"/>
    <col min="1774" max="1774" width="27.625" style="1270" bestFit="1" customWidth="1"/>
    <col min="1775" max="1775" width="8.375" style="1270" bestFit="1" customWidth="1"/>
    <col min="1776" max="1778" width="16.75" style="1270" bestFit="1" customWidth="1"/>
    <col min="1779" max="1779" width="18.875" style="1270" bestFit="1" customWidth="1"/>
    <col min="1780" max="1780" width="23.5" style="1270" bestFit="1" customWidth="1"/>
    <col min="1781" max="1781" width="25.5" style="1270" bestFit="1" customWidth="1"/>
    <col min="1782" max="1783" width="8.375" style="1270" bestFit="1" customWidth="1"/>
    <col min="1784" max="1784" width="10.25" style="1270" bestFit="1" customWidth="1"/>
    <col min="1785" max="1785" width="13.75" style="1270" bestFit="1" customWidth="1"/>
    <col min="1786" max="1786" width="15.125" style="1270" bestFit="1" customWidth="1"/>
    <col min="1787" max="1789" width="21.5" style="1270" bestFit="1" customWidth="1"/>
    <col min="1790" max="1791" width="19.25" style="1270" bestFit="1" customWidth="1"/>
    <col min="1792" max="1792" width="6.625" style="1270" bestFit="1" customWidth="1"/>
    <col min="1793" max="1793" width="9" style="1270"/>
    <col min="1794" max="1794" width="15.125" style="1270" bestFit="1" customWidth="1"/>
    <col min="1795" max="1795" width="13" style="1270" bestFit="1" customWidth="1"/>
    <col min="1796" max="1798" width="9" style="1270"/>
    <col min="1799" max="1799" width="13" style="1270" bestFit="1" customWidth="1"/>
    <col min="1800" max="1800" width="15" style="1270" customWidth="1"/>
    <col min="1801" max="1801" width="13" style="1270" bestFit="1" customWidth="1"/>
    <col min="1802" max="1802" width="9" style="1270"/>
    <col min="1803" max="1805" width="12.375" style="1270" bestFit="1" customWidth="1"/>
    <col min="1806" max="1806" width="11" style="1270" bestFit="1" customWidth="1"/>
    <col min="1807" max="1807" width="20.375" style="1270" bestFit="1" customWidth="1"/>
    <col min="1808" max="1809" width="27.75" style="1270" bestFit="1" customWidth="1"/>
    <col min="1810" max="1811" width="19.375" style="1270" bestFit="1" customWidth="1"/>
    <col min="1812" max="1812" width="17.25" style="1270" bestFit="1" customWidth="1"/>
    <col min="1813" max="1813" width="19.375" style="1270" bestFit="1" customWidth="1"/>
    <col min="1814" max="1815" width="9" style="1270"/>
    <col min="1816" max="1816" width="17.375" style="1270" bestFit="1" customWidth="1"/>
    <col min="1817" max="1817" width="9" style="1270"/>
    <col min="1818" max="1818" width="17.375" style="1270" bestFit="1" customWidth="1"/>
    <col min="1819" max="1820" width="9" style="1270"/>
    <col min="1821" max="1822" width="11.125" style="1270" bestFit="1" customWidth="1"/>
    <col min="1823" max="1823" width="5.25" style="1270" bestFit="1" customWidth="1"/>
    <col min="1824" max="1824" width="9" style="1270"/>
    <col min="1825" max="1825" width="14.25" style="1270" bestFit="1" customWidth="1"/>
    <col min="1826" max="1826" width="17.875" style="1270" bestFit="1" customWidth="1"/>
    <col min="1827" max="1827" width="5.25" style="1270" bestFit="1" customWidth="1"/>
    <col min="1828" max="1828" width="9" style="1270"/>
    <col min="1829" max="1829" width="11" style="1270" bestFit="1" customWidth="1"/>
    <col min="1830" max="1830" width="8.375" style="1270" bestFit="1" customWidth="1"/>
    <col min="1831" max="1831" width="9.625" style="1270" bestFit="1" customWidth="1"/>
    <col min="1832" max="1832" width="15.125" style="1270" bestFit="1" customWidth="1"/>
    <col min="1833" max="1833" width="11.125" style="1270" bestFit="1" customWidth="1"/>
    <col min="1834" max="1834" width="9.5" style="1270" bestFit="1" customWidth="1"/>
    <col min="1835" max="1835" width="11" style="1270" bestFit="1" customWidth="1"/>
    <col min="1836" max="1844" width="15.125" style="1270" bestFit="1" customWidth="1"/>
    <col min="1845" max="1845" width="7.125" style="1270" bestFit="1" customWidth="1"/>
    <col min="1846" max="1846" width="11" style="1270" bestFit="1" customWidth="1"/>
    <col min="1847" max="1847" width="15.125" style="1270" bestFit="1" customWidth="1"/>
    <col min="1848" max="1848" width="19.25" style="1270" bestFit="1" customWidth="1"/>
    <col min="1849" max="1849" width="15.125" style="1270" bestFit="1" customWidth="1"/>
    <col min="1850" max="1850" width="19.25" style="1270" bestFit="1" customWidth="1"/>
    <col min="1851" max="1851" width="15.125" style="1270" bestFit="1" customWidth="1"/>
    <col min="1852" max="1852" width="19.25" style="1270" bestFit="1" customWidth="1"/>
    <col min="1853" max="1853" width="15.125" style="1270" bestFit="1" customWidth="1"/>
    <col min="1854" max="1854" width="19.25" style="1270" bestFit="1" customWidth="1"/>
    <col min="1855" max="1855" width="15.125" style="1270" bestFit="1" customWidth="1"/>
    <col min="1856" max="1856" width="19.25" style="1270" bestFit="1" customWidth="1"/>
    <col min="1857" max="1857" width="13" style="1270" bestFit="1" customWidth="1"/>
    <col min="1858" max="1858" width="17.25" style="1270" bestFit="1" customWidth="1"/>
    <col min="1859" max="1859" width="15.125" style="1270" bestFit="1" customWidth="1"/>
    <col min="1860" max="1860" width="19.25" style="1270" bestFit="1" customWidth="1"/>
    <col min="1861" max="1861" width="15.125" style="1270" bestFit="1" customWidth="1"/>
    <col min="1862" max="1862" width="19.25" style="1270" bestFit="1" customWidth="1"/>
    <col min="1863" max="1868" width="21.375" style="1270" bestFit="1" customWidth="1"/>
    <col min="1869" max="1870" width="17.25" style="1270" bestFit="1" customWidth="1"/>
    <col min="1871" max="1871" width="7.125" style="1270" bestFit="1" customWidth="1"/>
    <col min="1872" max="1872" width="11" style="1270" bestFit="1" customWidth="1"/>
    <col min="1873" max="1873" width="7.125" style="1270" bestFit="1" customWidth="1"/>
    <col min="1874" max="1875" width="11" style="1270" bestFit="1" customWidth="1"/>
    <col min="1876" max="1876" width="15.125" style="1270" bestFit="1" customWidth="1"/>
    <col min="1877" max="1877" width="16.5" style="1270" bestFit="1" customWidth="1"/>
    <col min="1878" max="1878" width="20.625" style="1270" bestFit="1" customWidth="1"/>
    <col min="1879" max="1879" width="7.125" style="1270" bestFit="1" customWidth="1"/>
    <col min="1880" max="1882" width="11" style="1270" bestFit="1" customWidth="1"/>
    <col min="1883" max="1883" width="15.125" style="1270" bestFit="1" customWidth="1"/>
    <col min="1884" max="1886" width="11" style="1270" bestFit="1" customWidth="1"/>
    <col min="1887" max="1887" width="13" style="1270" bestFit="1" customWidth="1"/>
    <col min="1888" max="1888" width="11" style="1270" bestFit="1" customWidth="1"/>
    <col min="1889" max="1889" width="15.125" style="1270" bestFit="1" customWidth="1"/>
    <col min="1890" max="1890" width="17.25" style="1270" bestFit="1" customWidth="1"/>
    <col min="1891" max="1891" width="7.125" style="1270" bestFit="1" customWidth="1"/>
    <col min="1892" max="1892" width="13" style="1270" bestFit="1" customWidth="1"/>
    <col min="1893" max="1894" width="12.375" style="1270" bestFit="1" customWidth="1"/>
    <col min="1895" max="1896" width="15.125" style="1270" bestFit="1" customWidth="1"/>
    <col min="1897" max="1898" width="18.625" style="1270" bestFit="1" customWidth="1"/>
    <col min="1899" max="1900" width="21.375" style="1270" bestFit="1" customWidth="1"/>
    <col min="1901" max="1901" width="17.25" style="1270" bestFit="1" customWidth="1"/>
    <col min="1902" max="1902" width="11" style="1270" bestFit="1" customWidth="1"/>
    <col min="1903" max="1904" width="15.125" style="1270" bestFit="1" customWidth="1"/>
    <col min="1905" max="1905" width="11" style="1270" bestFit="1" customWidth="1"/>
    <col min="1906" max="1907" width="15.125" style="1270" bestFit="1" customWidth="1"/>
    <col min="1908" max="1908" width="11.875" style="1270" bestFit="1" customWidth="1"/>
    <col min="1909" max="1909" width="16.375" style="1270" bestFit="1" customWidth="1"/>
    <col min="1910" max="1910" width="15.125" style="1270" bestFit="1" customWidth="1"/>
    <col min="1911" max="1911" width="11" style="1270" bestFit="1" customWidth="1"/>
    <col min="1912" max="1913" width="15.125" style="1270" bestFit="1" customWidth="1"/>
    <col min="1914" max="1914" width="11" style="1270" bestFit="1" customWidth="1"/>
    <col min="1915" max="1916" width="15.125" style="1270" bestFit="1" customWidth="1"/>
    <col min="1917" max="1917" width="5.25" style="1270" bestFit="1" customWidth="1"/>
    <col min="1918" max="1919" width="9" style="1270"/>
    <col min="1920" max="1920" width="7.125" style="1270" bestFit="1" customWidth="1"/>
    <col min="1921" max="1921" width="9" style="1270"/>
    <col min="1922" max="1922" width="59.375" style="1270" bestFit="1" customWidth="1"/>
    <col min="1923" max="1923" width="45.5" style="1270" bestFit="1" customWidth="1"/>
    <col min="1924" max="1924" width="27.625" style="1270" bestFit="1" customWidth="1"/>
    <col min="1925" max="1925" width="11" style="1270" bestFit="1" customWidth="1"/>
    <col min="1926" max="1929" width="13" style="1270" bestFit="1" customWidth="1"/>
    <col min="1930" max="1930" width="14.375" style="1270" bestFit="1" customWidth="1"/>
    <col min="1931" max="1931" width="13" style="1270" bestFit="1" customWidth="1"/>
    <col min="1932" max="1933" width="18.125" style="1270" bestFit="1" customWidth="1"/>
    <col min="1934" max="1934" width="20.25" style="1270" bestFit="1" customWidth="1"/>
    <col min="1935" max="1935" width="17.625" style="1270" bestFit="1" customWidth="1"/>
    <col min="1936" max="1936" width="15.125" style="1270" bestFit="1" customWidth="1"/>
    <col min="1937" max="1937" width="21.375" style="1270" bestFit="1" customWidth="1"/>
    <col min="1938" max="1938" width="12.875" style="1270" bestFit="1" customWidth="1"/>
    <col min="1939" max="1939" width="13" style="1270" bestFit="1" customWidth="1"/>
    <col min="1940" max="1940" width="21.5" style="1270" bestFit="1" customWidth="1"/>
    <col min="1941" max="1942" width="13.125" style="1270" bestFit="1" customWidth="1"/>
    <col min="1943" max="1943" width="21.25" style="1270" bestFit="1" customWidth="1"/>
    <col min="1944" max="1944" width="17.375" style="1270" bestFit="1" customWidth="1"/>
    <col min="1945" max="1945" width="13.125" style="1270" bestFit="1" customWidth="1"/>
    <col min="1946" max="1946" width="15.125" style="1270" bestFit="1" customWidth="1"/>
    <col min="1947" max="1947" width="25.25" style="1270" bestFit="1" customWidth="1"/>
    <col min="1948" max="1948" width="18.875" style="1270" bestFit="1" customWidth="1"/>
    <col min="1949" max="1949" width="28" style="1270" bestFit="1" customWidth="1"/>
    <col min="1950" max="1950" width="26.75" style="1270" bestFit="1" customWidth="1"/>
    <col min="1951" max="1951" width="28" style="1270" bestFit="1" customWidth="1"/>
    <col min="1952" max="1952" width="25.25" style="1270" bestFit="1" customWidth="1"/>
    <col min="1953" max="1953" width="29.625" style="1270" bestFit="1" customWidth="1"/>
    <col min="1954" max="1954" width="25.25" style="1270" bestFit="1" customWidth="1"/>
    <col min="1955" max="1955" width="29.625" style="1270" bestFit="1" customWidth="1"/>
    <col min="1956" max="1956" width="25.25" style="1270" bestFit="1" customWidth="1"/>
    <col min="1957" max="1958" width="18.875" style="1270" bestFit="1" customWidth="1"/>
    <col min="1959" max="1959" width="21" style="1270" bestFit="1" customWidth="1"/>
    <col min="1960" max="1960" width="20.875" style="1270" bestFit="1" customWidth="1"/>
    <col min="1961" max="1961" width="12.625" style="1270" bestFit="1" customWidth="1"/>
    <col min="1962" max="1962" width="15.125" style="1270" bestFit="1" customWidth="1"/>
    <col min="1963" max="1963" width="7.125" style="1270" bestFit="1" customWidth="1"/>
    <col min="1964" max="1964" width="19.25" style="1270" bestFit="1" customWidth="1"/>
    <col min="1965" max="1967" width="15.125" style="1270" bestFit="1" customWidth="1"/>
    <col min="1968" max="1968" width="17.25" style="1270" bestFit="1" customWidth="1"/>
    <col min="1969" max="1971" width="15.125" style="1270" bestFit="1" customWidth="1"/>
    <col min="1972" max="1973" width="17.25" style="1270" bestFit="1" customWidth="1"/>
    <col min="1974" max="1974" width="15.125" style="1270" bestFit="1" customWidth="1"/>
    <col min="1975" max="1976" width="17.25" style="1270" bestFit="1" customWidth="1"/>
    <col min="1977" max="1977" width="15.125" style="1270" bestFit="1" customWidth="1"/>
    <col min="1978" max="1979" width="17.25" style="1270" bestFit="1" customWidth="1"/>
    <col min="1980" max="1980" width="19.25" style="1270" bestFit="1" customWidth="1"/>
    <col min="1981" max="1982" width="21.375" style="1270" bestFit="1" customWidth="1"/>
    <col min="1983" max="1983" width="23.5" style="1270" bestFit="1" customWidth="1"/>
    <col min="1984" max="1984" width="21.375" style="1270" bestFit="1" customWidth="1"/>
    <col min="1985" max="1985" width="19.25" style="1270" bestFit="1" customWidth="1"/>
    <col min="1986" max="1987" width="21.375" style="1270" bestFit="1" customWidth="1"/>
    <col min="1988" max="1988" width="23.5" style="1270" bestFit="1" customWidth="1"/>
    <col min="1989" max="1989" width="21.375" style="1270" bestFit="1" customWidth="1"/>
    <col min="1990" max="1990" width="17.25" style="1270" bestFit="1" customWidth="1"/>
    <col min="1991" max="1993" width="19.25" style="1270" bestFit="1" customWidth="1"/>
    <col min="1994" max="1994" width="18.375" style="1270" bestFit="1" customWidth="1"/>
    <col min="1995" max="1996" width="20.375" style="1270" bestFit="1" customWidth="1"/>
    <col min="1997" max="1997" width="13" style="1270" bestFit="1" customWidth="1"/>
    <col min="1998" max="1999" width="19.25" style="1270" bestFit="1" customWidth="1"/>
    <col min="2000" max="2001" width="17.25" style="1270" bestFit="1" customWidth="1"/>
    <col min="2002" max="2004" width="19.25" style="1270" bestFit="1" customWidth="1"/>
    <col min="2005" max="2006" width="21.375" style="1270" bestFit="1" customWidth="1"/>
    <col min="2007" max="2007" width="19.25" style="1270" bestFit="1" customWidth="1"/>
    <col min="2008" max="2009" width="21.375" style="1270" bestFit="1" customWidth="1"/>
    <col min="2010" max="2010" width="23.5" style="1270" bestFit="1" customWidth="1"/>
    <col min="2011" max="2012" width="21.375" style="1270" bestFit="1" customWidth="1"/>
    <col min="2013" max="2015" width="23.5" style="1270" bestFit="1" customWidth="1"/>
    <col min="2016" max="2017" width="25.5" style="1270" bestFit="1" customWidth="1"/>
    <col min="2018" max="2018" width="23.5" style="1270" bestFit="1" customWidth="1"/>
    <col min="2019" max="2020" width="25.5" style="1270" bestFit="1" customWidth="1"/>
    <col min="2021" max="2021" width="27.625" style="1270" bestFit="1" customWidth="1"/>
    <col min="2022" max="2022" width="25.5" style="1270" bestFit="1" customWidth="1"/>
    <col min="2023" max="2023" width="22.75" style="1270" bestFit="1" customWidth="1"/>
    <col min="2024" max="2024" width="26.875" style="1270" bestFit="1" customWidth="1"/>
    <col min="2025" max="2026" width="19.25" style="1270" bestFit="1" customWidth="1"/>
    <col min="2027" max="2027" width="25.5" style="1270" bestFit="1" customWidth="1"/>
    <col min="2028" max="2029" width="21.375" style="1270" bestFit="1" customWidth="1"/>
    <col min="2030" max="2030" width="27.625" style="1270" bestFit="1" customWidth="1"/>
    <col min="2031" max="2031" width="8.375" style="1270" bestFit="1" customWidth="1"/>
    <col min="2032" max="2034" width="16.75" style="1270" bestFit="1" customWidth="1"/>
    <col min="2035" max="2035" width="18.875" style="1270" bestFit="1" customWidth="1"/>
    <col min="2036" max="2036" width="23.5" style="1270" bestFit="1" customWidth="1"/>
    <col min="2037" max="2037" width="25.5" style="1270" bestFit="1" customWidth="1"/>
    <col min="2038" max="2039" width="8.375" style="1270" bestFit="1" customWidth="1"/>
    <col min="2040" max="2040" width="10.25" style="1270" bestFit="1" customWidth="1"/>
    <col min="2041" max="2041" width="13.75" style="1270" bestFit="1" customWidth="1"/>
    <col min="2042" max="2042" width="15.125" style="1270" bestFit="1" customWidth="1"/>
    <col min="2043" max="2045" width="21.5" style="1270" bestFit="1" customWidth="1"/>
    <col min="2046" max="2047" width="19.25" style="1270" bestFit="1" customWidth="1"/>
    <col min="2048" max="2048" width="6.625" style="1270" bestFit="1" customWidth="1"/>
    <col min="2049" max="2049" width="9" style="1270"/>
    <col min="2050" max="2050" width="15.125" style="1270" bestFit="1" customWidth="1"/>
    <col min="2051" max="2051" width="13" style="1270" bestFit="1" customWidth="1"/>
    <col min="2052" max="2054" width="9" style="1270"/>
    <col min="2055" max="2055" width="13" style="1270" bestFit="1" customWidth="1"/>
    <col min="2056" max="2056" width="15" style="1270" customWidth="1"/>
    <col min="2057" max="2057" width="13" style="1270" bestFit="1" customWidth="1"/>
    <col min="2058" max="2058" width="9" style="1270"/>
    <col min="2059" max="2061" width="12.375" style="1270" bestFit="1" customWidth="1"/>
    <col min="2062" max="2062" width="11" style="1270" bestFit="1" customWidth="1"/>
    <col min="2063" max="2063" width="20.375" style="1270" bestFit="1" customWidth="1"/>
    <col min="2064" max="2065" width="27.75" style="1270" bestFit="1" customWidth="1"/>
    <col min="2066" max="2067" width="19.375" style="1270" bestFit="1" customWidth="1"/>
    <col min="2068" max="2068" width="17.25" style="1270" bestFit="1" customWidth="1"/>
    <col min="2069" max="2069" width="19.375" style="1270" bestFit="1" customWidth="1"/>
    <col min="2070" max="2071" width="9" style="1270"/>
    <col min="2072" max="2072" width="17.375" style="1270" bestFit="1" customWidth="1"/>
    <col min="2073" max="2073" width="9" style="1270"/>
    <col min="2074" max="2074" width="17.375" style="1270" bestFit="1" customWidth="1"/>
    <col min="2075" max="2076" width="9" style="1270"/>
    <col min="2077" max="2078" width="11.125" style="1270" bestFit="1" customWidth="1"/>
    <col min="2079" max="2079" width="5.25" style="1270" bestFit="1" customWidth="1"/>
    <col min="2080" max="2080" width="9" style="1270"/>
    <col min="2081" max="2081" width="14.25" style="1270" bestFit="1" customWidth="1"/>
    <col min="2082" max="2082" width="17.875" style="1270" bestFit="1" customWidth="1"/>
    <col min="2083" max="2083" width="5.25" style="1270" bestFit="1" customWidth="1"/>
    <col min="2084" max="2084" width="9" style="1270"/>
    <col min="2085" max="2085" width="11" style="1270" bestFit="1" customWidth="1"/>
    <col min="2086" max="2086" width="8.375" style="1270" bestFit="1" customWidth="1"/>
    <col min="2087" max="2087" width="9.625" style="1270" bestFit="1" customWidth="1"/>
    <col min="2088" max="2088" width="15.125" style="1270" bestFit="1" customWidth="1"/>
    <col min="2089" max="2089" width="11.125" style="1270" bestFit="1" customWidth="1"/>
    <col min="2090" max="2090" width="9.5" style="1270" bestFit="1" customWidth="1"/>
    <col min="2091" max="2091" width="11" style="1270" bestFit="1" customWidth="1"/>
    <col min="2092" max="2100" width="15.125" style="1270" bestFit="1" customWidth="1"/>
    <col min="2101" max="2101" width="7.125" style="1270" bestFit="1" customWidth="1"/>
    <col min="2102" max="2102" width="11" style="1270" bestFit="1" customWidth="1"/>
    <col min="2103" max="2103" width="15.125" style="1270" bestFit="1" customWidth="1"/>
    <col min="2104" max="2104" width="19.25" style="1270" bestFit="1" customWidth="1"/>
    <col min="2105" max="2105" width="15.125" style="1270" bestFit="1" customWidth="1"/>
    <col min="2106" max="2106" width="19.25" style="1270" bestFit="1" customWidth="1"/>
    <col min="2107" max="2107" width="15.125" style="1270" bestFit="1" customWidth="1"/>
    <col min="2108" max="2108" width="19.25" style="1270" bestFit="1" customWidth="1"/>
    <col min="2109" max="2109" width="15.125" style="1270" bestFit="1" customWidth="1"/>
    <col min="2110" max="2110" width="19.25" style="1270" bestFit="1" customWidth="1"/>
    <col min="2111" max="2111" width="15.125" style="1270" bestFit="1" customWidth="1"/>
    <col min="2112" max="2112" width="19.25" style="1270" bestFit="1" customWidth="1"/>
    <col min="2113" max="2113" width="13" style="1270" bestFit="1" customWidth="1"/>
    <col min="2114" max="2114" width="17.25" style="1270" bestFit="1" customWidth="1"/>
    <col min="2115" max="2115" width="15.125" style="1270" bestFit="1" customWidth="1"/>
    <col min="2116" max="2116" width="19.25" style="1270" bestFit="1" customWidth="1"/>
    <col min="2117" max="2117" width="15.125" style="1270" bestFit="1" customWidth="1"/>
    <col min="2118" max="2118" width="19.25" style="1270" bestFit="1" customWidth="1"/>
    <col min="2119" max="2124" width="21.375" style="1270" bestFit="1" customWidth="1"/>
    <col min="2125" max="2126" width="17.25" style="1270" bestFit="1" customWidth="1"/>
    <col min="2127" max="2127" width="7.125" style="1270" bestFit="1" customWidth="1"/>
    <col min="2128" max="2128" width="11" style="1270" bestFit="1" customWidth="1"/>
    <col min="2129" max="2129" width="7.125" style="1270" bestFit="1" customWidth="1"/>
    <col min="2130" max="2131" width="11" style="1270" bestFit="1" customWidth="1"/>
    <col min="2132" max="2132" width="15.125" style="1270" bestFit="1" customWidth="1"/>
    <col min="2133" max="2133" width="16.5" style="1270" bestFit="1" customWidth="1"/>
    <col min="2134" max="2134" width="20.625" style="1270" bestFit="1" customWidth="1"/>
    <col min="2135" max="2135" width="7.125" style="1270" bestFit="1" customWidth="1"/>
    <col min="2136" max="2138" width="11" style="1270" bestFit="1" customWidth="1"/>
    <col min="2139" max="2139" width="15.125" style="1270" bestFit="1" customWidth="1"/>
    <col min="2140" max="2142" width="11" style="1270" bestFit="1" customWidth="1"/>
    <col min="2143" max="2143" width="13" style="1270" bestFit="1" customWidth="1"/>
    <col min="2144" max="2144" width="11" style="1270" bestFit="1" customWidth="1"/>
    <col min="2145" max="2145" width="15.125" style="1270" bestFit="1" customWidth="1"/>
    <col min="2146" max="2146" width="17.25" style="1270" bestFit="1" customWidth="1"/>
    <col min="2147" max="2147" width="7.125" style="1270" bestFit="1" customWidth="1"/>
    <col min="2148" max="2148" width="13" style="1270" bestFit="1" customWidth="1"/>
    <col min="2149" max="2150" width="12.375" style="1270" bestFit="1" customWidth="1"/>
    <col min="2151" max="2152" width="15.125" style="1270" bestFit="1" customWidth="1"/>
    <col min="2153" max="2154" width="18.625" style="1270" bestFit="1" customWidth="1"/>
    <col min="2155" max="2156" width="21.375" style="1270" bestFit="1" customWidth="1"/>
    <col min="2157" max="2157" width="17.25" style="1270" bestFit="1" customWidth="1"/>
    <col min="2158" max="2158" width="11" style="1270" bestFit="1" customWidth="1"/>
    <col min="2159" max="2160" width="15.125" style="1270" bestFit="1" customWidth="1"/>
    <col min="2161" max="2161" width="11" style="1270" bestFit="1" customWidth="1"/>
    <col min="2162" max="2163" width="15.125" style="1270" bestFit="1" customWidth="1"/>
    <col min="2164" max="2164" width="11.875" style="1270" bestFit="1" customWidth="1"/>
    <col min="2165" max="2165" width="16.375" style="1270" bestFit="1" customWidth="1"/>
    <col min="2166" max="2166" width="15.125" style="1270" bestFit="1" customWidth="1"/>
    <col min="2167" max="2167" width="11" style="1270" bestFit="1" customWidth="1"/>
    <col min="2168" max="2169" width="15.125" style="1270" bestFit="1" customWidth="1"/>
    <col min="2170" max="2170" width="11" style="1270" bestFit="1" customWidth="1"/>
    <col min="2171" max="2172" width="15.125" style="1270" bestFit="1" customWidth="1"/>
    <col min="2173" max="2173" width="5.25" style="1270" bestFit="1" customWidth="1"/>
    <col min="2174" max="2175" width="9" style="1270"/>
    <col min="2176" max="2176" width="7.125" style="1270" bestFit="1" customWidth="1"/>
    <col min="2177" max="2177" width="9" style="1270"/>
    <col min="2178" max="2178" width="59.375" style="1270" bestFit="1" customWidth="1"/>
    <col min="2179" max="2179" width="45.5" style="1270" bestFit="1" customWidth="1"/>
    <col min="2180" max="2180" width="27.625" style="1270" bestFit="1" customWidth="1"/>
    <col min="2181" max="2181" width="11" style="1270" bestFit="1" customWidth="1"/>
    <col min="2182" max="2185" width="13" style="1270" bestFit="1" customWidth="1"/>
    <col min="2186" max="2186" width="14.375" style="1270" bestFit="1" customWidth="1"/>
    <col min="2187" max="2187" width="13" style="1270" bestFit="1" customWidth="1"/>
    <col min="2188" max="2189" width="18.125" style="1270" bestFit="1" customWidth="1"/>
    <col min="2190" max="2190" width="20.25" style="1270" bestFit="1" customWidth="1"/>
    <col min="2191" max="2191" width="17.625" style="1270" bestFit="1" customWidth="1"/>
    <col min="2192" max="2192" width="15.125" style="1270" bestFit="1" customWidth="1"/>
    <col min="2193" max="2193" width="21.375" style="1270" bestFit="1" customWidth="1"/>
    <col min="2194" max="2194" width="12.875" style="1270" bestFit="1" customWidth="1"/>
    <col min="2195" max="2195" width="13" style="1270" bestFit="1" customWidth="1"/>
    <col min="2196" max="2196" width="21.5" style="1270" bestFit="1" customWidth="1"/>
    <col min="2197" max="2198" width="13.125" style="1270" bestFit="1" customWidth="1"/>
    <col min="2199" max="2199" width="21.25" style="1270" bestFit="1" customWidth="1"/>
    <col min="2200" max="2200" width="17.375" style="1270" bestFit="1" customWidth="1"/>
    <col min="2201" max="2201" width="13.125" style="1270" bestFit="1" customWidth="1"/>
    <col min="2202" max="2202" width="15.125" style="1270" bestFit="1" customWidth="1"/>
    <col min="2203" max="2203" width="25.25" style="1270" bestFit="1" customWidth="1"/>
    <col min="2204" max="2204" width="18.875" style="1270" bestFit="1" customWidth="1"/>
    <col min="2205" max="2205" width="28" style="1270" bestFit="1" customWidth="1"/>
    <col min="2206" max="2206" width="26.75" style="1270" bestFit="1" customWidth="1"/>
    <col min="2207" max="2207" width="28" style="1270" bestFit="1" customWidth="1"/>
    <col min="2208" max="2208" width="25.25" style="1270" bestFit="1" customWidth="1"/>
    <col min="2209" max="2209" width="29.625" style="1270" bestFit="1" customWidth="1"/>
    <col min="2210" max="2210" width="25.25" style="1270" bestFit="1" customWidth="1"/>
    <col min="2211" max="2211" width="29.625" style="1270" bestFit="1" customWidth="1"/>
    <col min="2212" max="2212" width="25.25" style="1270" bestFit="1" customWidth="1"/>
    <col min="2213" max="2214" width="18.875" style="1270" bestFit="1" customWidth="1"/>
    <col min="2215" max="2215" width="21" style="1270" bestFit="1" customWidth="1"/>
    <col min="2216" max="2216" width="20.875" style="1270" bestFit="1" customWidth="1"/>
    <col min="2217" max="2217" width="12.625" style="1270" bestFit="1" customWidth="1"/>
    <col min="2218" max="2218" width="15.125" style="1270" bestFit="1" customWidth="1"/>
    <col min="2219" max="2219" width="7.125" style="1270" bestFit="1" customWidth="1"/>
    <col min="2220" max="2220" width="19.25" style="1270" bestFit="1" customWidth="1"/>
    <col min="2221" max="2223" width="15.125" style="1270" bestFit="1" customWidth="1"/>
    <col min="2224" max="2224" width="17.25" style="1270" bestFit="1" customWidth="1"/>
    <col min="2225" max="2227" width="15.125" style="1270" bestFit="1" customWidth="1"/>
    <col min="2228" max="2229" width="17.25" style="1270" bestFit="1" customWidth="1"/>
    <col min="2230" max="2230" width="15.125" style="1270" bestFit="1" customWidth="1"/>
    <col min="2231" max="2232" width="17.25" style="1270" bestFit="1" customWidth="1"/>
    <col min="2233" max="2233" width="15.125" style="1270" bestFit="1" customWidth="1"/>
    <col min="2234" max="2235" width="17.25" style="1270" bestFit="1" customWidth="1"/>
    <col min="2236" max="2236" width="19.25" style="1270" bestFit="1" customWidth="1"/>
    <col min="2237" max="2238" width="21.375" style="1270" bestFit="1" customWidth="1"/>
    <col min="2239" max="2239" width="23.5" style="1270" bestFit="1" customWidth="1"/>
    <col min="2240" max="2240" width="21.375" style="1270" bestFit="1" customWidth="1"/>
    <col min="2241" max="2241" width="19.25" style="1270" bestFit="1" customWidth="1"/>
    <col min="2242" max="2243" width="21.375" style="1270" bestFit="1" customWidth="1"/>
    <col min="2244" max="2244" width="23.5" style="1270" bestFit="1" customWidth="1"/>
    <col min="2245" max="2245" width="21.375" style="1270" bestFit="1" customWidth="1"/>
    <col min="2246" max="2246" width="17.25" style="1270" bestFit="1" customWidth="1"/>
    <col min="2247" max="2249" width="19.25" style="1270" bestFit="1" customWidth="1"/>
    <col min="2250" max="2250" width="18.375" style="1270" bestFit="1" customWidth="1"/>
    <col min="2251" max="2252" width="20.375" style="1270" bestFit="1" customWidth="1"/>
    <col min="2253" max="2253" width="13" style="1270" bestFit="1" customWidth="1"/>
    <col min="2254" max="2255" width="19.25" style="1270" bestFit="1" customWidth="1"/>
    <col min="2256" max="2257" width="17.25" style="1270" bestFit="1" customWidth="1"/>
    <col min="2258" max="2260" width="19.25" style="1270" bestFit="1" customWidth="1"/>
    <col min="2261" max="2262" width="21.375" style="1270" bestFit="1" customWidth="1"/>
    <col min="2263" max="2263" width="19.25" style="1270" bestFit="1" customWidth="1"/>
    <col min="2264" max="2265" width="21.375" style="1270" bestFit="1" customWidth="1"/>
    <col min="2266" max="2266" width="23.5" style="1270" bestFit="1" customWidth="1"/>
    <col min="2267" max="2268" width="21.375" style="1270" bestFit="1" customWidth="1"/>
    <col min="2269" max="2271" width="23.5" style="1270" bestFit="1" customWidth="1"/>
    <col min="2272" max="2273" width="25.5" style="1270" bestFit="1" customWidth="1"/>
    <col min="2274" max="2274" width="23.5" style="1270" bestFit="1" customWidth="1"/>
    <col min="2275" max="2276" width="25.5" style="1270" bestFit="1" customWidth="1"/>
    <col min="2277" max="2277" width="27.625" style="1270" bestFit="1" customWidth="1"/>
    <col min="2278" max="2278" width="25.5" style="1270" bestFit="1" customWidth="1"/>
    <col min="2279" max="2279" width="22.75" style="1270" bestFit="1" customWidth="1"/>
    <col min="2280" max="2280" width="26.875" style="1270" bestFit="1" customWidth="1"/>
    <col min="2281" max="2282" width="19.25" style="1270" bestFit="1" customWidth="1"/>
    <col min="2283" max="2283" width="25.5" style="1270" bestFit="1" customWidth="1"/>
    <col min="2284" max="2285" width="21.375" style="1270" bestFit="1" customWidth="1"/>
    <col min="2286" max="2286" width="27.625" style="1270" bestFit="1" customWidth="1"/>
    <col min="2287" max="2287" width="8.375" style="1270" bestFit="1" customWidth="1"/>
    <col min="2288" max="2290" width="16.75" style="1270" bestFit="1" customWidth="1"/>
    <col min="2291" max="2291" width="18.875" style="1270" bestFit="1" customWidth="1"/>
    <col min="2292" max="2292" width="23.5" style="1270" bestFit="1" customWidth="1"/>
    <col min="2293" max="2293" width="25.5" style="1270" bestFit="1" customWidth="1"/>
    <col min="2294" max="2295" width="8.375" style="1270" bestFit="1" customWidth="1"/>
    <col min="2296" max="2296" width="10.25" style="1270" bestFit="1" customWidth="1"/>
    <col min="2297" max="2297" width="13.75" style="1270" bestFit="1" customWidth="1"/>
    <col min="2298" max="2298" width="15.125" style="1270" bestFit="1" customWidth="1"/>
    <col min="2299" max="2301" width="21.5" style="1270" bestFit="1" customWidth="1"/>
    <col min="2302" max="2303" width="19.25" style="1270" bestFit="1" customWidth="1"/>
    <col min="2304" max="2304" width="6.625" style="1270" bestFit="1" customWidth="1"/>
    <col min="2305" max="2305" width="9" style="1270"/>
    <col min="2306" max="2306" width="15.125" style="1270" bestFit="1" customWidth="1"/>
    <col min="2307" max="2307" width="13" style="1270" bestFit="1" customWidth="1"/>
    <col min="2308" max="2310" width="9" style="1270"/>
    <col min="2311" max="2311" width="13" style="1270" bestFit="1" customWidth="1"/>
    <col min="2312" max="2312" width="15" style="1270" customWidth="1"/>
    <col min="2313" max="2313" width="13" style="1270" bestFit="1" customWidth="1"/>
    <col min="2314" max="2314" width="9" style="1270"/>
    <col min="2315" max="2317" width="12.375" style="1270" bestFit="1" customWidth="1"/>
    <col min="2318" max="2318" width="11" style="1270" bestFit="1" customWidth="1"/>
    <col min="2319" max="2319" width="20.375" style="1270" bestFit="1" customWidth="1"/>
    <col min="2320" max="2321" width="27.75" style="1270" bestFit="1" customWidth="1"/>
    <col min="2322" max="2323" width="19.375" style="1270" bestFit="1" customWidth="1"/>
    <col min="2324" max="2324" width="17.25" style="1270" bestFit="1" customWidth="1"/>
    <col min="2325" max="2325" width="19.375" style="1270" bestFit="1" customWidth="1"/>
    <col min="2326" max="2327" width="9" style="1270"/>
    <col min="2328" max="2328" width="17.375" style="1270" bestFit="1" customWidth="1"/>
    <col min="2329" max="2329" width="9" style="1270"/>
    <col min="2330" max="2330" width="17.375" style="1270" bestFit="1" customWidth="1"/>
    <col min="2331" max="2332" width="9" style="1270"/>
    <col min="2333" max="2334" width="11.125" style="1270" bestFit="1" customWidth="1"/>
    <col min="2335" max="2335" width="5.25" style="1270" bestFit="1" customWidth="1"/>
    <col min="2336" max="2336" width="9" style="1270"/>
    <col min="2337" max="2337" width="14.25" style="1270" bestFit="1" customWidth="1"/>
    <col min="2338" max="2338" width="17.875" style="1270" bestFit="1" customWidth="1"/>
    <col min="2339" max="2339" width="5.25" style="1270" bestFit="1" customWidth="1"/>
    <col min="2340" max="2340" width="9" style="1270"/>
    <col min="2341" max="2341" width="11" style="1270" bestFit="1" customWidth="1"/>
    <col min="2342" max="2342" width="8.375" style="1270" bestFit="1" customWidth="1"/>
    <col min="2343" max="2343" width="9.625" style="1270" bestFit="1" customWidth="1"/>
    <col min="2344" max="2344" width="15.125" style="1270" bestFit="1" customWidth="1"/>
    <col min="2345" max="2345" width="11.125" style="1270" bestFit="1" customWidth="1"/>
    <col min="2346" max="2346" width="9.5" style="1270" bestFit="1" customWidth="1"/>
    <col min="2347" max="2347" width="11" style="1270" bestFit="1" customWidth="1"/>
    <col min="2348" max="2356" width="15.125" style="1270" bestFit="1" customWidth="1"/>
    <col min="2357" max="2357" width="7.125" style="1270" bestFit="1" customWidth="1"/>
    <col min="2358" max="2358" width="11" style="1270" bestFit="1" customWidth="1"/>
    <col min="2359" max="2359" width="15.125" style="1270" bestFit="1" customWidth="1"/>
    <col min="2360" max="2360" width="19.25" style="1270" bestFit="1" customWidth="1"/>
    <col min="2361" max="2361" width="15.125" style="1270" bestFit="1" customWidth="1"/>
    <col min="2362" max="2362" width="19.25" style="1270" bestFit="1" customWidth="1"/>
    <col min="2363" max="2363" width="15.125" style="1270" bestFit="1" customWidth="1"/>
    <col min="2364" max="2364" width="19.25" style="1270" bestFit="1" customWidth="1"/>
    <col min="2365" max="2365" width="15.125" style="1270" bestFit="1" customWidth="1"/>
    <col min="2366" max="2366" width="19.25" style="1270" bestFit="1" customWidth="1"/>
    <col min="2367" max="2367" width="15.125" style="1270" bestFit="1" customWidth="1"/>
    <col min="2368" max="2368" width="19.25" style="1270" bestFit="1" customWidth="1"/>
    <col min="2369" max="2369" width="13" style="1270" bestFit="1" customWidth="1"/>
    <col min="2370" max="2370" width="17.25" style="1270" bestFit="1" customWidth="1"/>
    <col min="2371" max="2371" width="15.125" style="1270" bestFit="1" customWidth="1"/>
    <col min="2372" max="2372" width="19.25" style="1270" bestFit="1" customWidth="1"/>
    <col min="2373" max="2373" width="15.125" style="1270" bestFit="1" customWidth="1"/>
    <col min="2374" max="2374" width="19.25" style="1270" bestFit="1" customWidth="1"/>
    <col min="2375" max="2380" width="21.375" style="1270" bestFit="1" customWidth="1"/>
    <col min="2381" max="2382" width="17.25" style="1270" bestFit="1" customWidth="1"/>
    <col min="2383" max="2383" width="7.125" style="1270" bestFit="1" customWidth="1"/>
    <col min="2384" max="2384" width="11" style="1270" bestFit="1" customWidth="1"/>
    <col min="2385" max="2385" width="7.125" style="1270" bestFit="1" customWidth="1"/>
    <col min="2386" max="2387" width="11" style="1270" bestFit="1" customWidth="1"/>
    <col min="2388" max="2388" width="15.125" style="1270" bestFit="1" customWidth="1"/>
    <col min="2389" max="2389" width="16.5" style="1270" bestFit="1" customWidth="1"/>
    <col min="2390" max="2390" width="20.625" style="1270" bestFit="1" customWidth="1"/>
    <col min="2391" max="2391" width="7.125" style="1270" bestFit="1" customWidth="1"/>
    <col min="2392" max="2394" width="11" style="1270" bestFit="1" customWidth="1"/>
    <col min="2395" max="2395" width="15.125" style="1270" bestFit="1" customWidth="1"/>
    <col min="2396" max="2398" width="11" style="1270" bestFit="1" customWidth="1"/>
    <col min="2399" max="2399" width="13" style="1270" bestFit="1" customWidth="1"/>
    <col min="2400" max="2400" width="11" style="1270" bestFit="1" customWidth="1"/>
    <col min="2401" max="2401" width="15.125" style="1270" bestFit="1" customWidth="1"/>
    <col min="2402" max="2402" width="17.25" style="1270" bestFit="1" customWidth="1"/>
    <col min="2403" max="2403" width="7.125" style="1270" bestFit="1" customWidth="1"/>
    <col min="2404" max="2404" width="13" style="1270" bestFit="1" customWidth="1"/>
    <col min="2405" max="2406" width="12.375" style="1270" bestFit="1" customWidth="1"/>
    <col min="2407" max="2408" width="15.125" style="1270" bestFit="1" customWidth="1"/>
    <col min="2409" max="2410" width="18.625" style="1270" bestFit="1" customWidth="1"/>
    <col min="2411" max="2412" width="21.375" style="1270" bestFit="1" customWidth="1"/>
    <col min="2413" max="2413" width="17.25" style="1270" bestFit="1" customWidth="1"/>
    <col min="2414" max="2414" width="11" style="1270" bestFit="1" customWidth="1"/>
    <col min="2415" max="2416" width="15.125" style="1270" bestFit="1" customWidth="1"/>
    <col min="2417" max="2417" width="11" style="1270" bestFit="1" customWidth="1"/>
    <col min="2418" max="2419" width="15.125" style="1270" bestFit="1" customWidth="1"/>
    <col min="2420" max="2420" width="11.875" style="1270" bestFit="1" customWidth="1"/>
    <col min="2421" max="2421" width="16.375" style="1270" bestFit="1" customWidth="1"/>
    <col min="2422" max="2422" width="15.125" style="1270" bestFit="1" customWidth="1"/>
    <col min="2423" max="2423" width="11" style="1270" bestFit="1" customWidth="1"/>
    <col min="2424" max="2425" width="15.125" style="1270" bestFit="1" customWidth="1"/>
    <col min="2426" max="2426" width="11" style="1270" bestFit="1" customWidth="1"/>
    <col min="2427" max="2428" width="15.125" style="1270" bestFit="1" customWidth="1"/>
    <col min="2429" max="2429" width="5.25" style="1270" bestFit="1" customWidth="1"/>
    <col min="2430" max="2431" width="9" style="1270"/>
    <col min="2432" max="2432" width="7.125" style="1270" bestFit="1" customWidth="1"/>
    <col min="2433" max="2433" width="9" style="1270"/>
    <col min="2434" max="2434" width="59.375" style="1270" bestFit="1" customWidth="1"/>
    <col min="2435" max="2435" width="45.5" style="1270" bestFit="1" customWidth="1"/>
    <col min="2436" max="2436" width="27.625" style="1270" bestFit="1" customWidth="1"/>
    <col min="2437" max="2437" width="11" style="1270" bestFit="1" customWidth="1"/>
    <col min="2438" max="2441" width="13" style="1270" bestFit="1" customWidth="1"/>
    <col min="2442" max="2442" width="14.375" style="1270" bestFit="1" customWidth="1"/>
    <col min="2443" max="2443" width="13" style="1270" bestFit="1" customWidth="1"/>
    <col min="2444" max="2445" width="18.125" style="1270" bestFit="1" customWidth="1"/>
    <col min="2446" max="2446" width="20.25" style="1270" bestFit="1" customWidth="1"/>
    <col min="2447" max="2447" width="17.625" style="1270" bestFit="1" customWidth="1"/>
    <col min="2448" max="2448" width="15.125" style="1270" bestFit="1" customWidth="1"/>
    <col min="2449" max="2449" width="21.375" style="1270" bestFit="1" customWidth="1"/>
    <col min="2450" max="2450" width="12.875" style="1270" bestFit="1" customWidth="1"/>
    <col min="2451" max="2451" width="13" style="1270" bestFit="1" customWidth="1"/>
    <col min="2452" max="2452" width="21.5" style="1270" bestFit="1" customWidth="1"/>
    <col min="2453" max="2454" width="13.125" style="1270" bestFit="1" customWidth="1"/>
    <col min="2455" max="2455" width="21.25" style="1270" bestFit="1" customWidth="1"/>
    <col min="2456" max="2456" width="17.375" style="1270" bestFit="1" customWidth="1"/>
    <col min="2457" max="2457" width="13.125" style="1270" bestFit="1" customWidth="1"/>
    <col min="2458" max="2458" width="15.125" style="1270" bestFit="1" customWidth="1"/>
    <col min="2459" max="2459" width="25.25" style="1270" bestFit="1" customWidth="1"/>
    <col min="2460" max="2460" width="18.875" style="1270" bestFit="1" customWidth="1"/>
    <col min="2461" max="2461" width="28" style="1270" bestFit="1" customWidth="1"/>
    <col min="2462" max="2462" width="26.75" style="1270" bestFit="1" customWidth="1"/>
    <col min="2463" max="2463" width="28" style="1270" bestFit="1" customWidth="1"/>
    <col min="2464" max="2464" width="25.25" style="1270" bestFit="1" customWidth="1"/>
    <col min="2465" max="2465" width="29.625" style="1270" bestFit="1" customWidth="1"/>
    <col min="2466" max="2466" width="25.25" style="1270" bestFit="1" customWidth="1"/>
    <col min="2467" max="2467" width="29.625" style="1270" bestFit="1" customWidth="1"/>
    <col min="2468" max="2468" width="25.25" style="1270" bestFit="1" customWidth="1"/>
    <col min="2469" max="2470" width="18.875" style="1270" bestFit="1" customWidth="1"/>
    <col min="2471" max="2471" width="21" style="1270" bestFit="1" customWidth="1"/>
    <col min="2472" max="2472" width="20.875" style="1270" bestFit="1" customWidth="1"/>
    <col min="2473" max="2473" width="12.625" style="1270" bestFit="1" customWidth="1"/>
    <col min="2474" max="2474" width="15.125" style="1270" bestFit="1" customWidth="1"/>
    <col min="2475" max="2475" width="7.125" style="1270" bestFit="1" customWidth="1"/>
    <col min="2476" max="2476" width="19.25" style="1270" bestFit="1" customWidth="1"/>
    <col min="2477" max="2479" width="15.125" style="1270" bestFit="1" customWidth="1"/>
    <col min="2480" max="2480" width="17.25" style="1270" bestFit="1" customWidth="1"/>
    <col min="2481" max="2483" width="15.125" style="1270" bestFit="1" customWidth="1"/>
    <col min="2484" max="2485" width="17.25" style="1270" bestFit="1" customWidth="1"/>
    <col min="2486" max="2486" width="15.125" style="1270" bestFit="1" customWidth="1"/>
    <col min="2487" max="2488" width="17.25" style="1270" bestFit="1" customWidth="1"/>
    <col min="2489" max="2489" width="15.125" style="1270" bestFit="1" customWidth="1"/>
    <col min="2490" max="2491" width="17.25" style="1270" bestFit="1" customWidth="1"/>
    <col min="2492" max="2492" width="19.25" style="1270" bestFit="1" customWidth="1"/>
    <col min="2493" max="2494" width="21.375" style="1270" bestFit="1" customWidth="1"/>
    <col min="2495" max="2495" width="23.5" style="1270" bestFit="1" customWidth="1"/>
    <col min="2496" max="2496" width="21.375" style="1270" bestFit="1" customWidth="1"/>
    <col min="2497" max="2497" width="19.25" style="1270" bestFit="1" customWidth="1"/>
    <col min="2498" max="2499" width="21.375" style="1270" bestFit="1" customWidth="1"/>
    <col min="2500" max="2500" width="23.5" style="1270" bestFit="1" customWidth="1"/>
    <col min="2501" max="2501" width="21.375" style="1270" bestFit="1" customWidth="1"/>
    <col min="2502" max="2502" width="17.25" style="1270" bestFit="1" customWidth="1"/>
    <col min="2503" max="2505" width="19.25" style="1270" bestFit="1" customWidth="1"/>
    <col min="2506" max="2506" width="18.375" style="1270" bestFit="1" customWidth="1"/>
    <col min="2507" max="2508" width="20.375" style="1270" bestFit="1" customWidth="1"/>
    <col min="2509" max="2509" width="13" style="1270" bestFit="1" customWidth="1"/>
    <col min="2510" max="2511" width="19.25" style="1270" bestFit="1" customWidth="1"/>
    <col min="2512" max="2513" width="17.25" style="1270" bestFit="1" customWidth="1"/>
    <col min="2514" max="2516" width="19.25" style="1270" bestFit="1" customWidth="1"/>
    <col min="2517" max="2518" width="21.375" style="1270" bestFit="1" customWidth="1"/>
    <col min="2519" max="2519" width="19.25" style="1270" bestFit="1" customWidth="1"/>
    <col min="2520" max="2521" width="21.375" style="1270" bestFit="1" customWidth="1"/>
    <col min="2522" max="2522" width="23.5" style="1270" bestFit="1" customWidth="1"/>
    <col min="2523" max="2524" width="21.375" style="1270" bestFit="1" customWidth="1"/>
    <col min="2525" max="2527" width="23.5" style="1270" bestFit="1" customWidth="1"/>
    <col min="2528" max="2529" width="25.5" style="1270" bestFit="1" customWidth="1"/>
    <col min="2530" max="2530" width="23.5" style="1270" bestFit="1" customWidth="1"/>
    <col min="2531" max="2532" width="25.5" style="1270" bestFit="1" customWidth="1"/>
    <col min="2533" max="2533" width="27.625" style="1270" bestFit="1" customWidth="1"/>
    <col min="2534" max="2534" width="25.5" style="1270" bestFit="1" customWidth="1"/>
    <col min="2535" max="2535" width="22.75" style="1270" bestFit="1" customWidth="1"/>
    <col min="2536" max="2536" width="26.875" style="1270" bestFit="1" customWidth="1"/>
    <col min="2537" max="2538" width="19.25" style="1270" bestFit="1" customWidth="1"/>
    <col min="2539" max="2539" width="25.5" style="1270" bestFit="1" customWidth="1"/>
    <col min="2540" max="2541" width="21.375" style="1270" bestFit="1" customWidth="1"/>
    <col min="2542" max="2542" width="27.625" style="1270" bestFit="1" customWidth="1"/>
    <col min="2543" max="2543" width="8.375" style="1270" bestFit="1" customWidth="1"/>
    <col min="2544" max="2546" width="16.75" style="1270" bestFit="1" customWidth="1"/>
    <col min="2547" max="2547" width="18.875" style="1270" bestFit="1" customWidth="1"/>
    <col min="2548" max="2548" width="23.5" style="1270" bestFit="1" customWidth="1"/>
    <col min="2549" max="2549" width="25.5" style="1270" bestFit="1" customWidth="1"/>
    <col min="2550" max="2551" width="8.375" style="1270" bestFit="1" customWidth="1"/>
    <col min="2552" max="2552" width="10.25" style="1270" bestFit="1" customWidth="1"/>
    <col min="2553" max="2553" width="13.75" style="1270" bestFit="1" customWidth="1"/>
    <col min="2554" max="2554" width="15.125" style="1270" bestFit="1" customWidth="1"/>
    <col min="2555" max="2557" width="21.5" style="1270" bestFit="1" customWidth="1"/>
    <col min="2558" max="2559" width="19.25" style="1270" bestFit="1" customWidth="1"/>
    <col min="2560" max="2560" width="6.625" style="1270" bestFit="1" customWidth="1"/>
    <col min="2561" max="2561" width="9" style="1270"/>
    <col min="2562" max="2562" width="15.125" style="1270" bestFit="1" customWidth="1"/>
    <col min="2563" max="2563" width="13" style="1270" bestFit="1" customWidth="1"/>
    <col min="2564" max="2566" width="9" style="1270"/>
    <col min="2567" max="2567" width="13" style="1270" bestFit="1" customWidth="1"/>
    <col min="2568" max="2568" width="15" style="1270" customWidth="1"/>
    <col min="2569" max="2569" width="13" style="1270" bestFit="1" customWidth="1"/>
    <col min="2570" max="2570" width="9" style="1270"/>
    <col min="2571" max="2573" width="12.375" style="1270" bestFit="1" customWidth="1"/>
    <col min="2574" max="2574" width="11" style="1270" bestFit="1" customWidth="1"/>
    <col min="2575" max="2575" width="20.375" style="1270" bestFit="1" customWidth="1"/>
    <col min="2576" max="2577" width="27.75" style="1270" bestFit="1" customWidth="1"/>
    <col min="2578" max="2579" width="19.375" style="1270" bestFit="1" customWidth="1"/>
    <col min="2580" max="2580" width="17.25" style="1270" bestFit="1" customWidth="1"/>
    <col min="2581" max="2581" width="19.375" style="1270" bestFit="1" customWidth="1"/>
    <col min="2582" max="2583" width="9" style="1270"/>
    <col min="2584" max="2584" width="17.375" style="1270" bestFit="1" customWidth="1"/>
    <col min="2585" max="2585" width="9" style="1270"/>
    <col min="2586" max="2586" width="17.375" style="1270" bestFit="1" customWidth="1"/>
    <col min="2587" max="2588" width="9" style="1270"/>
    <col min="2589" max="2590" width="11.125" style="1270" bestFit="1" customWidth="1"/>
    <col min="2591" max="2591" width="5.25" style="1270" bestFit="1" customWidth="1"/>
    <col min="2592" max="2592" width="9" style="1270"/>
    <col min="2593" max="2593" width="14.25" style="1270" bestFit="1" customWidth="1"/>
    <col min="2594" max="2594" width="17.875" style="1270" bestFit="1" customWidth="1"/>
    <col min="2595" max="2595" width="5.25" style="1270" bestFit="1" customWidth="1"/>
    <col min="2596" max="2596" width="9" style="1270"/>
    <col min="2597" max="2597" width="11" style="1270" bestFit="1" customWidth="1"/>
    <col min="2598" max="2598" width="8.375" style="1270" bestFit="1" customWidth="1"/>
    <col min="2599" max="2599" width="9.625" style="1270" bestFit="1" customWidth="1"/>
    <col min="2600" max="2600" width="15.125" style="1270" bestFit="1" customWidth="1"/>
    <col min="2601" max="2601" width="11.125" style="1270" bestFit="1" customWidth="1"/>
    <col min="2602" max="2602" width="9.5" style="1270" bestFit="1" customWidth="1"/>
    <col min="2603" max="2603" width="11" style="1270" bestFit="1" customWidth="1"/>
    <col min="2604" max="2612" width="15.125" style="1270" bestFit="1" customWidth="1"/>
    <col min="2613" max="2613" width="7.125" style="1270" bestFit="1" customWidth="1"/>
    <col min="2614" max="2614" width="11" style="1270" bestFit="1" customWidth="1"/>
    <col min="2615" max="2615" width="15.125" style="1270" bestFit="1" customWidth="1"/>
    <col min="2616" max="2616" width="19.25" style="1270" bestFit="1" customWidth="1"/>
    <col min="2617" max="2617" width="15.125" style="1270" bestFit="1" customWidth="1"/>
    <col min="2618" max="2618" width="19.25" style="1270" bestFit="1" customWidth="1"/>
    <col min="2619" max="2619" width="15.125" style="1270" bestFit="1" customWidth="1"/>
    <col min="2620" max="2620" width="19.25" style="1270" bestFit="1" customWidth="1"/>
    <col min="2621" max="2621" width="15.125" style="1270" bestFit="1" customWidth="1"/>
    <col min="2622" max="2622" width="19.25" style="1270" bestFit="1" customWidth="1"/>
    <col min="2623" max="2623" width="15.125" style="1270" bestFit="1" customWidth="1"/>
    <col min="2624" max="2624" width="19.25" style="1270" bestFit="1" customWidth="1"/>
    <col min="2625" max="2625" width="13" style="1270" bestFit="1" customWidth="1"/>
    <col min="2626" max="2626" width="17.25" style="1270" bestFit="1" customWidth="1"/>
    <col min="2627" max="2627" width="15.125" style="1270" bestFit="1" customWidth="1"/>
    <col min="2628" max="2628" width="19.25" style="1270" bestFit="1" customWidth="1"/>
    <col min="2629" max="2629" width="15.125" style="1270" bestFit="1" customWidth="1"/>
    <col min="2630" max="2630" width="19.25" style="1270" bestFit="1" customWidth="1"/>
    <col min="2631" max="2636" width="21.375" style="1270" bestFit="1" customWidth="1"/>
    <col min="2637" max="2638" width="17.25" style="1270" bestFit="1" customWidth="1"/>
    <col min="2639" max="2639" width="7.125" style="1270" bestFit="1" customWidth="1"/>
    <col min="2640" max="2640" width="11" style="1270" bestFit="1" customWidth="1"/>
    <col min="2641" max="2641" width="7.125" style="1270" bestFit="1" customWidth="1"/>
    <col min="2642" max="2643" width="11" style="1270" bestFit="1" customWidth="1"/>
    <col min="2644" max="2644" width="15.125" style="1270" bestFit="1" customWidth="1"/>
    <col min="2645" max="2645" width="16.5" style="1270" bestFit="1" customWidth="1"/>
    <col min="2646" max="2646" width="20.625" style="1270" bestFit="1" customWidth="1"/>
    <col min="2647" max="2647" width="7.125" style="1270" bestFit="1" customWidth="1"/>
    <col min="2648" max="2650" width="11" style="1270" bestFit="1" customWidth="1"/>
    <col min="2651" max="2651" width="15.125" style="1270" bestFit="1" customWidth="1"/>
    <col min="2652" max="2654" width="11" style="1270" bestFit="1" customWidth="1"/>
    <col min="2655" max="2655" width="13" style="1270" bestFit="1" customWidth="1"/>
    <col min="2656" max="2656" width="11" style="1270" bestFit="1" customWidth="1"/>
    <col min="2657" max="2657" width="15.125" style="1270" bestFit="1" customWidth="1"/>
    <col min="2658" max="2658" width="17.25" style="1270" bestFit="1" customWidth="1"/>
    <col min="2659" max="2659" width="7.125" style="1270" bestFit="1" customWidth="1"/>
    <col min="2660" max="2660" width="13" style="1270" bestFit="1" customWidth="1"/>
    <col min="2661" max="2662" width="12.375" style="1270" bestFit="1" customWidth="1"/>
    <col min="2663" max="2664" width="15.125" style="1270" bestFit="1" customWidth="1"/>
    <col min="2665" max="2666" width="18.625" style="1270" bestFit="1" customWidth="1"/>
    <col min="2667" max="2668" width="21.375" style="1270" bestFit="1" customWidth="1"/>
    <col min="2669" max="2669" width="17.25" style="1270" bestFit="1" customWidth="1"/>
    <col min="2670" max="2670" width="11" style="1270" bestFit="1" customWidth="1"/>
    <col min="2671" max="2672" width="15.125" style="1270" bestFit="1" customWidth="1"/>
    <col min="2673" max="2673" width="11" style="1270" bestFit="1" customWidth="1"/>
    <col min="2674" max="2675" width="15.125" style="1270" bestFit="1" customWidth="1"/>
    <col min="2676" max="2676" width="11.875" style="1270" bestFit="1" customWidth="1"/>
    <col min="2677" max="2677" width="16.375" style="1270" bestFit="1" customWidth="1"/>
    <col min="2678" max="2678" width="15.125" style="1270" bestFit="1" customWidth="1"/>
    <col min="2679" max="2679" width="11" style="1270" bestFit="1" customWidth="1"/>
    <col min="2680" max="2681" width="15.125" style="1270" bestFit="1" customWidth="1"/>
    <col min="2682" max="2682" width="11" style="1270" bestFit="1" customWidth="1"/>
    <col min="2683" max="2684" width="15.125" style="1270" bestFit="1" customWidth="1"/>
    <col min="2685" max="2685" width="5.25" style="1270" bestFit="1" customWidth="1"/>
    <col min="2686" max="2687" width="9" style="1270"/>
    <col min="2688" max="2688" width="7.125" style="1270" bestFit="1" customWidth="1"/>
    <col min="2689" max="2689" width="9" style="1270"/>
    <col min="2690" max="2690" width="59.375" style="1270" bestFit="1" customWidth="1"/>
    <col min="2691" max="2691" width="45.5" style="1270" bestFit="1" customWidth="1"/>
    <col min="2692" max="2692" width="27.625" style="1270" bestFit="1" customWidth="1"/>
    <col min="2693" max="2693" width="11" style="1270" bestFit="1" customWidth="1"/>
    <col min="2694" max="2697" width="13" style="1270" bestFit="1" customWidth="1"/>
    <col min="2698" max="2698" width="14.375" style="1270" bestFit="1" customWidth="1"/>
    <col min="2699" max="2699" width="13" style="1270" bestFit="1" customWidth="1"/>
    <col min="2700" max="2701" width="18.125" style="1270" bestFit="1" customWidth="1"/>
    <col min="2702" max="2702" width="20.25" style="1270" bestFit="1" customWidth="1"/>
    <col min="2703" max="2703" width="17.625" style="1270" bestFit="1" customWidth="1"/>
    <col min="2704" max="2704" width="15.125" style="1270" bestFit="1" customWidth="1"/>
    <col min="2705" max="2705" width="21.375" style="1270" bestFit="1" customWidth="1"/>
    <col min="2706" max="2706" width="12.875" style="1270" bestFit="1" customWidth="1"/>
    <col min="2707" max="2707" width="13" style="1270" bestFit="1" customWidth="1"/>
    <col min="2708" max="2708" width="21.5" style="1270" bestFit="1" customWidth="1"/>
    <col min="2709" max="2710" width="13.125" style="1270" bestFit="1" customWidth="1"/>
    <col min="2711" max="2711" width="21.25" style="1270" bestFit="1" customWidth="1"/>
    <col min="2712" max="2712" width="17.375" style="1270" bestFit="1" customWidth="1"/>
    <col min="2713" max="2713" width="13.125" style="1270" bestFit="1" customWidth="1"/>
    <col min="2714" max="2714" width="15.125" style="1270" bestFit="1" customWidth="1"/>
    <col min="2715" max="2715" width="25.25" style="1270" bestFit="1" customWidth="1"/>
    <col min="2716" max="2716" width="18.875" style="1270" bestFit="1" customWidth="1"/>
    <col min="2717" max="2717" width="28" style="1270" bestFit="1" customWidth="1"/>
    <col min="2718" max="2718" width="26.75" style="1270" bestFit="1" customWidth="1"/>
    <col min="2719" max="2719" width="28" style="1270" bestFit="1" customWidth="1"/>
    <col min="2720" max="2720" width="25.25" style="1270" bestFit="1" customWidth="1"/>
    <col min="2721" max="2721" width="29.625" style="1270" bestFit="1" customWidth="1"/>
    <col min="2722" max="2722" width="25.25" style="1270" bestFit="1" customWidth="1"/>
    <col min="2723" max="2723" width="29.625" style="1270" bestFit="1" customWidth="1"/>
    <col min="2724" max="2724" width="25.25" style="1270" bestFit="1" customWidth="1"/>
    <col min="2725" max="2726" width="18.875" style="1270" bestFit="1" customWidth="1"/>
    <col min="2727" max="2727" width="21" style="1270" bestFit="1" customWidth="1"/>
    <col min="2728" max="2728" width="20.875" style="1270" bestFit="1" customWidth="1"/>
    <col min="2729" max="2729" width="12.625" style="1270" bestFit="1" customWidth="1"/>
    <col min="2730" max="2730" width="15.125" style="1270" bestFit="1" customWidth="1"/>
    <col min="2731" max="2731" width="7.125" style="1270" bestFit="1" customWidth="1"/>
    <col min="2732" max="2732" width="19.25" style="1270" bestFit="1" customWidth="1"/>
    <col min="2733" max="2735" width="15.125" style="1270" bestFit="1" customWidth="1"/>
    <col min="2736" max="2736" width="17.25" style="1270" bestFit="1" customWidth="1"/>
    <col min="2737" max="2739" width="15.125" style="1270" bestFit="1" customWidth="1"/>
    <col min="2740" max="2741" width="17.25" style="1270" bestFit="1" customWidth="1"/>
    <col min="2742" max="2742" width="15.125" style="1270" bestFit="1" customWidth="1"/>
    <col min="2743" max="2744" width="17.25" style="1270" bestFit="1" customWidth="1"/>
    <col min="2745" max="2745" width="15.125" style="1270" bestFit="1" customWidth="1"/>
    <col min="2746" max="2747" width="17.25" style="1270" bestFit="1" customWidth="1"/>
    <col min="2748" max="2748" width="19.25" style="1270" bestFit="1" customWidth="1"/>
    <col min="2749" max="2750" width="21.375" style="1270" bestFit="1" customWidth="1"/>
    <col min="2751" max="2751" width="23.5" style="1270" bestFit="1" customWidth="1"/>
    <col min="2752" max="2752" width="21.375" style="1270" bestFit="1" customWidth="1"/>
    <col min="2753" max="2753" width="19.25" style="1270" bestFit="1" customWidth="1"/>
    <col min="2754" max="2755" width="21.375" style="1270" bestFit="1" customWidth="1"/>
    <col min="2756" max="2756" width="23.5" style="1270" bestFit="1" customWidth="1"/>
    <col min="2757" max="2757" width="21.375" style="1270" bestFit="1" customWidth="1"/>
    <col min="2758" max="2758" width="17.25" style="1270" bestFit="1" customWidth="1"/>
    <col min="2759" max="2761" width="19.25" style="1270" bestFit="1" customWidth="1"/>
    <col min="2762" max="2762" width="18.375" style="1270" bestFit="1" customWidth="1"/>
    <col min="2763" max="2764" width="20.375" style="1270" bestFit="1" customWidth="1"/>
    <col min="2765" max="2765" width="13" style="1270" bestFit="1" customWidth="1"/>
    <col min="2766" max="2767" width="19.25" style="1270" bestFit="1" customWidth="1"/>
    <col min="2768" max="2769" width="17.25" style="1270" bestFit="1" customWidth="1"/>
    <col min="2770" max="2772" width="19.25" style="1270" bestFit="1" customWidth="1"/>
    <col min="2773" max="2774" width="21.375" style="1270" bestFit="1" customWidth="1"/>
    <col min="2775" max="2775" width="19.25" style="1270" bestFit="1" customWidth="1"/>
    <col min="2776" max="2777" width="21.375" style="1270" bestFit="1" customWidth="1"/>
    <col min="2778" max="2778" width="23.5" style="1270" bestFit="1" customWidth="1"/>
    <col min="2779" max="2780" width="21.375" style="1270" bestFit="1" customWidth="1"/>
    <col min="2781" max="2783" width="23.5" style="1270" bestFit="1" customWidth="1"/>
    <col min="2784" max="2785" width="25.5" style="1270" bestFit="1" customWidth="1"/>
    <col min="2786" max="2786" width="23.5" style="1270" bestFit="1" customWidth="1"/>
    <col min="2787" max="2788" width="25.5" style="1270" bestFit="1" customWidth="1"/>
    <col min="2789" max="2789" width="27.625" style="1270" bestFit="1" customWidth="1"/>
    <col min="2790" max="2790" width="25.5" style="1270" bestFit="1" customWidth="1"/>
    <col min="2791" max="2791" width="22.75" style="1270" bestFit="1" customWidth="1"/>
    <col min="2792" max="2792" width="26.875" style="1270" bestFit="1" customWidth="1"/>
    <col min="2793" max="2794" width="19.25" style="1270" bestFit="1" customWidth="1"/>
    <col min="2795" max="2795" width="25.5" style="1270" bestFit="1" customWidth="1"/>
    <col min="2796" max="2797" width="21.375" style="1270" bestFit="1" customWidth="1"/>
    <col min="2798" max="2798" width="27.625" style="1270" bestFit="1" customWidth="1"/>
    <col min="2799" max="2799" width="8.375" style="1270" bestFit="1" customWidth="1"/>
    <col min="2800" max="2802" width="16.75" style="1270" bestFit="1" customWidth="1"/>
    <col min="2803" max="2803" width="18.875" style="1270" bestFit="1" customWidth="1"/>
    <col min="2804" max="2804" width="23.5" style="1270" bestFit="1" customWidth="1"/>
    <col min="2805" max="2805" width="25.5" style="1270" bestFit="1" customWidth="1"/>
    <col min="2806" max="2807" width="8.375" style="1270" bestFit="1" customWidth="1"/>
    <col min="2808" max="2808" width="10.25" style="1270" bestFit="1" customWidth="1"/>
    <col min="2809" max="2809" width="13.75" style="1270" bestFit="1" customWidth="1"/>
    <col min="2810" max="2810" width="15.125" style="1270" bestFit="1" customWidth="1"/>
    <col min="2811" max="2813" width="21.5" style="1270" bestFit="1" customWidth="1"/>
    <col min="2814" max="2815" width="19.25" style="1270" bestFit="1" customWidth="1"/>
    <col min="2816" max="2816" width="6.625" style="1270" bestFit="1" customWidth="1"/>
    <col min="2817" max="2817" width="9" style="1270"/>
    <col min="2818" max="2818" width="15.125" style="1270" bestFit="1" customWidth="1"/>
    <col min="2819" max="2819" width="13" style="1270" bestFit="1" customWidth="1"/>
    <col min="2820" max="2822" width="9" style="1270"/>
    <col min="2823" max="2823" width="13" style="1270" bestFit="1" customWidth="1"/>
    <col min="2824" max="2824" width="15" style="1270" customWidth="1"/>
    <col min="2825" max="2825" width="13" style="1270" bestFit="1" customWidth="1"/>
    <col min="2826" max="2826" width="9" style="1270"/>
    <col min="2827" max="2829" width="12.375" style="1270" bestFit="1" customWidth="1"/>
    <col min="2830" max="2830" width="11" style="1270" bestFit="1" customWidth="1"/>
    <col min="2831" max="2831" width="20.375" style="1270" bestFit="1" customWidth="1"/>
    <col min="2832" max="2833" width="27.75" style="1270" bestFit="1" customWidth="1"/>
    <col min="2834" max="2835" width="19.375" style="1270" bestFit="1" customWidth="1"/>
    <col min="2836" max="2836" width="17.25" style="1270" bestFit="1" customWidth="1"/>
    <col min="2837" max="2837" width="19.375" style="1270" bestFit="1" customWidth="1"/>
    <col min="2838" max="2839" width="9" style="1270"/>
    <col min="2840" max="2840" width="17.375" style="1270" bestFit="1" customWidth="1"/>
    <col min="2841" max="2841" width="9" style="1270"/>
    <col min="2842" max="2842" width="17.375" style="1270" bestFit="1" customWidth="1"/>
    <col min="2843" max="2844" width="9" style="1270"/>
    <col min="2845" max="2846" width="11.125" style="1270" bestFit="1" customWidth="1"/>
    <col min="2847" max="2847" width="5.25" style="1270" bestFit="1" customWidth="1"/>
    <col min="2848" max="2848" width="9" style="1270"/>
    <col min="2849" max="2849" width="14.25" style="1270" bestFit="1" customWidth="1"/>
    <col min="2850" max="2850" width="17.875" style="1270" bestFit="1" customWidth="1"/>
    <col min="2851" max="2851" width="5.25" style="1270" bestFit="1" customWidth="1"/>
    <col min="2852" max="2852" width="9" style="1270"/>
    <col min="2853" max="2853" width="11" style="1270" bestFit="1" customWidth="1"/>
    <col min="2854" max="2854" width="8.375" style="1270" bestFit="1" customWidth="1"/>
    <col min="2855" max="2855" width="9.625" style="1270" bestFit="1" customWidth="1"/>
    <col min="2856" max="2856" width="15.125" style="1270" bestFit="1" customWidth="1"/>
    <col min="2857" max="2857" width="11.125" style="1270" bestFit="1" customWidth="1"/>
    <col min="2858" max="2858" width="9.5" style="1270" bestFit="1" customWidth="1"/>
    <col min="2859" max="2859" width="11" style="1270" bestFit="1" customWidth="1"/>
    <col min="2860" max="2868" width="15.125" style="1270" bestFit="1" customWidth="1"/>
    <col min="2869" max="2869" width="7.125" style="1270" bestFit="1" customWidth="1"/>
    <col min="2870" max="2870" width="11" style="1270" bestFit="1" customWidth="1"/>
    <col min="2871" max="2871" width="15.125" style="1270" bestFit="1" customWidth="1"/>
    <col min="2872" max="2872" width="19.25" style="1270" bestFit="1" customWidth="1"/>
    <col min="2873" max="2873" width="15.125" style="1270" bestFit="1" customWidth="1"/>
    <col min="2874" max="2874" width="19.25" style="1270" bestFit="1" customWidth="1"/>
    <col min="2875" max="2875" width="15.125" style="1270" bestFit="1" customWidth="1"/>
    <col min="2876" max="2876" width="19.25" style="1270" bestFit="1" customWidth="1"/>
    <col min="2877" max="2877" width="15.125" style="1270" bestFit="1" customWidth="1"/>
    <col min="2878" max="2878" width="19.25" style="1270" bestFit="1" customWidth="1"/>
    <col min="2879" max="2879" width="15.125" style="1270" bestFit="1" customWidth="1"/>
    <col min="2880" max="2880" width="19.25" style="1270" bestFit="1" customWidth="1"/>
    <col min="2881" max="2881" width="13" style="1270" bestFit="1" customWidth="1"/>
    <col min="2882" max="2882" width="17.25" style="1270" bestFit="1" customWidth="1"/>
    <col min="2883" max="2883" width="15.125" style="1270" bestFit="1" customWidth="1"/>
    <col min="2884" max="2884" width="19.25" style="1270" bestFit="1" customWidth="1"/>
    <col min="2885" max="2885" width="15.125" style="1270" bestFit="1" customWidth="1"/>
    <col min="2886" max="2886" width="19.25" style="1270" bestFit="1" customWidth="1"/>
    <col min="2887" max="2892" width="21.375" style="1270" bestFit="1" customWidth="1"/>
    <col min="2893" max="2894" width="17.25" style="1270" bestFit="1" customWidth="1"/>
    <col min="2895" max="2895" width="7.125" style="1270" bestFit="1" customWidth="1"/>
    <col min="2896" max="2896" width="11" style="1270" bestFit="1" customWidth="1"/>
    <col min="2897" max="2897" width="7.125" style="1270" bestFit="1" customWidth="1"/>
    <col min="2898" max="2899" width="11" style="1270" bestFit="1" customWidth="1"/>
    <col min="2900" max="2900" width="15.125" style="1270" bestFit="1" customWidth="1"/>
    <col min="2901" max="2901" width="16.5" style="1270" bestFit="1" customWidth="1"/>
    <col min="2902" max="2902" width="20.625" style="1270" bestFit="1" customWidth="1"/>
    <col min="2903" max="2903" width="7.125" style="1270" bestFit="1" customWidth="1"/>
    <col min="2904" max="2906" width="11" style="1270" bestFit="1" customWidth="1"/>
    <col min="2907" max="2907" width="15.125" style="1270" bestFit="1" customWidth="1"/>
    <col min="2908" max="2910" width="11" style="1270" bestFit="1" customWidth="1"/>
    <col min="2911" max="2911" width="13" style="1270" bestFit="1" customWidth="1"/>
    <col min="2912" max="2912" width="11" style="1270" bestFit="1" customWidth="1"/>
    <col min="2913" max="2913" width="15.125" style="1270" bestFit="1" customWidth="1"/>
    <col min="2914" max="2914" width="17.25" style="1270" bestFit="1" customWidth="1"/>
    <col min="2915" max="2915" width="7.125" style="1270" bestFit="1" customWidth="1"/>
    <col min="2916" max="2916" width="13" style="1270" bestFit="1" customWidth="1"/>
    <col min="2917" max="2918" width="12.375" style="1270" bestFit="1" customWidth="1"/>
    <col min="2919" max="2920" width="15.125" style="1270" bestFit="1" customWidth="1"/>
    <col min="2921" max="2922" width="18.625" style="1270" bestFit="1" customWidth="1"/>
    <col min="2923" max="2924" width="21.375" style="1270" bestFit="1" customWidth="1"/>
    <col min="2925" max="2925" width="17.25" style="1270" bestFit="1" customWidth="1"/>
    <col min="2926" max="2926" width="11" style="1270" bestFit="1" customWidth="1"/>
    <col min="2927" max="2928" width="15.125" style="1270" bestFit="1" customWidth="1"/>
    <col min="2929" max="2929" width="11" style="1270" bestFit="1" customWidth="1"/>
    <col min="2930" max="2931" width="15.125" style="1270" bestFit="1" customWidth="1"/>
    <col min="2932" max="2932" width="11.875" style="1270" bestFit="1" customWidth="1"/>
    <col min="2933" max="2933" width="16.375" style="1270" bestFit="1" customWidth="1"/>
    <col min="2934" max="2934" width="15.125" style="1270" bestFit="1" customWidth="1"/>
    <col min="2935" max="2935" width="11" style="1270" bestFit="1" customWidth="1"/>
    <col min="2936" max="2937" width="15.125" style="1270" bestFit="1" customWidth="1"/>
    <col min="2938" max="2938" width="11" style="1270" bestFit="1" customWidth="1"/>
    <col min="2939" max="2940" width="15.125" style="1270" bestFit="1" customWidth="1"/>
    <col min="2941" max="2941" width="5.25" style="1270" bestFit="1" customWidth="1"/>
    <col min="2942" max="2943" width="9" style="1270"/>
    <col min="2944" max="2944" width="7.125" style="1270" bestFit="1" customWidth="1"/>
    <col min="2945" max="2945" width="9" style="1270"/>
    <col min="2946" max="2946" width="59.375" style="1270" bestFit="1" customWidth="1"/>
    <col min="2947" max="2947" width="45.5" style="1270" bestFit="1" customWidth="1"/>
    <col min="2948" max="2948" width="27.625" style="1270" bestFit="1" customWidth="1"/>
    <col min="2949" max="2949" width="11" style="1270" bestFit="1" customWidth="1"/>
    <col min="2950" max="2953" width="13" style="1270" bestFit="1" customWidth="1"/>
    <col min="2954" max="2954" width="14.375" style="1270" bestFit="1" customWidth="1"/>
    <col min="2955" max="2955" width="13" style="1270" bestFit="1" customWidth="1"/>
    <col min="2956" max="2957" width="18.125" style="1270" bestFit="1" customWidth="1"/>
    <col min="2958" max="2958" width="20.25" style="1270" bestFit="1" customWidth="1"/>
    <col min="2959" max="2959" width="17.625" style="1270" bestFit="1" customWidth="1"/>
    <col min="2960" max="2960" width="15.125" style="1270" bestFit="1" customWidth="1"/>
    <col min="2961" max="2961" width="21.375" style="1270" bestFit="1" customWidth="1"/>
    <col min="2962" max="2962" width="12.875" style="1270" bestFit="1" customWidth="1"/>
    <col min="2963" max="2963" width="13" style="1270" bestFit="1" customWidth="1"/>
    <col min="2964" max="2964" width="21.5" style="1270" bestFit="1" customWidth="1"/>
    <col min="2965" max="2966" width="13.125" style="1270" bestFit="1" customWidth="1"/>
    <col min="2967" max="2967" width="21.25" style="1270" bestFit="1" customWidth="1"/>
    <col min="2968" max="2968" width="17.375" style="1270" bestFit="1" customWidth="1"/>
    <col min="2969" max="2969" width="13.125" style="1270" bestFit="1" customWidth="1"/>
    <col min="2970" max="2970" width="15.125" style="1270" bestFit="1" customWidth="1"/>
    <col min="2971" max="2971" width="25.25" style="1270" bestFit="1" customWidth="1"/>
    <col min="2972" max="2972" width="18.875" style="1270" bestFit="1" customWidth="1"/>
    <col min="2973" max="2973" width="28" style="1270" bestFit="1" customWidth="1"/>
    <col min="2974" max="2974" width="26.75" style="1270" bestFit="1" customWidth="1"/>
    <col min="2975" max="2975" width="28" style="1270" bestFit="1" customWidth="1"/>
    <col min="2976" max="2976" width="25.25" style="1270" bestFit="1" customWidth="1"/>
    <col min="2977" max="2977" width="29.625" style="1270" bestFit="1" customWidth="1"/>
    <col min="2978" max="2978" width="25.25" style="1270" bestFit="1" customWidth="1"/>
    <col min="2979" max="2979" width="29.625" style="1270" bestFit="1" customWidth="1"/>
    <col min="2980" max="2980" width="25.25" style="1270" bestFit="1" customWidth="1"/>
    <col min="2981" max="2982" width="18.875" style="1270" bestFit="1" customWidth="1"/>
    <col min="2983" max="2983" width="21" style="1270" bestFit="1" customWidth="1"/>
    <col min="2984" max="2984" width="20.875" style="1270" bestFit="1" customWidth="1"/>
    <col min="2985" max="2985" width="12.625" style="1270" bestFit="1" customWidth="1"/>
    <col min="2986" max="2986" width="15.125" style="1270" bestFit="1" customWidth="1"/>
    <col min="2987" max="2987" width="7.125" style="1270" bestFit="1" customWidth="1"/>
    <col min="2988" max="2988" width="19.25" style="1270" bestFit="1" customWidth="1"/>
    <col min="2989" max="2991" width="15.125" style="1270" bestFit="1" customWidth="1"/>
    <col min="2992" max="2992" width="17.25" style="1270" bestFit="1" customWidth="1"/>
    <col min="2993" max="2995" width="15.125" style="1270" bestFit="1" customWidth="1"/>
    <col min="2996" max="2997" width="17.25" style="1270" bestFit="1" customWidth="1"/>
    <col min="2998" max="2998" width="15.125" style="1270" bestFit="1" customWidth="1"/>
    <col min="2999" max="3000" width="17.25" style="1270" bestFit="1" customWidth="1"/>
    <col min="3001" max="3001" width="15.125" style="1270" bestFit="1" customWidth="1"/>
    <col min="3002" max="3003" width="17.25" style="1270" bestFit="1" customWidth="1"/>
    <col min="3004" max="3004" width="19.25" style="1270" bestFit="1" customWidth="1"/>
    <col min="3005" max="3006" width="21.375" style="1270" bestFit="1" customWidth="1"/>
    <col min="3007" max="3007" width="23.5" style="1270" bestFit="1" customWidth="1"/>
    <col min="3008" max="3008" width="21.375" style="1270" bestFit="1" customWidth="1"/>
    <col min="3009" max="3009" width="19.25" style="1270" bestFit="1" customWidth="1"/>
    <col min="3010" max="3011" width="21.375" style="1270" bestFit="1" customWidth="1"/>
    <col min="3012" max="3012" width="23.5" style="1270" bestFit="1" customWidth="1"/>
    <col min="3013" max="3013" width="21.375" style="1270" bestFit="1" customWidth="1"/>
    <col min="3014" max="3014" width="17.25" style="1270" bestFit="1" customWidth="1"/>
    <col min="3015" max="3017" width="19.25" style="1270" bestFit="1" customWidth="1"/>
    <col min="3018" max="3018" width="18.375" style="1270" bestFit="1" customWidth="1"/>
    <col min="3019" max="3020" width="20.375" style="1270" bestFit="1" customWidth="1"/>
    <col min="3021" max="3021" width="13" style="1270" bestFit="1" customWidth="1"/>
    <col min="3022" max="3023" width="19.25" style="1270" bestFit="1" customWidth="1"/>
    <col min="3024" max="3025" width="17.25" style="1270" bestFit="1" customWidth="1"/>
    <col min="3026" max="3028" width="19.25" style="1270" bestFit="1" customWidth="1"/>
    <col min="3029" max="3030" width="21.375" style="1270" bestFit="1" customWidth="1"/>
    <col min="3031" max="3031" width="19.25" style="1270" bestFit="1" customWidth="1"/>
    <col min="3032" max="3033" width="21.375" style="1270" bestFit="1" customWidth="1"/>
    <col min="3034" max="3034" width="23.5" style="1270" bestFit="1" customWidth="1"/>
    <col min="3035" max="3036" width="21.375" style="1270" bestFit="1" customWidth="1"/>
    <col min="3037" max="3039" width="23.5" style="1270" bestFit="1" customWidth="1"/>
    <col min="3040" max="3041" width="25.5" style="1270" bestFit="1" customWidth="1"/>
    <col min="3042" max="3042" width="23.5" style="1270" bestFit="1" customWidth="1"/>
    <col min="3043" max="3044" width="25.5" style="1270" bestFit="1" customWidth="1"/>
    <col min="3045" max="3045" width="27.625" style="1270" bestFit="1" customWidth="1"/>
    <col min="3046" max="3046" width="25.5" style="1270" bestFit="1" customWidth="1"/>
    <col min="3047" max="3047" width="22.75" style="1270" bestFit="1" customWidth="1"/>
    <col min="3048" max="3048" width="26.875" style="1270" bestFit="1" customWidth="1"/>
    <col min="3049" max="3050" width="19.25" style="1270" bestFit="1" customWidth="1"/>
    <col min="3051" max="3051" width="25.5" style="1270" bestFit="1" customWidth="1"/>
    <col min="3052" max="3053" width="21.375" style="1270" bestFit="1" customWidth="1"/>
    <col min="3054" max="3054" width="27.625" style="1270" bestFit="1" customWidth="1"/>
    <col min="3055" max="3055" width="8.375" style="1270" bestFit="1" customWidth="1"/>
    <col min="3056" max="3058" width="16.75" style="1270" bestFit="1" customWidth="1"/>
    <col min="3059" max="3059" width="18.875" style="1270" bestFit="1" customWidth="1"/>
    <col min="3060" max="3060" width="23.5" style="1270" bestFit="1" customWidth="1"/>
    <col min="3061" max="3061" width="25.5" style="1270" bestFit="1" customWidth="1"/>
    <col min="3062" max="3063" width="8.375" style="1270" bestFit="1" customWidth="1"/>
    <col min="3064" max="3064" width="10.25" style="1270" bestFit="1" customWidth="1"/>
    <col min="3065" max="3065" width="13.75" style="1270" bestFit="1" customWidth="1"/>
    <col min="3066" max="3066" width="15.125" style="1270" bestFit="1" customWidth="1"/>
    <col min="3067" max="3069" width="21.5" style="1270" bestFit="1" customWidth="1"/>
    <col min="3070" max="3071" width="19.25" style="1270" bestFit="1" customWidth="1"/>
    <col min="3072" max="3072" width="6.625" style="1270" bestFit="1" customWidth="1"/>
    <col min="3073" max="3073" width="9" style="1270"/>
    <col min="3074" max="3074" width="15.125" style="1270" bestFit="1" customWidth="1"/>
    <col min="3075" max="3075" width="13" style="1270" bestFit="1" customWidth="1"/>
    <col min="3076" max="3078" width="9" style="1270"/>
    <col min="3079" max="3079" width="13" style="1270" bestFit="1" customWidth="1"/>
    <col min="3080" max="3080" width="15" style="1270" customWidth="1"/>
    <col min="3081" max="3081" width="13" style="1270" bestFit="1" customWidth="1"/>
    <col min="3082" max="3082" width="9" style="1270"/>
    <col min="3083" max="3085" width="12.375" style="1270" bestFit="1" customWidth="1"/>
    <col min="3086" max="3086" width="11" style="1270" bestFit="1" customWidth="1"/>
    <col min="3087" max="3087" width="20.375" style="1270" bestFit="1" customWidth="1"/>
    <col min="3088" max="3089" width="27.75" style="1270" bestFit="1" customWidth="1"/>
    <col min="3090" max="3091" width="19.375" style="1270" bestFit="1" customWidth="1"/>
    <col min="3092" max="3092" width="17.25" style="1270" bestFit="1" customWidth="1"/>
    <col min="3093" max="3093" width="19.375" style="1270" bestFit="1" customWidth="1"/>
    <col min="3094" max="3095" width="9" style="1270"/>
    <col min="3096" max="3096" width="17.375" style="1270" bestFit="1" customWidth="1"/>
    <col min="3097" max="3097" width="9" style="1270"/>
    <col min="3098" max="3098" width="17.375" style="1270" bestFit="1" customWidth="1"/>
    <col min="3099" max="3100" width="9" style="1270"/>
    <col min="3101" max="3102" width="11.125" style="1270" bestFit="1" customWidth="1"/>
    <col min="3103" max="3103" width="5.25" style="1270" bestFit="1" customWidth="1"/>
    <col min="3104" max="3104" width="9" style="1270"/>
    <col min="3105" max="3105" width="14.25" style="1270" bestFit="1" customWidth="1"/>
    <col min="3106" max="3106" width="17.875" style="1270" bestFit="1" customWidth="1"/>
    <col min="3107" max="3107" width="5.25" style="1270" bestFit="1" customWidth="1"/>
    <col min="3108" max="3108" width="9" style="1270"/>
    <col min="3109" max="3109" width="11" style="1270" bestFit="1" customWidth="1"/>
    <col min="3110" max="3110" width="8.375" style="1270" bestFit="1" customWidth="1"/>
    <col min="3111" max="3111" width="9.625" style="1270" bestFit="1" customWidth="1"/>
    <col min="3112" max="3112" width="15.125" style="1270" bestFit="1" customWidth="1"/>
    <col min="3113" max="3113" width="11.125" style="1270" bestFit="1" customWidth="1"/>
    <col min="3114" max="3114" width="9.5" style="1270" bestFit="1" customWidth="1"/>
    <col min="3115" max="3115" width="11" style="1270" bestFit="1" customWidth="1"/>
    <col min="3116" max="3124" width="15.125" style="1270" bestFit="1" customWidth="1"/>
    <col min="3125" max="3125" width="7.125" style="1270" bestFit="1" customWidth="1"/>
    <col min="3126" max="3126" width="11" style="1270" bestFit="1" customWidth="1"/>
    <col min="3127" max="3127" width="15.125" style="1270" bestFit="1" customWidth="1"/>
    <col min="3128" max="3128" width="19.25" style="1270" bestFit="1" customWidth="1"/>
    <col min="3129" max="3129" width="15.125" style="1270" bestFit="1" customWidth="1"/>
    <col min="3130" max="3130" width="19.25" style="1270" bestFit="1" customWidth="1"/>
    <col min="3131" max="3131" width="15.125" style="1270" bestFit="1" customWidth="1"/>
    <col min="3132" max="3132" width="19.25" style="1270" bestFit="1" customWidth="1"/>
    <col min="3133" max="3133" width="15.125" style="1270" bestFit="1" customWidth="1"/>
    <col min="3134" max="3134" width="19.25" style="1270" bestFit="1" customWidth="1"/>
    <col min="3135" max="3135" width="15.125" style="1270" bestFit="1" customWidth="1"/>
    <col min="3136" max="3136" width="19.25" style="1270" bestFit="1" customWidth="1"/>
    <col min="3137" max="3137" width="13" style="1270" bestFit="1" customWidth="1"/>
    <col min="3138" max="3138" width="17.25" style="1270" bestFit="1" customWidth="1"/>
    <col min="3139" max="3139" width="15.125" style="1270" bestFit="1" customWidth="1"/>
    <col min="3140" max="3140" width="19.25" style="1270" bestFit="1" customWidth="1"/>
    <col min="3141" max="3141" width="15.125" style="1270" bestFit="1" customWidth="1"/>
    <col min="3142" max="3142" width="19.25" style="1270" bestFit="1" customWidth="1"/>
    <col min="3143" max="3148" width="21.375" style="1270" bestFit="1" customWidth="1"/>
    <col min="3149" max="3150" width="17.25" style="1270" bestFit="1" customWidth="1"/>
    <col min="3151" max="3151" width="7.125" style="1270" bestFit="1" customWidth="1"/>
    <col min="3152" max="3152" width="11" style="1270" bestFit="1" customWidth="1"/>
    <col min="3153" max="3153" width="7.125" style="1270" bestFit="1" customWidth="1"/>
    <col min="3154" max="3155" width="11" style="1270" bestFit="1" customWidth="1"/>
    <col min="3156" max="3156" width="15.125" style="1270" bestFit="1" customWidth="1"/>
    <col min="3157" max="3157" width="16.5" style="1270" bestFit="1" customWidth="1"/>
    <col min="3158" max="3158" width="20.625" style="1270" bestFit="1" customWidth="1"/>
    <col min="3159" max="3159" width="7.125" style="1270" bestFit="1" customWidth="1"/>
    <col min="3160" max="3162" width="11" style="1270" bestFit="1" customWidth="1"/>
    <col min="3163" max="3163" width="15.125" style="1270" bestFit="1" customWidth="1"/>
    <col min="3164" max="3166" width="11" style="1270" bestFit="1" customWidth="1"/>
    <col min="3167" max="3167" width="13" style="1270" bestFit="1" customWidth="1"/>
    <col min="3168" max="3168" width="11" style="1270" bestFit="1" customWidth="1"/>
    <col min="3169" max="3169" width="15.125" style="1270" bestFit="1" customWidth="1"/>
    <col min="3170" max="3170" width="17.25" style="1270" bestFit="1" customWidth="1"/>
    <col min="3171" max="3171" width="7.125" style="1270" bestFit="1" customWidth="1"/>
    <col min="3172" max="3172" width="13" style="1270" bestFit="1" customWidth="1"/>
    <col min="3173" max="3174" width="12.375" style="1270" bestFit="1" customWidth="1"/>
    <col min="3175" max="3176" width="15.125" style="1270" bestFit="1" customWidth="1"/>
    <col min="3177" max="3178" width="18.625" style="1270" bestFit="1" customWidth="1"/>
    <col min="3179" max="3180" width="21.375" style="1270" bestFit="1" customWidth="1"/>
    <col min="3181" max="3181" width="17.25" style="1270" bestFit="1" customWidth="1"/>
    <col min="3182" max="3182" width="11" style="1270" bestFit="1" customWidth="1"/>
    <col min="3183" max="3184" width="15.125" style="1270" bestFit="1" customWidth="1"/>
    <col min="3185" max="3185" width="11" style="1270" bestFit="1" customWidth="1"/>
    <col min="3186" max="3187" width="15.125" style="1270" bestFit="1" customWidth="1"/>
    <col min="3188" max="3188" width="11.875" style="1270" bestFit="1" customWidth="1"/>
    <col min="3189" max="3189" width="16.375" style="1270" bestFit="1" customWidth="1"/>
    <col min="3190" max="3190" width="15.125" style="1270" bestFit="1" customWidth="1"/>
    <col min="3191" max="3191" width="11" style="1270" bestFit="1" customWidth="1"/>
    <col min="3192" max="3193" width="15.125" style="1270" bestFit="1" customWidth="1"/>
    <col min="3194" max="3194" width="11" style="1270" bestFit="1" customWidth="1"/>
    <col min="3195" max="3196" width="15.125" style="1270" bestFit="1" customWidth="1"/>
    <col min="3197" max="3197" width="5.25" style="1270" bestFit="1" customWidth="1"/>
    <col min="3198" max="3199" width="9" style="1270"/>
    <col min="3200" max="3200" width="7.125" style="1270" bestFit="1" customWidth="1"/>
    <col min="3201" max="3201" width="9" style="1270"/>
    <col min="3202" max="3202" width="59.375" style="1270" bestFit="1" customWidth="1"/>
    <col min="3203" max="3203" width="45.5" style="1270" bestFit="1" customWidth="1"/>
    <col min="3204" max="3204" width="27.625" style="1270" bestFit="1" customWidth="1"/>
    <col min="3205" max="3205" width="11" style="1270" bestFit="1" customWidth="1"/>
    <col min="3206" max="3209" width="13" style="1270" bestFit="1" customWidth="1"/>
    <col min="3210" max="3210" width="14.375" style="1270" bestFit="1" customWidth="1"/>
    <col min="3211" max="3211" width="13" style="1270" bestFit="1" customWidth="1"/>
    <col min="3212" max="3213" width="18.125" style="1270" bestFit="1" customWidth="1"/>
    <col min="3214" max="3214" width="20.25" style="1270" bestFit="1" customWidth="1"/>
    <col min="3215" max="3215" width="17.625" style="1270" bestFit="1" customWidth="1"/>
    <col min="3216" max="3216" width="15.125" style="1270" bestFit="1" customWidth="1"/>
    <col min="3217" max="3217" width="21.375" style="1270" bestFit="1" customWidth="1"/>
    <col min="3218" max="3218" width="12.875" style="1270" bestFit="1" customWidth="1"/>
    <col min="3219" max="3219" width="13" style="1270" bestFit="1" customWidth="1"/>
    <col min="3220" max="3220" width="21.5" style="1270" bestFit="1" customWidth="1"/>
    <col min="3221" max="3222" width="13.125" style="1270" bestFit="1" customWidth="1"/>
    <col min="3223" max="3223" width="21.25" style="1270" bestFit="1" customWidth="1"/>
    <col min="3224" max="3224" width="17.375" style="1270" bestFit="1" customWidth="1"/>
    <col min="3225" max="3225" width="13.125" style="1270" bestFit="1" customWidth="1"/>
    <col min="3226" max="3226" width="15.125" style="1270" bestFit="1" customWidth="1"/>
    <col min="3227" max="3227" width="25.25" style="1270" bestFit="1" customWidth="1"/>
    <col min="3228" max="3228" width="18.875" style="1270" bestFit="1" customWidth="1"/>
    <col min="3229" max="3229" width="28" style="1270" bestFit="1" customWidth="1"/>
    <col min="3230" max="3230" width="26.75" style="1270" bestFit="1" customWidth="1"/>
    <col min="3231" max="3231" width="28" style="1270" bestFit="1" customWidth="1"/>
    <col min="3232" max="3232" width="25.25" style="1270" bestFit="1" customWidth="1"/>
    <col min="3233" max="3233" width="29.625" style="1270" bestFit="1" customWidth="1"/>
    <col min="3234" max="3234" width="25.25" style="1270" bestFit="1" customWidth="1"/>
    <col min="3235" max="3235" width="29.625" style="1270" bestFit="1" customWidth="1"/>
    <col min="3236" max="3236" width="25.25" style="1270" bestFit="1" customWidth="1"/>
    <col min="3237" max="3238" width="18.875" style="1270" bestFit="1" customWidth="1"/>
    <col min="3239" max="3239" width="21" style="1270" bestFit="1" customWidth="1"/>
    <col min="3240" max="3240" width="20.875" style="1270" bestFit="1" customWidth="1"/>
    <col min="3241" max="3241" width="12.625" style="1270" bestFit="1" customWidth="1"/>
    <col min="3242" max="3242" width="15.125" style="1270" bestFit="1" customWidth="1"/>
    <col min="3243" max="3243" width="7.125" style="1270" bestFit="1" customWidth="1"/>
    <col min="3244" max="3244" width="19.25" style="1270" bestFit="1" customWidth="1"/>
    <col min="3245" max="3247" width="15.125" style="1270" bestFit="1" customWidth="1"/>
    <col min="3248" max="3248" width="17.25" style="1270" bestFit="1" customWidth="1"/>
    <col min="3249" max="3251" width="15.125" style="1270" bestFit="1" customWidth="1"/>
    <col min="3252" max="3253" width="17.25" style="1270" bestFit="1" customWidth="1"/>
    <col min="3254" max="3254" width="15.125" style="1270" bestFit="1" customWidth="1"/>
    <col min="3255" max="3256" width="17.25" style="1270" bestFit="1" customWidth="1"/>
    <col min="3257" max="3257" width="15.125" style="1270" bestFit="1" customWidth="1"/>
    <col min="3258" max="3259" width="17.25" style="1270" bestFit="1" customWidth="1"/>
    <col min="3260" max="3260" width="19.25" style="1270" bestFit="1" customWidth="1"/>
    <col min="3261" max="3262" width="21.375" style="1270" bestFit="1" customWidth="1"/>
    <col min="3263" max="3263" width="23.5" style="1270" bestFit="1" customWidth="1"/>
    <col min="3264" max="3264" width="21.375" style="1270" bestFit="1" customWidth="1"/>
    <col min="3265" max="3265" width="19.25" style="1270" bestFit="1" customWidth="1"/>
    <col min="3266" max="3267" width="21.375" style="1270" bestFit="1" customWidth="1"/>
    <col min="3268" max="3268" width="23.5" style="1270" bestFit="1" customWidth="1"/>
    <col min="3269" max="3269" width="21.375" style="1270" bestFit="1" customWidth="1"/>
    <col min="3270" max="3270" width="17.25" style="1270" bestFit="1" customWidth="1"/>
    <col min="3271" max="3273" width="19.25" style="1270" bestFit="1" customWidth="1"/>
    <col min="3274" max="3274" width="18.375" style="1270" bestFit="1" customWidth="1"/>
    <col min="3275" max="3276" width="20.375" style="1270" bestFit="1" customWidth="1"/>
    <col min="3277" max="3277" width="13" style="1270" bestFit="1" customWidth="1"/>
    <col min="3278" max="3279" width="19.25" style="1270" bestFit="1" customWidth="1"/>
    <col min="3280" max="3281" width="17.25" style="1270" bestFit="1" customWidth="1"/>
    <col min="3282" max="3284" width="19.25" style="1270" bestFit="1" customWidth="1"/>
    <col min="3285" max="3286" width="21.375" style="1270" bestFit="1" customWidth="1"/>
    <col min="3287" max="3287" width="19.25" style="1270" bestFit="1" customWidth="1"/>
    <col min="3288" max="3289" width="21.375" style="1270" bestFit="1" customWidth="1"/>
    <col min="3290" max="3290" width="23.5" style="1270" bestFit="1" customWidth="1"/>
    <col min="3291" max="3292" width="21.375" style="1270" bestFit="1" customWidth="1"/>
    <col min="3293" max="3295" width="23.5" style="1270" bestFit="1" customWidth="1"/>
    <col min="3296" max="3297" width="25.5" style="1270" bestFit="1" customWidth="1"/>
    <col min="3298" max="3298" width="23.5" style="1270" bestFit="1" customWidth="1"/>
    <col min="3299" max="3300" width="25.5" style="1270" bestFit="1" customWidth="1"/>
    <col min="3301" max="3301" width="27.625" style="1270" bestFit="1" customWidth="1"/>
    <col min="3302" max="3302" width="25.5" style="1270" bestFit="1" customWidth="1"/>
    <col min="3303" max="3303" width="22.75" style="1270" bestFit="1" customWidth="1"/>
    <col min="3304" max="3304" width="26.875" style="1270" bestFit="1" customWidth="1"/>
    <col min="3305" max="3306" width="19.25" style="1270" bestFit="1" customWidth="1"/>
    <col min="3307" max="3307" width="25.5" style="1270" bestFit="1" customWidth="1"/>
    <col min="3308" max="3309" width="21.375" style="1270" bestFit="1" customWidth="1"/>
    <col min="3310" max="3310" width="27.625" style="1270" bestFit="1" customWidth="1"/>
    <col min="3311" max="3311" width="8.375" style="1270" bestFit="1" customWidth="1"/>
    <col min="3312" max="3314" width="16.75" style="1270" bestFit="1" customWidth="1"/>
    <col min="3315" max="3315" width="18.875" style="1270" bestFit="1" customWidth="1"/>
    <col min="3316" max="3316" width="23.5" style="1270" bestFit="1" customWidth="1"/>
    <col min="3317" max="3317" width="25.5" style="1270" bestFit="1" customWidth="1"/>
    <col min="3318" max="3319" width="8.375" style="1270" bestFit="1" customWidth="1"/>
    <col min="3320" max="3320" width="10.25" style="1270" bestFit="1" customWidth="1"/>
    <col min="3321" max="3321" width="13.75" style="1270" bestFit="1" customWidth="1"/>
    <col min="3322" max="3322" width="15.125" style="1270" bestFit="1" customWidth="1"/>
    <col min="3323" max="3325" width="21.5" style="1270" bestFit="1" customWidth="1"/>
    <col min="3326" max="3327" width="19.25" style="1270" bestFit="1" customWidth="1"/>
    <col min="3328" max="3328" width="6.625" style="1270" bestFit="1" customWidth="1"/>
    <col min="3329" max="3329" width="9" style="1270"/>
    <col min="3330" max="3330" width="15.125" style="1270" bestFit="1" customWidth="1"/>
    <col min="3331" max="3331" width="13" style="1270" bestFit="1" customWidth="1"/>
    <col min="3332" max="3334" width="9" style="1270"/>
    <col min="3335" max="3335" width="13" style="1270" bestFit="1" customWidth="1"/>
    <col min="3336" max="3336" width="15" style="1270" customWidth="1"/>
    <col min="3337" max="3337" width="13" style="1270" bestFit="1" customWidth="1"/>
    <col min="3338" max="3338" width="9" style="1270"/>
    <col min="3339" max="3341" width="12.375" style="1270" bestFit="1" customWidth="1"/>
    <col min="3342" max="3342" width="11" style="1270" bestFit="1" customWidth="1"/>
    <col min="3343" max="3343" width="20.375" style="1270" bestFit="1" customWidth="1"/>
    <col min="3344" max="3345" width="27.75" style="1270" bestFit="1" customWidth="1"/>
    <col min="3346" max="3347" width="19.375" style="1270" bestFit="1" customWidth="1"/>
    <col min="3348" max="3348" width="17.25" style="1270" bestFit="1" customWidth="1"/>
    <col min="3349" max="3349" width="19.375" style="1270" bestFit="1" customWidth="1"/>
    <col min="3350" max="3351" width="9" style="1270"/>
    <col min="3352" max="3352" width="17.375" style="1270" bestFit="1" customWidth="1"/>
    <col min="3353" max="3353" width="9" style="1270"/>
    <col min="3354" max="3354" width="17.375" style="1270" bestFit="1" customWidth="1"/>
    <col min="3355" max="3356" width="9" style="1270"/>
    <col min="3357" max="3358" width="11.125" style="1270" bestFit="1" customWidth="1"/>
    <col min="3359" max="3359" width="5.25" style="1270" bestFit="1" customWidth="1"/>
    <col min="3360" max="3360" width="9" style="1270"/>
    <col min="3361" max="3361" width="14.25" style="1270" bestFit="1" customWidth="1"/>
    <col min="3362" max="3362" width="17.875" style="1270" bestFit="1" customWidth="1"/>
    <col min="3363" max="3363" width="5.25" style="1270" bestFit="1" customWidth="1"/>
    <col min="3364" max="3364" width="9" style="1270"/>
    <col min="3365" max="3365" width="11" style="1270" bestFit="1" customWidth="1"/>
    <col min="3366" max="3366" width="8.375" style="1270" bestFit="1" customWidth="1"/>
    <col min="3367" max="3367" width="9.625" style="1270" bestFit="1" customWidth="1"/>
    <col min="3368" max="3368" width="15.125" style="1270" bestFit="1" customWidth="1"/>
    <col min="3369" max="3369" width="11.125" style="1270" bestFit="1" customWidth="1"/>
    <col min="3370" max="3370" width="9.5" style="1270" bestFit="1" customWidth="1"/>
    <col min="3371" max="3371" width="11" style="1270" bestFit="1" customWidth="1"/>
    <col min="3372" max="3380" width="15.125" style="1270" bestFit="1" customWidth="1"/>
    <col min="3381" max="3381" width="7.125" style="1270" bestFit="1" customWidth="1"/>
    <col min="3382" max="3382" width="11" style="1270" bestFit="1" customWidth="1"/>
    <col min="3383" max="3383" width="15.125" style="1270" bestFit="1" customWidth="1"/>
    <col min="3384" max="3384" width="19.25" style="1270" bestFit="1" customWidth="1"/>
    <col min="3385" max="3385" width="15.125" style="1270" bestFit="1" customWidth="1"/>
    <col min="3386" max="3386" width="19.25" style="1270" bestFit="1" customWidth="1"/>
    <col min="3387" max="3387" width="15.125" style="1270" bestFit="1" customWidth="1"/>
    <col min="3388" max="3388" width="19.25" style="1270" bestFit="1" customWidth="1"/>
    <col min="3389" max="3389" width="15.125" style="1270" bestFit="1" customWidth="1"/>
    <col min="3390" max="3390" width="19.25" style="1270" bestFit="1" customWidth="1"/>
    <col min="3391" max="3391" width="15.125" style="1270" bestFit="1" customWidth="1"/>
    <col min="3392" max="3392" width="19.25" style="1270" bestFit="1" customWidth="1"/>
    <col min="3393" max="3393" width="13" style="1270" bestFit="1" customWidth="1"/>
    <col min="3394" max="3394" width="17.25" style="1270" bestFit="1" customWidth="1"/>
    <col min="3395" max="3395" width="15.125" style="1270" bestFit="1" customWidth="1"/>
    <col min="3396" max="3396" width="19.25" style="1270" bestFit="1" customWidth="1"/>
    <col min="3397" max="3397" width="15.125" style="1270" bestFit="1" customWidth="1"/>
    <col min="3398" max="3398" width="19.25" style="1270" bestFit="1" customWidth="1"/>
    <col min="3399" max="3404" width="21.375" style="1270" bestFit="1" customWidth="1"/>
    <col min="3405" max="3406" width="17.25" style="1270" bestFit="1" customWidth="1"/>
    <col min="3407" max="3407" width="7.125" style="1270" bestFit="1" customWidth="1"/>
    <col min="3408" max="3408" width="11" style="1270" bestFit="1" customWidth="1"/>
    <col min="3409" max="3409" width="7.125" style="1270" bestFit="1" customWidth="1"/>
    <col min="3410" max="3411" width="11" style="1270" bestFit="1" customWidth="1"/>
    <col min="3412" max="3412" width="15.125" style="1270" bestFit="1" customWidth="1"/>
    <col min="3413" max="3413" width="16.5" style="1270" bestFit="1" customWidth="1"/>
    <col min="3414" max="3414" width="20.625" style="1270" bestFit="1" customWidth="1"/>
    <col min="3415" max="3415" width="7.125" style="1270" bestFit="1" customWidth="1"/>
    <col min="3416" max="3418" width="11" style="1270" bestFit="1" customWidth="1"/>
    <col min="3419" max="3419" width="15.125" style="1270" bestFit="1" customWidth="1"/>
    <col min="3420" max="3422" width="11" style="1270" bestFit="1" customWidth="1"/>
    <col min="3423" max="3423" width="13" style="1270" bestFit="1" customWidth="1"/>
    <col min="3424" max="3424" width="11" style="1270" bestFit="1" customWidth="1"/>
    <col min="3425" max="3425" width="15.125" style="1270" bestFit="1" customWidth="1"/>
    <col min="3426" max="3426" width="17.25" style="1270" bestFit="1" customWidth="1"/>
    <col min="3427" max="3427" width="7.125" style="1270" bestFit="1" customWidth="1"/>
    <col min="3428" max="3428" width="13" style="1270" bestFit="1" customWidth="1"/>
    <col min="3429" max="3430" width="12.375" style="1270" bestFit="1" customWidth="1"/>
    <col min="3431" max="3432" width="15.125" style="1270" bestFit="1" customWidth="1"/>
    <col min="3433" max="3434" width="18.625" style="1270" bestFit="1" customWidth="1"/>
    <col min="3435" max="3436" width="21.375" style="1270" bestFit="1" customWidth="1"/>
    <col min="3437" max="3437" width="17.25" style="1270" bestFit="1" customWidth="1"/>
    <col min="3438" max="3438" width="11" style="1270" bestFit="1" customWidth="1"/>
    <col min="3439" max="3440" width="15.125" style="1270" bestFit="1" customWidth="1"/>
    <col min="3441" max="3441" width="11" style="1270" bestFit="1" customWidth="1"/>
    <col min="3442" max="3443" width="15.125" style="1270" bestFit="1" customWidth="1"/>
    <col min="3444" max="3444" width="11.875" style="1270" bestFit="1" customWidth="1"/>
    <col min="3445" max="3445" width="16.375" style="1270" bestFit="1" customWidth="1"/>
    <col min="3446" max="3446" width="15.125" style="1270" bestFit="1" customWidth="1"/>
    <col min="3447" max="3447" width="11" style="1270" bestFit="1" customWidth="1"/>
    <col min="3448" max="3449" width="15.125" style="1270" bestFit="1" customWidth="1"/>
    <col min="3450" max="3450" width="11" style="1270" bestFit="1" customWidth="1"/>
    <col min="3451" max="3452" width="15.125" style="1270" bestFit="1" customWidth="1"/>
    <col min="3453" max="3453" width="5.25" style="1270" bestFit="1" customWidth="1"/>
    <col min="3454" max="3455" width="9" style="1270"/>
    <col min="3456" max="3456" width="7.125" style="1270" bestFit="1" customWidth="1"/>
    <col min="3457" max="3457" width="9" style="1270"/>
    <col min="3458" max="3458" width="59.375" style="1270" bestFit="1" customWidth="1"/>
    <col min="3459" max="3459" width="45.5" style="1270" bestFit="1" customWidth="1"/>
    <col min="3460" max="3460" width="27.625" style="1270" bestFit="1" customWidth="1"/>
    <col min="3461" max="3461" width="11" style="1270" bestFit="1" customWidth="1"/>
    <col min="3462" max="3465" width="13" style="1270" bestFit="1" customWidth="1"/>
    <col min="3466" max="3466" width="14.375" style="1270" bestFit="1" customWidth="1"/>
    <col min="3467" max="3467" width="13" style="1270" bestFit="1" customWidth="1"/>
    <col min="3468" max="3469" width="18.125" style="1270" bestFit="1" customWidth="1"/>
    <col min="3470" max="3470" width="20.25" style="1270" bestFit="1" customWidth="1"/>
    <col min="3471" max="3471" width="17.625" style="1270" bestFit="1" customWidth="1"/>
    <col min="3472" max="3472" width="15.125" style="1270" bestFit="1" customWidth="1"/>
    <col min="3473" max="3473" width="21.375" style="1270" bestFit="1" customWidth="1"/>
    <col min="3474" max="3474" width="12.875" style="1270" bestFit="1" customWidth="1"/>
    <col min="3475" max="3475" width="13" style="1270" bestFit="1" customWidth="1"/>
    <col min="3476" max="3476" width="21.5" style="1270" bestFit="1" customWidth="1"/>
    <col min="3477" max="3478" width="13.125" style="1270" bestFit="1" customWidth="1"/>
    <col min="3479" max="3479" width="21.25" style="1270" bestFit="1" customWidth="1"/>
    <col min="3480" max="3480" width="17.375" style="1270" bestFit="1" customWidth="1"/>
    <col min="3481" max="3481" width="13.125" style="1270" bestFit="1" customWidth="1"/>
    <col min="3482" max="3482" width="15.125" style="1270" bestFit="1" customWidth="1"/>
    <col min="3483" max="3483" width="25.25" style="1270" bestFit="1" customWidth="1"/>
    <col min="3484" max="3484" width="18.875" style="1270" bestFit="1" customWidth="1"/>
    <col min="3485" max="3485" width="28" style="1270" bestFit="1" customWidth="1"/>
    <col min="3486" max="3486" width="26.75" style="1270" bestFit="1" customWidth="1"/>
    <col min="3487" max="3487" width="28" style="1270" bestFit="1" customWidth="1"/>
    <col min="3488" max="3488" width="25.25" style="1270" bestFit="1" customWidth="1"/>
    <col min="3489" max="3489" width="29.625" style="1270" bestFit="1" customWidth="1"/>
    <col min="3490" max="3490" width="25.25" style="1270" bestFit="1" customWidth="1"/>
    <col min="3491" max="3491" width="29.625" style="1270" bestFit="1" customWidth="1"/>
    <col min="3492" max="3492" width="25.25" style="1270" bestFit="1" customWidth="1"/>
    <col min="3493" max="3494" width="18.875" style="1270" bestFit="1" customWidth="1"/>
    <col min="3495" max="3495" width="21" style="1270" bestFit="1" customWidth="1"/>
    <col min="3496" max="3496" width="20.875" style="1270" bestFit="1" customWidth="1"/>
    <col min="3497" max="3497" width="12.625" style="1270" bestFit="1" customWidth="1"/>
    <col min="3498" max="3498" width="15.125" style="1270" bestFit="1" customWidth="1"/>
    <col min="3499" max="3499" width="7.125" style="1270" bestFit="1" customWidth="1"/>
    <col min="3500" max="3500" width="19.25" style="1270" bestFit="1" customWidth="1"/>
    <col min="3501" max="3503" width="15.125" style="1270" bestFit="1" customWidth="1"/>
    <col min="3504" max="3504" width="17.25" style="1270" bestFit="1" customWidth="1"/>
    <col min="3505" max="3507" width="15.125" style="1270" bestFit="1" customWidth="1"/>
    <col min="3508" max="3509" width="17.25" style="1270" bestFit="1" customWidth="1"/>
    <col min="3510" max="3510" width="15.125" style="1270" bestFit="1" customWidth="1"/>
    <col min="3511" max="3512" width="17.25" style="1270" bestFit="1" customWidth="1"/>
    <col min="3513" max="3513" width="15.125" style="1270" bestFit="1" customWidth="1"/>
    <col min="3514" max="3515" width="17.25" style="1270" bestFit="1" customWidth="1"/>
    <col min="3516" max="3516" width="19.25" style="1270" bestFit="1" customWidth="1"/>
    <col min="3517" max="3518" width="21.375" style="1270" bestFit="1" customWidth="1"/>
    <col min="3519" max="3519" width="23.5" style="1270" bestFit="1" customWidth="1"/>
    <col min="3520" max="3520" width="21.375" style="1270" bestFit="1" customWidth="1"/>
    <col min="3521" max="3521" width="19.25" style="1270" bestFit="1" customWidth="1"/>
    <col min="3522" max="3523" width="21.375" style="1270" bestFit="1" customWidth="1"/>
    <col min="3524" max="3524" width="23.5" style="1270" bestFit="1" customWidth="1"/>
    <col min="3525" max="3525" width="21.375" style="1270" bestFit="1" customWidth="1"/>
    <col min="3526" max="3526" width="17.25" style="1270" bestFit="1" customWidth="1"/>
    <col min="3527" max="3529" width="19.25" style="1270" bestFit="1" customWidth="1"/>
    <col min="3530" max="3530" width="18.375" style="1270" bestFit="1" customWidth="1"/>
    <col min="3531" max="3532" width="20.375" style="1270" bestFit="1" customWidth="1"/>
    <col min="3533" max="3533" width="13" style="1270" bestFit="1" customWidth="1"/>
    <col min="3534" max="3535" width="19.25" style="1270" bestFit="1" customWidth="1"/>
    <col min="3536" max="3537" width="17.25" style="1270" bestFit="1" customWidth="1"/>
    <col min="3538" max="3540" width="19.25" style="1270" bestFit="1" customWidth="1"/>
    <col min="3541" max="3542" width="21.375" style="1270" bestFit="1" customWidth="1"/>
    <col min="3543" max="3543" width="19.25" style="1270" bestFit="1" customWidth="1"/>
    <col min="3544" max="3545" width="21.375" style="1270" bestFit="1" customWidth="1"/>
    <col min="3546" max="3546" width="23.5" style="1270" bestFit="1" customWidth="1"/>
    <col min="3547" max="3548" width="21.375" style="1270" bestFit="1" customWidth="1"/>
    <col min="3549" max="3551" width="23.5" style="1270" bestFit="1" customWidth="1"/>
    <col min="3552" max="3553" width="25.5" style="1270" bestFit="1" customWidth="1"/>
    <col min="3554" max="3554" width="23.5" style="1270" bestFit="1" customWidth="1"/>
    <col min="3555" max="3556" width="25.5" style="1270" bestFit="1" customWidth="1"/>
    <col min="3557" max="3557" width="27.625" style="1270" bestFit="1" customWidth="1"/>
    <col min="3558" max="3558" width="25.5" style="1270" bestFit="1" customWidth="1"/>
    <col min="3559" max="3559" width="22.75" style="1270" bestFit="1" customWidth="1"/>
    <col min="3560" max="3560" width="26.875" style="1270" bestFit="1" customWidth="1"/>
    <col min="3561" max="3562" width="19.25" style="1270" bestFit="1" customWidth="1"/>
    <col min="3563" max="3563" width="25.5" style="1270" bestFit="1" customWidth="1"/>
    <col min="3564" max="3565" width="21.375" style="1270" bestFit="1" customWidth="1"/>
    <col min="3566" max="3566" width="27.625" style="1270" bestFit="1" customWidth="1"/>
    <col min="3567" max="3567" width="8.375" style="1270" bestFit="1" customWidth="1"/>
    <col min="3568" max="3570" width="16.75" style="1270" bestFit="1" customWidth="1"/>
    <col min="3571" max="3571" width="18.875" style="1270" bestFit="1" customWidth="1"/>
    <col min="3572" max="3572" width="23.5" style="1270" bestFit="1" customWidth="1"/>
    <col min="3573" max="3573" width="25.5" style="1270" bestFit="1" customWidth="1"/>
    <col min="3574" max="3575" width="8.375" style="1270" bestFit="1" customWidth="1"/>
    <col min="3576" max="3576" width="10.25" style="1270" bestFit="1" customWidth="1"/>
    <col min="3577" max="3577" width="13.75" style="1270" bestFit="1" customWidth="1"/>
    <col min="3578" max="3578" width="15.125" style="1270" bestFit="1" customWidth="1"/>
    <col min="3579" max="3581" width="21.5" style="1270" bestFit="1" customWidth="1"/>
    <col min="3582" max="3583" width="19.25" style="1270" bestFit="1" customWidth="1"/>
    <col min="3584" max="3584" width="6.625" style="1270" bestFit="1" customWidth="1"/>
    <col min="3585" max="3585" width="9" style="1270"/>
    <col min="3586" max="3586" width="15.125" style="1270" bestFit="1" customWidth="1"/>
    <col min="3587" max="3587" width="13" style="1270" bestFit="1" customWidth="1"/>
    <col min="3588" max="3590" width="9" style="1270"/>
    <col min="3591" max="3591" width="13" style="1270" bestFit="1" customWidth="1"/>
    <col min="3592" max="3592" width="15" style="1270" customWidth="1"/>
    <col min="3593" max="3593" width="13" style="1270" bestFit="1" customWidth="1"/>
    <col min="3594" max="3594" width="9" style="1270"/>
    <col min="3595" max="3597" width="12.375" style="1270" bestFit="1" customWidth="1"/>
    <col min="3598" max="3598" width="11" style="1270" bestFit="1" customWidth="1"/>
    <col min="3599" max="3599" width="20.375" style="1270" bestFit="1" customWidth="1"/>
    <col min="3600" max="3601" width="27.75" style="1270" bestFit="1" customWidth="1"/>
    <col min="3602" max="3603" width="19.375" style="1270" bestFit="1" customWidth="1"/>
    <col min="3604" max="3604" width="17.25" style="1270" bestFit="1" customWidth="1"/>
    <col min="3605" max="3605" width="19.375" style="1270" bestFit="1" customWidth="1"/>
    <col min="3606" max="3607" width="9" style="1270"/>
    <col min="3608" max="3608" width="17.375" style="1270" bestFit="1" customWidth="1"/>
    <col min="3609" max="3609" width="9" style="1270"/>
    <col min="3610" max="3610" width="17.375" style="1270" bestFit="1" customWidth="1"/>
    <col min="3611" max="3612" width="9" style="1270"/>
    <col min="3613" max="3614" width="11.125" style="1270" bestFit="1" customWidth="1"/>
    <col min="3615" max="3615" width="5.25" style="1270" bestFit="1" customWidth="1"/>
    <col min="3616" max="3616" width="9" style="1270"/>
    <col min="3617" max="3617" width="14.25" style="1270" bestFit="1" customWidth="1"/>
    <col min="3618" max="3618" width="17.875" style="1270" bestFit="1" customWidth="1"/>
    <col min="3619" max="3619" width="5.25" style="1270" bestFit="1" customWidth="1"/>
    <col min="3620" max="3620" width="9" style="1270"/>
    <col min="3621" max="3621" width="11" style="1270" bestFit="1" customWidth="1"/>
    <col min="3622" max="3622" width="8.375" style="1270" bestFit="1" customWidth="1"/>
    <col min="3623" max="3623" width="9.625" style="1270" bestFit="1" customWidth="1"/>
    <col min="3624" max="3624" width="15.125" style="1270" bestFit="1" customWidth="1"/>
    <col min="3625" max="3625" width="11.125" style="1270" bestFit="1" customWidth="1"/>
    <col min="3626" max="3626" width="9.5" style="1270" bestFit="1" customWidth="1"/>
    <col min="3627" max="3627" width="11" style="1270" bestFit="1" customWidth="1"/>
    <col min="3628" max="3636" width="15.125" style="1270" bestFit="1" customWidth="1"/>
    <col min="3637" max="3637" width="7.125" style="1270" bestFit="1" customWidth="1"/>
    <col min="3638" max="3638" width="11" style="1270" bestFit="1" customWidth="1"/>
    <col min="3639" max="3639" width="15.125" style="1270" bestFit="1" customWidth="1"/>
    <col min="3640" max="3640" width="19.25" style="1270" bestFit="1" customWidth="1"/>
    <col min="3641" max="3641" width="15.125" style="1270" bestFit="1" customWidth="1"/>
    <col min="3642" max="3642" width="19.25" style="1270" bestFit="1" customWidth="1"/>
    <col min="3643" max="3643" width="15.125" style="1270" bestFit="1" customWidth="1"/>
    <col min="3644" max="3644" width="19.25" style="1270" bestFit="1" customWidth="1"/>
    <col min="3645" max="3645" width="15.125" style="1270" bestFit="1" customWidth="1"/>
    <col min="3646" max="3646" width="19.25" style="1270" bestFit="1" customWidth="1"/>
    <col min="3647" max="3647" width="15.125" style="1270" bestFit="1" customWidth="1"/>
    <col min="3648" max="3648" width="19.25" style="1270" bestFit="1" customWidth="1"/>
    <col min="3649" max="3649" width="13" style="1270" bestFit="1" customWidth="1"/>
    <col min="3650" max="3650" width="17.25" style="1270" bestFit="1" customWidth="1"/>
    <col min="3651" max="3651" width="15.125" style="1270" bestFit="1" customWidth="1"/>
    <col min="3652" max="3652" width="19.25" style="1270" bestFit="1" customWidth="1"/>
    <col min="3653" max="3653" width="15.125" style="1270" bestFit="1" customWidth="1"/>
    <col min="3654" max="3654" width="19.25" style="1270" bestFit="1" customWidth="1"/>
    <col min="3655" max="3660" width="21.375" style="1270" bestFit="1" customWidth="1"/>
    <col min="3661" max="3662" width="17.25" style="1270" bestFit="1" customWidth="1"/>
    <col min="3663" max="3663" width="7.125" style="1270" bestFit="1" customWidth="1"/>
    <col min="3664" max="3664" width="11" style="1270" bestFit="1" customWidth="1"/>
    <col min="3665" max="3665" width="7.125" style="1270" bestFit="1" customWidth="1"/>
    <col min="3666" max="3667" width="11" style="1270" bestFit="1" customWidth="1"/>
    <col min="3668" max="3668" width="15.125" style="1270" bestFit="1" customWidth="1"/>
    <col min="3669" max="3669" width="16.5" style="1270" bestFit="1" customWidth="1"/>
    <col min="3670" max="3670" width="20.625" style="1270" bestFit="1" customWidth="1"/>
    <col min="3671" max="3671" width="7.125" style="1270" bestFit="1" customWidth="1"/>
    <col min="3672" max="3674" width="11" style="1270" bestFit="1" customWidth="1"/>
    <col min="3675" max="3675" width="15.125" style="1270" bestFit="1" customWidth="1"/>
    <col min="3676" max="3678" width="11" style="1270" bestFit="1" customWidth="1"/>
    <col min="3679" max="3679" width="13" style="1270" bestFit="1" customWidth="1"/>
    <col min="3680" max="3680" width="11" style="1270" bestFit="1" customWidth="1"/>
    <col min="3681" max="3681" width="15.125" style="1270" bestFit="1" customWidth="1"/>
    <col min="3682" max="3682" width="17.25" style="1270" bestFit="1" customWidth="1"/>
    <col min="3683" max="3683" width="7.125" style="1270" bestFit="1" customWidth="1"/>
    <col min="3684" max="3684" width="13" style="1270" bestFit="1" customWidth="1"/>
    <col min="3685" max="3686" width="12.375" style="1270" bestFit="1" customWidth="1"/>
    <col min="3687" max="3688" width="15.125" style="1270" bestFit="1" customWidth="1"/>
    <col min="3689" max="3690" width="18.625" style="1270" bestFit="1" customWidth="1"/>
    <col min="3691" max="3692" width="21.375" style="1270" bestFit="1" customWidth="1"/>
    <col min="3693" max="3693" width="17.25" style="1270" bestFit="1" customWidth="1"/>
    <col min="3694" max="3694" width="11" style="1270" bestFit="1" customWidth="1"/>
    <col min="3695" max="3696" width="15.125" style="1270" bestFit="1" customWidth="1"/>
    <col min="3697" max="3697" width="11" style="1270" bestFit="1" customWidth="1"/>
    <col min="3698" max="3699" width="15.125" style="1270" bestFit="1" customWidth="1"/>
    <col min="3700" max="3700" width="11.875" style="1270" bestFit="1" customWidth="1"/>
    <col min="3701" max="3701" width="16.375" style="1270" bestFit="1" customWidth="1"/>
    <col min="3702" max="3702" width="15.125" style="1270" bestFit="1" customWidth="1"/>
    <col min="3703" max="3703" width="11" style="1270" bestFit="1" customWidth="1"/>
    <col min="3704" max="3705" width="15.125" style="1270" bestFit="1" customWidth="1"/>
    <col min="3706" max="3706" width="11" style="1270" bestFit="1" customWidth="1"/>
    <col min="3707" max="3708" width="15.125" style="1270" bestFit="1" customWidth="1"/>
    <col min="3709" max="3709" width="5.25" style="1270" bestFit="1" customWidth="1"/>
    <col min="3710" max="3711" width="9" style="1270"/>
    <col min="3712" max="3712" width="7.125" style="1270" bestFit="1" customWidth="1"/>
    <col min="3713" max="3713" width="9" style="1270"/>
    <col min="3714" max="3714" width="59.375" style="1270" bestFit="1" customWidth="1"/>
    <col min="3715" max="3715" width="45.5" style="1270" bestFit="1" customWidth="1"/>
    <col min="3716" max="3716" width="27.625" style="1270" bestFit="1" customWidth="1"/>
    <col min="3717" max="3717" width="11" style="1270" bestFit="1" customWidth="1"/>
    <col min="3718" max="3721" width="13" style="1270" bestFit="1" customWidth="1"/>
    <col min="3722" max="3722" width="14.375" style="1270" bestFit="1" customWidth="1"/>
    <col min="3723" max="3723" width="13" style="1270" bestFit="1" customWidth="1"/>
    <col min="3724" max="3725" width="18.125" style="1270" bestFit="1" customWidth="1"/>
    <col min="3726" max="3726" width="20.25" style="1270" bestFit="1" customWidth="1"/>
    <col min="3727" max="3727" width="17.625" style="1270" bestFit="1" customWidth="1"/>
    <col min="3728" max="3728" width="15.125" style="1270" bestFit="1" customWidth="1"/>
    <col min="3729" max="3729" width="21.375" style="1270" bestFit="1" customWidth="1"/>
    <col min="3730" max="3730" width="12.875" style="1270" bestFit="1" customWidth="1"/>
    <col min="3731" max="3731" width="13" style="1270" bestFit="1" customWidth="1"/>
    <col min="3732" max="3732" width="21.5" style="1270" bestFit="1" customWidth="1"/>
    <col min="3733" max="3734" width="13.125" style="1270" bestFit="1" customWidth="1"/>
    <col min="3735" max="3735" width="21.25" style="1270" bestFit="1" customWidth="1"/>
    <col min="3736" max="3736" width="17.375" style="1270" bestFit="1" customWidth="1"/>
    <col min="3737" max="3737" width="13.125" style="1270" bestFit="1" customWidth="1"/>
    <col min="3738" max="3738" width="15.125" style="1270" bestFit="1" customWidth="1"/>
    <col min="3739" max="3739" width="25.25" style="1270" bestFit="1" customWidth="1"/>
    <col min="3740" max="3740" width="18.875" style="1270" bestFit="1" customWidth="1"/>
    <col min="3741" max="3741" width="28" style="1270" bestFit="1" customWidth="1"/>
    <col min="3742" max="3742" width="26.75" style="1270" bestFit="1" customWidth="1"/>
    <col min="3743" max="3743" width="28" style="1270" bestFit="1" customWidth="1"/>
    <col min="3744" max="3744" width="25.25" style="1270" bestFit="1" customWidth="1"/>
    <col min="3745" max="3745" width="29.625" style="1270" bestFit="1" customWidth="1"/>
    <col min="3746" max="3746" width="25.25" style="1270" bestFit="1" customWidth="1"/>
    <col min="3747" max="3747" width="29.625" style="1270" bestFit="1" customWidth="1"/>
    <col min="3748" max="3748" width="25.25" style="1270" bestFit="1" customWidth="1"/>
    <col min="3749" max="3750" width="18.875" style="1270" bestFit="1" customWidth="1"/>
    <col min="3751" max="3751" width="21" style="1270" bestFit="1" customWidth="1"/>
    <col min="3752" max="3752" width="20.875" style="1270" bestFit="1" customWidth="1"/>
    <col min="3753" max="3753" width="12.625" style="1270" bestFit="1" customWidth="1"/>
    <col min="3754" max="3754" width="15.125" style="1270" bestFit="1" customWidth="1"/>
    <col min="3755" max="3755" width="7.125" style="1270" bestFit="1" customWidth="1"/>
    <col min="3756" max="3756" width="19.25" style="1270" bestFit="1" customWidth="1"/>
    <col min="3757" max="3759" width="15.125" style="1270" bestFit="1" customWidth="1"/>
    <col min="3760" max="3760" width="17.25" style="1270" bestFit="1" customWidth="1"/>
    <col min="3761" max="3763" width="15.125" style="1270" bestFit="1" customWidth="1"/>
    <col min="3764" max="3765" width="17.25" style="1270" bestFit="1" customWidth="1"/>
    <col min="3766" max="3766" width="15.125" style="1270" bestFit="1" customWidth="1"/>
    <col min="3767" max="3768" width="17.25" style="1270" bestFit="1" customWidth="1"/>
    <col min="3769" max="3769" width="15.125" style="1270" bestFit="1" customWidth="1"/>
    <col min="3770" max="3771" width="17.25" style="1270" bestFit="1" customWidth="1"/>
    <col min="3772" max="3772" width="19.25" style="1270" bestFit="1" customWidth="1"/>
    <col min="3773" max="3774" width="21.375" style="1270" bestFit="1" customWidth="1"/>
    <col min="3775" max="3775" width="23.5" style="1270" bestFit="1" customWidth="1"/>
    <col min="3776" max="3776" width="21.375" style="1270" bestFit="1" customWidth="1"/>
    <col min="3777" max="3777" width="19.25" style="1270" bestFit="1" customWidth="1"/>
    <col min="3778" max="3779" width="21.375" style="1270" bestFit="1" customWidth="1"/>
    <col min="3780" max="3780" width="23.5" style="1270" bestFit="1" customWidth="1"/>
    <col min="3781" max="3781" width="21.375" style="1270" bestFit="1" customWidth="1"/>
    <col min="3782" max="3782" width="17.25" style="1270" bestFit="1" customWidth="1"/>
    <col min="3783" max="3785" width="19.25" style="1270" bestFit="1" customWidth="1"/>
    <col min="3786" max="3786" width="18.375" style="1270" bestFit="1" customWidth="1"/>
    <col min="3787" max="3788" width="20.375" style="1270" bestFit="1" customWidth="1"/>
    <col min="3789" max="3789" width="13" style="1270" bestFit="1" customWidth="1"/>
    <col min="3790" max="3791" width="19.25" style="1270" bestFit="1" customWidth="1"/>
    <col min="3792" max="3793" width="17.25" style="1270" bestFit="1" customWidth="1"/>
    <col min="3794" max="3796" width="19.25" style="1270" bestFit="1" customWidth="1"/>
    <col min="3797" max="3798" width="21.375" style="1270" bestFit="1" customWidth="1"/>
    <col min="3799" max="3799" width="19.25" style="1270" bestFit="1" customWidth="1"/>
    <col min="3800" max="3801" width="21.375" style="1270" bestFit="1" customWidth="1"/>
    <col min="3802" max="3802" width="23.5" style="1270" bestFit="1" customWidth="1"/>
    <col min="3803" max="3804" width="21.375" style="1270" bestFit="1" customWidth="1"/>
    <col min="3805" max="3807" width="23.5" style="1270" bestFit="1" customWidth="1"/>
    <col min="3808" max="3809" width="25.5" style="1270" bestFit="1" customWidth="1"/>
    <col min="3810" max="3810" width="23.5" style="1270" bestFit="1" customWidth="1"/>
    <col min="3811" max="3812" width="25.5" style="1270" bestFit="1" customWidth="1"/>
    <col min="3813" max="3813" width="27.625" style="1270" bestFit="1" customWidth="1"/>
    <col min="3814" max="3814" width="25.5" style="1270" bestFit="1" customWidth="1"/>
    <col min="3815" max="3815" width="22.75" style="1270" bestFit="1" customWidth="1"/>
    <col min="3816" max="3816" width="26.875" style="1270" bestFit="1" customWidth="1"/>
    <col min="3817" max="3818" width="19.25" style="1270" bestFit="1" customWidth="1"/>
    <col min="3819" max="3819" width="25.5" style="1270" bestFit="1" customWidth="1"/>
    <col min="3820" max="3821" width="21.375" style="1270" bestFit="1" customWidth="1"/>
    <col min="3822" max="3822" width="27.625" style="1270" bestFit="1" customWidth="1"/>
    <col min="3823" max="3823" width="8.375" style="1270" bestFit="1" customWidth="1"/>
    <col min="3824" max="3826" width="16.75" style="1270" bestFit="1" customWidth="1"/>
    <col min="3827" max="3827" width="18.875" style="1270" bestFit="1" customWidth="1"/>
    <col min="3828" max="3828" width="23.5" style="1270" bestFit="1" customWidth="1"/>
    <col min="3829" max="3829" width="25.5" style="1270" bestFit="1" customWidth="1"/>
    <col min="3830" max="3831" width="8.375" style="1270" bestFit="1" customWidth="1"/>
    <col min="3832" max="3832" width="10.25" style="1270" bestFit="1" customWidth="1"/>
    <col min="3833" max="3833" width="13.75" style="1270" bestFit="1" customWidth="1"/>
    <col min="3834" max="3834" width="15.125" style="1270" bestFit="1" customWidth="1"/>
    <col min="3835" max="3837" width="21.5" style="1270" bestFit="1" customWidth="1"/>
    <col min="3838" max="3839" width="19.25" style="1270" bestFit="1" customWidth="1"/>
    <col min="3840" max="3840" width="6.625" style="1270" bestFit="1" customWidth="1"/>
    <col min="3841" max="3841" width="9" style="1270"/>
    <col min="3842" max="3842" width="15.125" style="1270" bestFit="1" customWidth="1"/>
    <col min="3843" max="3843" width="13" style="1270" bestFit="1" customWidth="1"/>
    <col min="3844" max="3846" width="9" style="1270"/>
    <col min="3847" max="3847" width="13" style="1270" bestFit="1" customWidth="1"/>
    <col min="3848" max="3848" width="15" style="1270" customWidth="1"/>
    <col min="3849" max="3849" width="13" style="1270" bestFit="1" customWidth="1"/>
    <col min="3850" max="3850" width="9" style="1270"/>
    <col min="3851" max="3853" width="12.375" style="1270" bestFit="1" customWidth="1"/>
    <col min="3854" max="3854" width="11" style="1270" bestFit="1" customWidth="1"/>
    <col min="3855" max="3855" width="20.375" style="1270" bestFit="1" customWidth="1"/>
    <col min="3856" max="3857" width="27.75" style="1270" bestFit="1" customWidth="1"/>
    <col min="3858" max="3859" width="19.375" style="1270" bestFit="1" customWidth="1"/>
    <col min="3860" max="3860" width="17.25" style="1270" bestFit="1" customWidth="1"/>
    <col min="3861" max="3861" width="19.375" style="1270" bestFit="1" customWidth="1"/>
    <col min="3862" max="3863" width="9" style="1270"/>
    <col min="3864" max="3864" width="17.375" style="1270" bestFit="1" customWidth="1"/>
    <col min="3865" max="3865" width="9" style="1270"/>
    <col min="3866" max="3866" width="17.375" style="1270" bestFit="1" customWidth="1"/>
    <col min="3867" max="3868" width="9" style="1270"/>
    <col min="3869" max="3870" width="11.125" style="1270" bestFit="1" customWidth="1"/>
    <col min="3871" max="3871" width="5.25" style="1270" bestFit="1" customWidth="1"/>
    <col min="3872" max="3872" width="9" style="1270"/>
    <col min="3873" max="3873" width="14.25" style="1270" bestFit="1" customWidth="1"/>
    <col min="3874" max="3874" width="17.875" style="1270" bestFit="1" customWidth="1"/>
    <col min="3875" max="3875" width="5.25" style="1270" bestFit="1" customWidth="1"/>
    <col min="3876" max="3876" width="9" style="1270"/>
    <col min="3877" max="3877" width="11" style="1270" bestFit="1" customWidth="1"/>
    <col min="3878" max="3878" width="8.375" style="1270" bestFit="1" customWidth="1"/>
    <col min="3879" max="3879" width="9.625" style="1270" bestFit="1" customWidth="1"/>
    <col min="3880" max="3880" width="15.125" style="1270" bestFit="1" customWidth="1"/>
    <col min="3881" max="3881" width="11.125" style="1270" bestFit="1" customWidth="1"/>
    <col min="3882" max="3882" width="9.5" style="1270" bestFit="1" customWidth="1"/>
    <col min="3883" max="3883" width="11" style="1270" bestFit="1" customWidth="1"/>
    <col min="3884" max="3892" width="15.125" style="1270" bestFit="1" customWidth="1"/>
    <col min="3893" max="3893" width="7.125" style="1270" bestFit="1" customWidth="1"/>
    <col min="3894" max="3894" width="11" style="1270" bestFit="1" customWidth="1"/>
    <col min="3895" max="3895" width="15.125" style="1270" bestFit="1" customWidth="1"/>
    <col min="3896" max="3896" width="19.25" style="1270" bestFit="1" customWidth="1"/>
    <col min="3897" max="3897" width="15.125" style="1270" bestFit="1" customWidth="1"/>
    <col min="3898" max="3898" width="19.25" style="1270" bestFit="1" customWidth="1"/>
    <col min="3899" max="3899" width="15.125" style="1270" bestFit="1" customWidth="1"/>
    <col min="3900" max="3900" width="19.25" style="1270" bestFit="1" customWidth="1"/>
    <col min="3901" max="3901" width="15.125" style="1270" bestFit="1" customWidth="1"/>
    <col min="3902" max="3902" width="19.25" style="1270" bestFit="1" customWidth="1"/>
    <col min="3903" max="3903" width="15.125" style="1270" bestFit="1" customWidth="1"/>
    <col min="3904" max="3904" width="19.25" style="1270" bestFit="1" customWidth="1"/>
    <col min="3905" max="3905" width="13" style="1270" bestFit="1" customWidth="1"/>
    <col min="3906" max="3906" width="17.25" style="1270" bestFit="1" customWidth="1"/>
    <col min="3907" max="3907" width="15.125" style="1270" bestFit="1" customWidth="1"/>
    <col min="3908" max="3908" width="19.25" style="1270" bestFit="1" customWidth="1"/>
    <col min="3909" max="3909" width="15.125" style="1270" bestFit="1" customWidth="1"/>
    <col min="3910" max="3910" width="19.25" style="1270" bestFit="1" customWidth="1"/>
    <col min="3911" max="3916" width="21.375" style="1270" bestFit="1" customWidth="1"/>
    <col min="3917" max="3918" width="17.25" style="1270" bestFit="1" customWidth="1"/>
    <col min="3919" max="3919" width="7.125" style="1270" bestFit="1" customWidth="1"/>
    <col min="3920" max="3920" width="11" style="1270" bestFit="1" customWidth="1"/>
    <col min="3921" max="3921" width="7.125" style="1270" bestFit="1" customWidth="1"/>
    <col min="3922" max="3923" width="11" style="1270" bestFit="1" customWidth="1"/>
    <col min="3924" max="3924" width="15.125" style="1270" bestFit="1" customWidth="1"/>
    <col min="3925" max="3925" width="16.5" style="1270" bestFit="1" customWidth="1"/>
    <col min="3926" max="3926" width="20.625" style="1270" bestFit="1" customWidth="1"/>
    <col min="3927" max="3927" width="7.125" style="1270" bestFit="1" customWidth="1"/>
    <col min="3928" max="3930" width="11" style="1270" bestFit="1" customWidth="1"/>
    <col min="3931" max="3931" width="15.125" style="1270" bestFit="1" customWidth="1"/>
    <col min="3932" max="3934" width="11" style="1270" bestFit="1" customWidth="1"/>
    <col min="3935" max="3935" width="13" style="1270" bestFit="1" customWidth="1"/>
    <col min="3936" max="3936" width="11" style="1270" bestFit="1" customWidth="1"/>
    <col min="3937" max="3937" width="15.125" style="1270" bestFit="1" customWidth="1"/>
    <col min="3938" max="3938" width="17.25" style="1270" bestFit="1" customWidth="1"/>
    <col min="3939" max="3939" width="7.125" style="1270" bestFit="1" customWidth="1"/>
    <col min="3940" max="3940" width="13" style="1270" bestFit="1" customWidth="1"/>
    <col min="3941" max="3942" width="12.375" style="1270" bestFit="1" customWidth="1"/>
    <col min="3943" max="3944" width="15.125" style="1270" bestFit="1" customWidth="1"/>
    <col min="3945" max="3946" width="18.625" style="1270" bestFit="1" customWidth="1"/>
    <col min="3947" max="3948" width="21.375" style="1270" bestFit="1" customWidth="1"/>
    <col min="3949" max="3949" width="17.25" style="1270" bestFit="1" customWidth="1"/>
    <col min="3950" max="3950" width="11" style="1270" bestFit="1" customWidth="1"/>
    <col min="3951" max="3952" width="15.125" style="1270" bestFit="1" customWidth="1"/>
    <col min="3953" max="3953" width="11" style="1270" bestFit="1" customWidth="1"/>
    <col min="3954" max="3955" width="15.125" style="1270" bestFit="1" customWidth="1"/>
    <col min="3956" max="3956" width="11.875" style="1270" bestFit="1" customWidth="1"/>
    <col min="3957" max="3957" width="16.375" style="1270" bestFit="1" customWidth="1"/>
    <col min="3958" max="3958" width="15.125" style="1270" bestFit="1" customWidth="1"/>
    <col min="3959" max="3959" width="11" style="1270" bestFit="1" customWidth="1"/>
    <col min="3960" max="3961" width="15.125" style="1270" bestFit="1" customWidth="1"/>
    <col min="3962" max="3962" width="11" style="1270" bestFit="1" customWidth="1"/>
    <col min="3963" max="3964" width="15.125" style="1270" bestFit="1" customWidth="1"/>
    <col min="3965" max="3965" width="5.25" style="1270" bestFit="1" customWidth="1"/>
    <col min="3966" max="3967" width="9" style="1270"/>
    <col min="3968" max="3968" width="7.125" style="1270" bestFit="1" customWidth="1"/>
    <col min="3969" max="3969" width="9" style="1270"/>
    <col min="3970" max="3970" width="59.375" style="1270" bestFit="1" customWidth="1"/>
    <col min="3971" max="3971" width="45.5" style="1270" bestFit="1" customWidth="1"/>
    <col min="3972" max="3972" width="27.625" style="1270" bestFit="1" customWidth="1"/>
    <col min="3973" max="3973" width="11" style="1270" bestFit="1" customWidth="1"/>
    <col min="3974" max="3977" width="13" style="1270" bestFit="1" customWidth="1"/>
    <col min="3978" max="3978" width="14.375" style="1270" bestFit="1" customWidth="1"/>
    <col min="3979" max="3979" width="13" style="1270" bestFit="1" customWidth="1"/>
    <col min="3980" max="3981" width="18.125" style="1270" bestFit="1" customWidth="1"/>
    <col min="3982" max="3982" width="20.25" style="1270" bestFit="1" customWidth="1"/>
    <col min="3983" max="3983" width="17.625" style="1270" bestFit="1" customWidth="1"/>
    <col min="3984" max="3984" width="15.125" style="1270" bestFit="1" customWidth="1"/>
    <col min="3985" max="3985" width="21.375" style="1270" bestFit="1" customWidth="1"/>
    <col min="3986" max="3986" width="12.875" style="1270" bestFit="1" customWidth="1"/>
    <col min="3987" max="3987" width="13" style="1270" bestFit="1" customWidth="1"/>
    <col min="3988" max="3988" width="21.5" style="1270" bestFit="1" customWidth="1"/>
    <col min="3989" max="3990" width="13.125" style="1270" bestFit="1" customWidth="1"/>
    <col min="3991" max="3991" width="21.25" style="1270" bestFit="1" customWidth="1"/>
    <col min="3992" max="3992" width="17.375" style="1270" bestFit="1" customWidth="1"/>
    <col min="3993" max="3993" width="13.125" style="1270" bestFit="1" customWidth="1"/>
    <col min="3994" max="3994" width="15.125" style="1270" bestFit="1" customWidth="1"/>
    <col min="3995" max="3995" width="25.25" style="1270" bestFit="1" customWidth="1"/>
    <col min="3996" max="3996" width="18.875" style="1270" bestFit="1" customWidth="1"/>
    <col min="3997" max="3997" width="28" style="1270" bestFit="1" customWidth="1"/>
    <col min="3998" max="3998" width="26.75" style="1270" bestFit="1" customWidth="1"/>
    <col min="3999" max="3999" width="28" style="1270" bestFit="1" customWidth="1"/>
    <col min="4000" max="4000" width="25.25" style="1270" bestFit="1" customWidth="1"/>
    <col min="4001" max="4001" width="29.625" style="1270" bestFit="1" customWidth="1"/>
    <col min="4002" max="4002" width="25.25" style="1270" bestFit="1" customWidth="1"/>
    <col min="4003" max="4003" width="29.625" style="1270" bestFit="1" customWidth="1"/>
    <col min="4004" max="4004" width="25.25" style="1270" bestFit="1" customWidth="1"/>
    <col min="4005" max="4006" width="18.875" style="1270" bestFit="1" customWidth="1"/>
    <col min="4007" max="4007" width="21" style="1270" bestFit="1" customWidth="1"/>
    <col min="4008" max="4008" width="20.875" style="1270" bestFit="1" customWidth="1"/>
    <col min="4009" max="4009" width="12.625" style="1270" bestFit="1" customWidth="1"/>
    <col min="4010" max="4010" width="15.125" style="1270" bestFit="1" customWidth="1"/>
    <col min="4011" max="4011" width="7.125" style="1270" bestFit="1" customWidth="1"/>
    <col min="4012" max="4012" width="19.25" style="1270" bestFit="1" customWidth="1"/>
    <col min="4013" max="4015" width="15.125" style="1270" bestFit="1" customWidth="1"/>
    <col min="4016" max="4016" width="17.25" style="1270" bestFit="1" customWidth="1"/>
    <col min="4017" max="4019" width="15.125" style="1270" bestFit="1" customWidth="1"/>
    <col min="4020" max="4021" width="17.25" style="1270" bestFit="1" customWidth="1"/>
    <col min="4022" max="4022" width="15.125" style="1270" bestFit="1" customWidth="1"/>
    <col min="4023" max="4024" width="17.25" style="1270" bestFit="1" customWidth="1"/>
    <col min="4025" max="4025" width="15.125" style="1270" bestFit="1" customWidth="1"/>
    <col min="4026" max="4027" width="17.25" style="1270" bestFit="1" customWidth="1"/>
    <col min="4028" max="4028" width="19.25" style="1270" bestFit="1" customWidth="1"/>
    <col min="4029" max="4030" width="21.375" style="1270" bestFit="1" customWidth="1"/>
    <col min="4031" max="4031" width="23.5" style="1270" bestFit="1" customWidth="1"/>
    <col min="4032" max="4032" width="21.375" style="1270" bestFit="1" customWidth="1"/>
    <col min="4033" max="4033" width="19.25" style="1270" bestFit="1" customWidth="1"/>
    <col min="4034" max="4035" width="21.375" style="1270" bestFit="1" customWidth="1"/>
    <col min="4036" max="4036" width="23.5" style="1270" bestFit="1" customWidth="1"/>
    <col min="4037" max="4037" width="21.375" style="1270" bestFit="1" customWidth="1"/>
    <col min="4038" max="4038" width="17.25" style="1270" bestFit="1" customWidth="1"/>
    <col min="4039" max="4041" width="19.25" style="1270" bestFit="1" customWidth="1"/>
    <col min="4042" max="4042" width="18.375" style="1270" bestFit="1" customWidth="1"/>
    <col min="4043" max="4044" width="20.375" style="1270" bestFit="1" customWidth="1"/>
    <col min="4045" max="4045" width="13" style="1270" bestFit="1" customWidth="1"/>
    <col min="4046" max="4047" width="19.25" style="1270" bestFit="1" customWidth="1"/>
    <col min="4048" max="4049" width="17.25" style="1270" bestFit="1" customWidth="1"/>
    <col min="4050" max="4052" width="19.25" style="1270" bestFit="1" customWidth="1"/>
    <col min="4053" max="4054" width="21.375" style="1270" bestFit="1" customWidth="1"/>
    <col min="4055" max="4055" width="19.25" style="1270" bestFit="1" customWidth="1"/>
    <col min="4056" max="4057" width="21.375" style="1270" bestFit="1" customWidth="1"/>
    <col min="4058" max="4058" width="23.5" style="1270" bestFit="1" customWidth="1"/>
    <col min="4059" max="4060" width="21.375" style="1270" bestFit="1" customWidth="1"/>
    <col min="4061" max="4063" width="23.5" style="1270" bestFit="1" customWidth="1"/>
    <col min="4064" max="4065" width="25.5" style="1270" bestFit="1" customWidth="1"/>
    <col min="4066" max="4066" width="23.5" style="1270" bestFit="1" customWidth="1"/>
    <col min="4067" max="4068" width="25.5" style="1270" bestFit="1" customWidth="1"/>
    <col min="4069" max="4069" width="27.625" style="1270" bestFit="1" customWidth="1"/>
    <col min="4070" max="4070" width="25.5" style="1270" bestFit="1" customWidth="1"/>
    <col min="4071" max="4071" width="22.75" style="1270" bestFit="1" customWidth="1"/>
    <col min="4072" max="4072" width="26.875" style="1270" bestFit="1" customWidth="1"/>
    <col min="4073" max="4074" width="19.25" style="1270" bestFit="1" customWidth="1"/>
    <col min="4075" max="4075" width="25.5" style="1270" bestFit="1" customWidth="1"/>
    <col min="4076" max="4077" width="21.375" style="1270" bestFit="1" customWidth="1"/>
    <col min="4078" max="4078" width="27.625" style="1270" bestFit="1" customWidth="1"/>
    <col min="4079" max="4079" width="8.375" style="1270" bestFit="1" customWidth="1"/>
    <col min="4080" max="4082" width="16.75" style="1270" bestFit="1" customWidth="1"/>
    <col min="4083" max="4083" width="18.875" style="1270" bestFit="1" customWidth="1"/>
    <col min="4084" max="4084" width="23.5" style="1270" bestFit="1" customWidth="1"/>
    <col min="4085" max="4085" width="25.5" style="1270" bestFit="1" customWidth="1"/>
    <col min="4086" max="4087" width="8.375" style="1270" bestFit="1" customWidth="1"/>
    <col min="4088" max="4088" width="10.25" style="1270" bestFit="1" customWidth="1"/>
    <col min="4089" max="4089" width="13.75" style="1270" bestFit="1" customWidth="1"/>
    <col min="4090" max="4090" width="15.125" style="1270" bestFit="1" customWidth="1"/>
    <col min="4091" max="4093" width="21.5" style="1270" bestFit="1" customWidth="1"/>
    <col min="4094" max="4095" width="19.25" style="1270" bestFit="1" customWidth="1"/>
    <col min="4096" max="4096" width="6.625" style="1270" bestFit="1" customWidth="1"/>
    <col min="4097" max="4097" width="9" style="1270"/>
    <col min="4098" max="4098" width="15.125" style="1270" bestFit="1" customWidth="1"/>
    <col min="4099" max="4099" width="13" style="1270" bestFit="1" customWidth="1"/>
    <col min="4100" max="4102" width="9" style="1270"/>
    <col min="4103" max="4103" width="13" style="1270" bestFit="1" customWidth="1"/>
    <col min="4104" max="4104" width="15" style="1270" customWidth="1"/>
    <col min="4105" max="4105" width="13" style="1270" bestFit="1" customWidth="1"/>
    <col min="4106" max="4106" width="9" style="1270"/>
    <col min="4107" max="4109" width="12.375" style="1270" bestFit="1" customWidth="1"/>
    <col min="4110" max="4110" width="11" style="1270" bestFit="1" customWidth="1"/>
    <col min="4111" max="4111" width="20.375" style="1270" bestFit="1" customWidth="1"/>
    <col min="4112" max="4113" width="27.75" style="1270" bestFit="1" customWidth="1"/>
    <col min="4114" max="4115" width="19.375" style="1270" bestFit="1" customWidth="1"/>
    <col min="4116" max="4116" width="17.25" style="1270" bestFit="1" customWidth="1"/>
    <col min="4117" max="4117" width="19.375" style="1270" bestFit="1" customWidth="1"/>
    <col min="4118" max="4119" width="9" style="1270"/>
    <col min="4120" max="4120" width="17.375" style="1270" bestFit="1" customWidth="1"/>
    <col min="4121" max="4121" width="9" style="1270"/>
    <col min="4122" max="4122" width="17.375" style="1270" bestFit="1" customWidth="1"/>
    <col min="4123" max="4124" width="9" style="1270"/>
    <col min="4125" max="4126" width="11.125" style="1270" bestFit="1" customWidth="1"/>
    <col min="4127" max="4127" width="5.25" style="1270" bestFit="1" customWidth="1"/>
    <col min="4128" max="4128" width="9" style="1270"/>
    <col min="4129" max="4129" width="14.25" style="1270" bestFit="1" customWidth="1"/>
    <col min="4130" max="4130" width="17.875" style="1270" bestFit="1" customWidth="1"/>
    <col min="4131" max="4131" width="5.25" style="1270" bestFit="1" customWidth="1"/>
    <col min="4132" max="4132" width="9" style="1270"/>
    <col min="4133" max="4133" width="11" style="1270" bestFit="1" customWidth="1"/>
    <col min="4134" max="4134" width="8.375" style="1270" bestFit="1" customWidth="1"/>
    <col min="4135" max="4135" width="9.625" style="1270" bestFit="1" customWidth="1"/>
    <col min="4136" max="4136" width="15.125" style="1270" bestFit="1" customWidth="1"/>
    <col min="4137" max="4137" width="11.125" style="1270" bestFit="1" customWidth="1"/>
    <col min="4138" max="4138" width="9.5" style="1270" bestFit="1" customWidth="1"/>
    <col min="4139" max="4139" width="11" style="1270" bestFit="1" customWidth="1"/>
    <col min="4140" max="4148" width="15.125" style="1270" bestFit="1" customWidth="1"/>
    <col min="4149" max="4149" width="7.125" style="1270" bestFit="1" customWidth="1"/>
    <col min="4150" max="4150" width="11" style="1270" bestFit="1" customWidth="1"/>
    <col min="4151" max="4151" width="15.125" style="1270" bestFit="1" customWidth="1"/>
    <col min="4152" max="4152" width="19.25" style="1270" bestFit="1" customWidth="1"/>
    <col min="4153" max="4153" width="15.125" style="1270" bestFit="1" customWidth="1"/>
    <col min="4154" max="4154" width="19.25" style="1270" bestFit="1" customWidth="1"/>
    <col min="4155" max="4155" width="15.125" style="1270" bestFit="1" customWidth="1"/>
    <col min="4156" max="4156" width="19.25" style="1270" bestFit="1" customWidth="1"/>
    <col min="4157" max="4157" width="15.125" style="1270" bestFit="1" customWidth="1"/>
    <col min="4158" max="4158" width="19.25" style="1270" bestFit="1" customWidth="1"/>
    <col min="4159" max="4159" width="15.125" style="1270" bestFit="1" customWidth="1"/>
    <col min="4160" max="4160" width="19.25" style="1270" bestFit="1" customWidth="1"/>
    <col min="4161" max="4161" width="13" style="1270" bestFit="1" customWidth="1"/>
    <col min="4162" max="4162" width="17.25" style="1270" bestFit="1" customWidth="1"/>
    <col min="4163" max="4163" width="15.125" style="1270" bestFit="1" customWidth="1"/>
    <col min="4164" max="4164" width="19.25" style="1270" bestFit="1" customWidth="1"/>
    <col min="4165" max="4165" width="15.125" style="1270" bestFit="1" customWidth="1"/>
    <col min="4166" max="4166" width="19.25" style="1270" bestFit="1" customWidth="1"/>
    <col min="4167" max="4172" width="21.375" style="1270" bestFit="1" customWidth="1"/>
    <col min="4173" max="4174" width="17.25" style="1270" bestFit="1" customWidth="1"/>
    <col min="4175" max="4175" width="7.125" style="1270" bestFit="1" customWidth="1"/>
    <col min="4176" max="4176" width="11" style="1270" bestFit="1" customWidth="1"/>
    <col min="4177" max="4177" width="7.125" style="1270" bestFit="1" customWidth="1"/>
    <col min="4178" max="4179" width="11" style="1270" bestFit="1" customWidth="1"/>
    <col min="4180" max="4180" width="15.125" style="1270" bestFit="1" customWidth="1"/>
    <col min="4181" max="4181" width="16.5" style="1270" bestFit="1" customWidth="1"/>
    <col min="4182" max="4182" width="20.625" style="1270" bestFit="1" customWidth="1"/>
    <col min="4183" max="4183" width="7.125" style="1270" bestFit="1" customWidth="1"/>
    <col min="4184" max="4186" width="11" style="1270" bestFit="1" customWidth="1"/>
    <col min="4187" max="4187" width="15.125" style="1270" bestFit="1" customWidth="1"/>
    <col min="4188" max="4190" width="11" style="1270" bestFit="1" customWidth="1"/>
    <col min="4191" max="4191" width="13" style="1270" bestFit="1" customWidth="1"/>
    <col min="4192" max="4192" width="11" style="1270" bestFit="1" customWidth="1"/>
    <col min="4193" max="4193" width="15.125" style="1270" bestFit="1" customWidth="1"/>
    <col min="4194" max="4194" width="17.25" style="1270" bestFit="1" customWidth="1"/>
    <col min="4195" max="4195" width="7.125" style="1270" bestFit="1" customWidth="1"/>
    <col min="4196" max="4196" width="13" style="1270" bestFit="1" customWidth="1"/>
    <col min="4197" max="4198" width="12.375" style="1270" bestFit="1" customWidth="1"/>
    <col min="4199" max="4200" width="15.125" style="1270" bestFit="1" customWidth="1"/>
    <col min="4201" max="4202" width="18.625" style="1270" bestFit="1" customWidth="1"/>
    <col min="4203" max="4204" width="21.375" style="1270" bestFit="1" customWidth="1"/>
    <col min="4205" max="4205" width="17.25" style="1270" bestFit="1" customWidth="1"/>
    <col min="4206" max="4206" width="11" style="1270" bestFit="1" customWidth="1"/>
    <col min="4207" max="4208" width="15.125" style="1270" bestFit="1" customWidth="1"/>
    <col min="4209" max="4209" width="11" style="1270" bestFit="1" customWidth="1"/>
    <col min="4210" max="4211" width="15.125" style="1270" bestFit="1" customWidth="1"/>
    <col min="4212" max="4212" width="11.875" style="1270" bestFit="1" customWidth="1"/>
    <col min="4213" max="4213" width="16.375" style="1270" bestFit="1" customWidth="1"/>
    <col min="4214" max="4214" width="15.125" style="1270" bestFit="1" customWidth="1"/>
    <col min="4215" max="4215" width="11" style="1270" bestFit="1" customWidth="1"/>
    <col min="4216" max="4217" width="15.125" style="1270" bestFit="1" customWidth="1"/>
    <col min="4218" max="4218" width="11" style="1270" bestFit="1" customWidth="1"/>
    <col min="4219" max="4220" width="15.125" style="1270" bestFit="1" customWidth="1"/>
    <col min="4221" max="4221" width="5.25" style="1270" bestFit="1" customWidth="1"/>
    <col min="4222" max="4223" width="9" style="1270"/>
    <col min="4224" max="4224" width="7.125" style="1270" bestFit="1" customWidth="1"/>
    <col min="4225" max="4225" width="9" style="1270"/>
    <col min="4226" max="4226" width="59.375" style="1270" bestFit="1" customWidth="1"/>
    <col min="4227" max="4227" width="45.5" style="1270" bestFit="1" customWidth="1"/>
    <col min="4228" max="4228" width="27.625" style="1270" bestFit="1" customWidth="1"/>
    <col min="4229" max="4229" width="11" style="1270" bestFit="1" customWidth="1"/>
    <col min="4230" max="4233" width="13" style="1270" bestFit="1" customWidth="1"/>
    <col min="4234" max="4234" width="14.375" style="1270" bestFit="1" customWidth="1"/>
    <col min="4235" max="4235" width="13" style="1270" bestFit="1" customWidth="1"/>
    <col min="4236" max="4237" width="18.125" style="1270" bestFit="1" customWidth="1"/>
    <col min="4238" max="4238" width="20.25" style="1270" bestFit="1" customWidth="1"/>
    <col min="4239" max="4239" width="17.625" style="1270" bestFit="1" customWidth="1"/>
    <col min="4240" max="4240" width="15.125" style="1270" bestFit="1" customWidth="1"/>
    <col min="4241" max="4241" width="21.375" style="1270" bestFit="1" customWidth="1"/>
    <col min="4242" max="4242" width="12.875" style="1270" bestFit="1" customWidth="1"/>
    <col min="4243" max="4243" width="13" style="1270" bestFit="1" customWidth="1"/>
    <col min="4244" max="4244" width="21.5" style="1270" bestFit="1" customWidth="1"/>
    <col min="4245" max="4246" width="13.125" style="1270" bestFit="1" customWidth="1"/>
    <col min="4247" max="4247" width="21.25" style="1270" bestFit="1" customWidth="1"/>
    <col min="4248" max="4248" width="17.375" style="1270" bestFit="1" customWidth="1"/>
    <col min="4249" max="4249" width="13.125" style="1270" bestFit="1" customWidth="1"/>
    <col min="4250" max="4250" width="15.125" style="1270" bestFit="1" customWidth="1"/>
    <col min="4251" max="4251" width="25.25" style="1270" bestFit="1" customWidth="1"/>
    <col min="4252" max="4252" width="18.875" style="1270" bestFit="1" customWidth="1"/>
    <col min="4253" max="4253" width="28" style="1270" bestFit="1" customWidth="1"/>
    <col min="4254" max="4254" width="26.75" style="1270" bestFit="1" customWidth="1"/>
    <col min="4255" max="4255" width="28" style="1270" bestFit="1" customWidth="1"/>
    <col min="4256" max="4256" width="25.25" style="1270" bestFit="1" customWidth="1"/>
    <col min="4257" max="4257" width="29.625" style="1270" bestFit="1" customWidth="1"/>
    <col min="4258" max="4258" width="25.25" style="1270" bestFit="1" customWidth="1"/>
    <col min="4259" max="4259" width="29.625" style="1270" bestFit="1" customWidth="1"/>
    <col min="4260" max="4260" width="25.25" style="1270" bestFit="1" customWidth="1"/>
    <col min="4261" max="4262" width="18.875" style="1270" bestFit="1" customWidth="1"/>
    <col min="4263" max="4263" width="21" style="1270" bestFit="1" customWidth="1"/>
    <col min="4264" max="4264" width="20.875" style="1270" bestFit="1" customWidth="1"/>
    <col min="4265" max="4265" width="12.625" style="1270" bestFit="1" customWidth="1"/>
    <col min="4266" max="4266" width="15.125" style="1270" bestFit="1" customWidth="1"/>
    <col min="4267" max="4267" width="7.125" style="1270" bestFit="1" customWidth="1"/>
    <col min="4268" max="4268" width="19.25" style="1270" bestFit="1" customWidth="1"/>
    <col min="4269" max="4271" width="15.125" style="1270" bestFit="1" customWidth="1"/>
    <col min="4272" max="4272" width="17.25" style="1270" bestFit="1" customWidth="1"/>
    <col min="4273" max="4275" width="15.125" style="1270" bestFit="1" customWidth="1"/>
    <col min="4276" max="4277" width="17.25" style="1270" bestFit="1" customWidth="1"/>
    <col min="4278" max="4278" width="15.125" style="1270" bestFit="1" customWidth="1"/>
    <col min="4279" max="4280" width="17.25" style="1270" bestFit="1" customWidth="1"/>
    <col min="4281" max="4281" width="15.125" style="1270" bestFit="1" customWidth="1"/>
    <col min="4282" max="4283" width="17.25" style="1270" bestFit="1" customWidth="1"/>
    <col min="4284" max="4284" width="19.25" style="1270" bestFit="1" customWidth="1"/>
    <col min="4285" max="4286" width="21.375" style="1270" bestFit="1" customWidth="1"/>
    <col min="4287" max="4287" width="23.5" style="1270" bestFit="1" customWidth="1"/>
    <col min="4288" max="4288" width="21.375" style="1270" bestFit="1" customWidth="1"/>
    <col min="4289" max="4289" width="19.25" style="1270" bestFit="1" customWidth="1"/>
    <col min="4290" max="4291" width="21.375" style="1270" bestFit="1" customWidth="1"/>
    <col min="4292" max="4292" width="23.5" style="1270" bestFit="1" customWidth="1"/>
    <col min="4293" max="4293" width="21.375" style="1270" bestFit="1" customWidth="1"/>
    <col min="4294" max="4294" width="17.25" style="1270" bestFit="1" customWidth="1"/>
    <col min="4295" max="4297" width="19.25" style="1270" bestFit="1" customWidth="1"/>
    <col min="4298" max="4298" width="18.375" style="1270" bestFit="1" customWidth="1"/>
    <col min="4299" max="4300" width="20.375" style="1270" bestFit="1" customWidth="1"/>
    <col min="4301" max="4301" width="13" style="1270" bestFit="1" customWidth="1"/>
    <col min="4302" max="4303" width="19.25" style="1270" bestFit="1" customWidth="1"/>
    <col min="4304" max="4305" width="17.25" style="1270" bestFit="1" customWidth="1"/>
    <col min="4306" max="4308" width="19.25" style="1270" bestFit="1" customWidth="1"/>
    <col min="4309" max="4310" width="21.375" style="1270" bestFit="1" customWidth="1"/>
    <col min="4311" max="4311" width="19.25" style="1270" bestFit="1" customWidth="1"/>
    <col min="4312" max="4313" width="21.375" style="1270" bestFit="1" customWidth="1"/>
    <col min="4314" max="4314" width="23.5" style="1270" bestFit="1" customWidth="1"/>
    <col min="4315" max="4316" width="21.375" style="1270" bestFit="1" customWidth="1"/>
    <col min="4317" max="4319" width="23.5" style="1270" bestFit="1" customWidth="1"/>
    <col min="4320" max="4321" width="25.5" style="1270" bestFit="1" customWidth="1"/>
    <col min="4322" max="4322" width="23.5" style="1270" bestFit="1" customWidth="1"/>
    <col min="4323" max="4324" width="25.5" style="1270" bestFit="1" customWidth="1"/>
    <col min="4325" max="4325" width="27.625" style="1270" bestFit="1" customWidth="1"/>
    <col min="4326" max="4326" width="25.5" style="1270" bestFit="1" customWidth="1"/>
    <col min="4327" max="4327" width="22.75" style="1270" bestFit="1" customWidth="1"/>
    <col min="4328" max="4328" width="26.875" style="1270" bestFit="1" customWidth="1"/>
    <col min="4329" max="4330" width="19.25" style="1270" bestFit="1" customWidth="1"/>
    <col min="4331" max="4331" width="25.5" style="1270" bestFit="1" customWidth="1"/>
    <col min="4332" max="4333" width="21.375" style="1270" bestFit="1" customWidth="1"/>
    <col min="4334" max="4334" width="27.625" style="1270" bestFit="1" customWidth="1"/>
    <col min="4335" max="4335" width="8.375" style="1270" bestFit="1" customWidth="1"/>
    <col min="4336" max="4338" width="16.75" style="1270" bestFit="1" customWidth="1"/>
    <col min="4339" max="4339" width="18.875" style="1270" bestFit="1" customWidth="1"/>
    <col min="4340" max="4340" width="23.5" style="1270" bestFit="1" customWidth="1"/>
    <col min="4341" max="4341" width="25.5" style="1270" bestFit="1" customWidth="1"/>
    <col min="4342" max="4343" width="8.375" style="1270" bestFit="1" customWidth="1"/>
    <col min="4344" max="4344" width="10.25" style="1270" bestFit="1" customWidth="1"/>
    <col min="4345" max="4345" width="13.75" style="1270" bestFit="1" customWidth="1"/>
    <col min="4346" max="4346" width="15.125" style="1270" bestFit="1" customWidth="1"/>
    <col min="4347" max="4349" width="21.5" style="1270" bestFit="1" customWidth="1"/>
    <col min="4350" max="4351" width="19.25" style="1270" bestFit="1" customWidth="1"/>
    <col min="4352" max="4352" width="6.625" style="1270" bestFit="1" customWidth="1"/>
    <col min="4353" max="4353" width="9" style="1270"/>
    <col min="4354" max="4354" width="15.125" style="1270" bestFit="1" customWidth="1"/>
    <col min="4355" max="4355" width="13" style="1270" bestFit="1" customWidth="1"/>
    <col min="4356" max="4358" width="9" style="1270"/>
    <col min="4359" max="4359" width="13" style="1270" bestFit="1" customWidth="1"/>
    <col min="4360" max="4360" width="15" style="1270" customWidth="1"/>
    <col min="4361" max="4361" width="13" style="1270" bestFit="1" customWidth="1"/>
    <col min="4362" max="4362" width="9" style="1270"/>
    <col min="4363" max="4365" width="12.375" style="1270" bestFit="1" customWidth="1"/>
    <col min="4366" max="4366" width="11" style="1270" bestFit="1" customWidth="1"/>
    <col min="4367" max="4367" width="20.375" style="1270" bestFit="1" customWidth="1"/>
    <col min="4368" max="4369" width="27.75" style="1270" bestFit="1" customWidth="1"/>
    <col min="4370" max="4371" width="19.375" style="1270" bestFit="1" customWidth="1"/>
    <col min="4372" max="4372" width="17.25" style="1270" bestFit="1" customWidth="1"/>
    <col min="4373" max="4373" width="19.375" style="1270" bestFit="1" customWidth="1"/>
    <col min="4374" max="4375" width="9" style="1270"/>
    <col min="4376" max="4376" width="17.375" style="1270" bestFit="1" customWidth="1"/>
    <col min="4377" max="4377" width="9" style="1270"/>
    <col min="4378" max="4378" width="17.375" style="1270" bestFit="1" customWidth="1"/>
    <col min="4379" max="4380" width="9" style="1270"/>
    <col min="4381" max="4382" width="11.125" style="1270" bestFit="1" customWidth="1"/>
    <col min="4383" max="4383" width="5.25" style="1270" bestFit="1" customWidth="1"/>
    <col min="4384" max="4384" width="9" style="1270"/>
    <col min="4385" max="4385" width="14.25" style="1270" bestFit="1" customWidth="1"/>
    <col min="4386" max="4386" width="17.875" style="1270" bestFit="1" customWidth="1"/>
    <col min="4387" max="4387" width="5.25" style="1270" bestFit="1" customWidth="1"/>
    <col min="4388" max="4388" width="9" style="1270"/>
    <col min="4389" max="4389" width="11" style="1270" bestFit="1" customWidth="1"/>
    <col min="4390" max="4390" width="8.375" style="1270" bestFit="1" customWidth="1"/>
    <col min="4391" max="4391" width="9.625" style="1270" bestFit="1" customWidth="1"/>
    <col min="4392" max="4392" width="15.125" style="1270" bestFit="1" customWidth="1"/>
    <col min="4393" max="4393" width="11.125" style="1270" bestFit="1" customWidth="1"/>
    <col min="4394" max="4394" width="9.5" style="1270" bestFit="1" customWidth="1"/>
    <col min="4395" max="4395" width="11" style="1270" bestFit="1" customWidth="1"/>
    <col min="4396" max="4404" width="15.125" style="1270" bestFit="1" customWidth="1"/>
    <col min="4405" max="4405" width="7.125" style="1270" bestFit="1" customWidth="1"/>
    <col min="4406" max="4406" width="11" style="1270" bestFit="1" customWidth="1"/>
    <col min="4407" max="4407" width="15.125" style="1270" bestFit="1" customWidth="1"/>
    <col min="4408" max="4408" width="19.25" style="1270" bestFit="1" customWidth="1"/>
    <col min="4409" max="4409" width="15.125" style="1270" bestFit="1" customWidth="1"/>
    <col min="4410" max="4410" width="19.25" style="1270" bestFit="1" customWidth="1"/>
    <col min="4411" max="4411" width="15.125" style="1270" bestFit="1" customWidth="1"/>
    <col min="4412" max="4412" width="19.25" style="1270" bestFit="1" customWidth="1"/>
    <col min="4413" max="4413" width="15.125" style="1270" bestFit="1" customWidth="1"/>
    <col min="4414" max="4414" width="19.25" style="1270" bestFit="1" customWidth="1"/>
    <col min="4415" max="4415" width="15.125" style="1270" bestFit="1" customWidth="1"/>
    <col min="4416" max="4416" width="19.25" style="1270" bestFit="1" customWidth="1"/>
    <col min="4417" max="4417" width="13" style="1270" bestFit="1" customWidth="1"/>
    <col min="4418" max="4418" width="17.25" style="1270" bestFit="1" customWidth="1"/>
    <col min="4419" max="4419" width="15.125" style="1270" bestFit="1" customWidth="1"/>
    <col min="4420" max="4420" width="19.25" style="1270" bestFit="1" customWidth="1"/>
    <col min="4421" max="4421" width="15.125" style="1270" bestFit="1" customWidth="1"/>
    <col min="4422" max="4422" width="19.25" style="1270" bestFit="1" customWidth="1"/>
    <col min="4423" max="4428" width="21.375" style="1270" bestFit="1" customWidth="1"/>
    <col min="4429" max="4430" width="17.25" style="1270" bestFit="1" customWidth="1"/>
    <col min="4431" max="4431" width="7.125" style="1270" bestFit="1" customWidth="1"/>
    <col min="4432" max="4432" width="11" style="1270" bestFit="1" customWidth="1"/>
    <col min="4433" max="4433" width="7.125" style="1270" bestFit="1" customWidth="1"/>
    <col min="4434" max="4435" width="11" style="1270" bestFit="1" customWidth="1"/>
    <col min="4436" max="4436" width="15.125" style="1270" bestFit="1" customWidth="1"/>
    <col min="4437" max="4437" width="16.5" style="1270" bestFit="1" customWidth="1"/>
    <col min="4438" max="4438" width="20.625" style="1270" bestFit="1" customWidth="1"/>
    <col min="4439" max="4439" width="7.125" style="1270" bestFit="1" customWidth="1"/>
    <col min="4440" max="4442" width="11" style="1270" bestFit="1" customWidth="1"/>
    <col min="4443" max="4443" width="15.125" style="1270" bestFit="1" customWidth="1"/>
    <col min="4444" max="4446" width="11" style="1270" bestFit="1" customWidth="1"/>
    <col min="4447" max="4447" width="13" style="1270" bestFit="1" customWidth="1"/>
    <col min="4448" max="4448" width="11" style="1270" bestFit="1" customWidth="1"/>
    <col min="4449" max="4449" width="15.125" style="1270" bestFit="1" customWidth="1"/>
    <col min="4450" max="4450" width="17.25" style="1270" bestFit="1" customWidth="1"/>
    <col min="4451" max="4451" width="7.125" style="1270" bestFit="1" customWidth="1"/>
    <col min="4452" max="4452" width="13" style="1270" bestFit="1" customWidth="1"/>
    <col min="4453" max="4454" width="12.375" style="1270" bestFit="1" customWidth="1"/>
    <col min="4455" max="4456" width="15.125" style="1270" bestFit="1" customWidth="1"/>
    <col min="4457" max="4458" width="18.625" style="1270" bestFit="1" customWidth="1"/>
    <col min="4459" max="4460" width="21.375" style="1270" bestFit="1" customWidth="1"/>
    <col min="4461" max="4461" width="17.25" style="1270" bestFit="1" customWidth="1"/>
    <col min="4462" max="4462" width="11" style="1270" bestFit="1" customWidth="1"/>
    <col min="4463" max="4464" width="15.125" style="1270" bestFit="1" customWidth="1"/>
    <col min="4465" max="4465" width="11" style="1270" bestFit="1" customWidth="1"/>
    <col min="4466" max="4467" width="15.125" style="1270" bestFit="1" customWidth="1"/>
    <col min="4468" max="4468" width="11.875" style="1270" bestFit="1" customWidth="1"/>
    <col min="4469" max="4469" width="16.375" style="1270" bestFit="1" customWidth="1"/>
    <col min="4470" max="4470" width="15.125" style="1270" bestFit="1" customWidth="1"/>
    <col min="4471" max="4471" width="11" style="1270" bestFit="1" customWidth="1"/>
    <col min="4472" max="4473" width="15.125" style="1270" bestFit="1" customWidth="1"/>
    <col min="4474" max="4474" width="11" style="1270" bestFit="1" customWidth="1"/>
    <col min="4475" max="4476" width="15.125" style="1270" bestFit="1" customWidth="1"/>
    <col min="4477" max="4477" width="5.25" style="1270" bestFit="1" customWidth="1"/>
    <col min="4478" max="4479" width="9" style="1270"/>
    <col min="4480" max="4480" width="7.125" style="1270" bestFit="1" customWidth="1"/>
    <col min="4481" max="4481" width="9" style="1270"/>
    <col min="4482" max="4482" width="59.375" style="1270" bestFit="1" customWidth="1"/>
    <col min="4483" max="4483" width="45.5" style="1270" bestFit="1" customWidth="1"/>
    <col min="4484" max="4484" width="27.625" style="1270" bestFit="1" customWidth="1"/>
    <col min="4485" max="4485" width="11" style="1270" bestFit="1" customWidth="1"/>
    <col min="4486" max="4489" width="13" style="1270" bestFit="1" customWidth="1"/>
    <col min="4490" max="4490" width="14.375" style="1270" bestFit="1" customWidth="1"/>
    <col min="4491" max="4491" width="13" style="1270" bestFit="1" customWidth="1"/>
    <col min="4492" max="4493" width="18.125" style="1270" bestFit="1" customWidth="1"/>
    <col min="4494" max="4494" width="20.25" style="1270" bestFit="1" customWidth="1"/>
    <col min="4495" max="4495" width="17.625" style="1270" bestFit="1" customWidth="1"/>
    <col min="4496" max="4496" width="15.125" style="1270" bestFit="1" customWidth="1"/>
    <col min="4497" max="4497" width="21.375" style="1270" bestFit="1" customWidth="1"/>
    <col min="4498" max="4498" width="12.875" style="1270" bestFit="1" customWidth="1"/>
    <col min="4499" max="4499" width="13" style="1270" bestFit="1" customWidth="1"/>
    <col min="4500" max="4500" width="21.5" style="1270" bestFit="1" customWidth="1"/>
    <col min="4501" max="4502" width="13.125" style="1270" bestFit="1" customWidth="1"/>
    <col min="4503" max="4503" width="21.25" style="1270" bestFit="1" customWidth="1"/>
    <col min="4504" max="4504" width="17.375" style="1270" bestFit="1" customWidth="1"/>
    <col min="4505" max="4505" width="13.125" style="1270" bestFit="1" customWidth="1"/>
    <col min="4506" max="4506" width="15.125" style="1270" bestFit="1" customWidth="1"/>
    <col min="4507" max="4507" width="25.25" style="1270" bestFit="1" customWidth="1"/>
    <col min="4508" max="4508" width="18.875" style="1270" bestFit="1" customWidth="1"/>
    <col min="4509" max="4509" width="28" style="1270" bestFit="1" customWidth="1"/>
    <col min="4510" max="4510" width="26.75" style="1270" bestFit="1" customWidth="1"/>
    <col min="4511" max="4511" width="28" style="1270" bestFit="1" customWidth="1"/>
    <col min="4512" max="4512" width="25.25" style="1270" bestFit="1" customWidth="1"/>
    <col min="4513" max="4513" width="29.625" style="1270" bestFit="1" customWidth="1"/>
    <col min="4514" max="4514" width="25.25" style="1270" bestFit="1" customWidth="1"/>
    <col min="4515" max="4515" width="29.625" style="1270" bestFit="1" customWidth="1"/>
    <col min="4516" max="4516" width="25.25" style="1270" bestFit="1" customWidth="1"/>
    <col min="4517" max="4518" width="18.875" style="1270" bestFit="1" customWidth="1"/>
    <col min="4519" max="4519" width="21" style="1270" bestFit="1" customWidth="1"/>
    <col min="4520" max="4520" width="20.875" style="1270" bestFit="1" customWidth="1"/>
    <col min="4521" max="4521" width="12.625" style="1270" bestFit="1" customWidth="1"/>
    <col min="4522" max="4522" width="15.125" style="1270" bestFit="1" customWidth="1"/>
    <col min="4523" max="4523" width="7.125" style="1270" bestFit="1" customWidth="1"/>
    <col min="4524" max="4524" width="19.25" style="1270" bestFit="1" customWidth="1"/>
    <col min="4525" max="4527" width="15.125" style="1270" bestFit="1" customWidth="1"/>
    <col min="4528" max="4528" width="17.25" style="1270" bestFit="1" customWidth="1"/>
    <col min="4529" max="4531" width="15.125" style="1270" bestFit="1" customWidth="1"/>
    <col min="4532" max="4533" width="17.25" style="1270" bestFit="1" customWidth="1"/>
    <col min="4534" max="4534" width="15.125" style="1270" bestFit="1" customWidth="1"/>
    <col min="4535" max="4536" width="17.25" style="1270" bestFit="1" customWidth="1"/>
    <col min="4537" max="4537" width="15.125" style="1270" bestFit="1" customWidth="1"/>
    <col min="4538" max="4539" width="17.25" style="1270" bestFit="1" customWidth="1"/>
    <col min="4540" max="4540" width="19.25" style="1270" bestFit="1" customWidth="1"/>
    <col min="4541" max="4542" width="21.375" style="1270" bestFit="1" customWidth="1"/>
    <col min="4543" max="4543" width="23.5" style="1270" bestFit="1" customWidth="1"/>
    <col min="4544" max="4544" width="21.375" style="1270" bestFit="1" customWidth="1"/>
    <col min="4545" max="4545" width="19.25" style="1270" bestFit="1" customWidth="1"/>
    <col min="4546" max="4547" width="21.375" style="1270" bestFit="1" customWidth="1"/>
    <col min="4548" max="4548" width="23.5" style="1270" bestFit="1" customWidth="1"/>
    <col min="4549" max="4549" width="21.375" style="1270" bestFit="1" customWidth="1"/>
    <col min="4550" max="4550" width="17.25" style="1270" bestFit="1" customWidth="1"/>
    <col min="4551" max="4553" width="19.25" style="1270" bestFit="1" customWidth="1"/>
    <col min="4554" max="4554" width="18.375" style="1270" bestFit="1" customWidth="1"/>
    <col min="4555" max="4556" width="20.375" style="1270" bestFit="1" customWidth="1"/>
    <col min="4557" max="4557" width="13" style="1270" bestFit="1" customWidth="1"/>
    <col min="4558" max="4559" width="19.25" style="1270" bestFit="1" customWidth="1"/>
    <col min="4560" max="4561" width="17.25" style="1270" bestFit="1" customWidth="1"/>
    <col min="4562" max="4564" width="19.25" style="1270" bestFit="1" customWidth="1"/>
    <col min="4565" max="4566" width="21.375" style="1270" bestFit="1" customWidth="1"/>
    <col min="4567" max="4567" width="19.25" style="1270" bestFit="1" customWidth="1"/>
    <col min="4568" max="4569" width="21.375" style="1270" bestFit="1" customWidth="1"/>
    <col min="4570" max="4570" width="23.5" style="1270" bestFit="1" customWidth="1"/>
    <col min="4571" max="4572" width="21.375" style="1270" bestFit="1" customWidth="1"/>
    <col min="4573" max="4575" width="23.5" style="1270" bestFit="1" customWidth="1"/>
    <col min="4576" max="4577" width="25.5" style="1270" bestFit="1" customWidth="1"/>
    <col min="4578" max="4578" width="23.5" style="1270" bestFit="1" customWidth="1"/>
    <col min="4579" max="4580" width="25.5" style="1270" bestFit="1" customWidth="1"/>
    <col min="4581" max="4581" width="27.625" style="1270" bestFit="1" customWidth="1"/>
    <col min="4582" max="4582" width="25.5" style="1270" bestFit="1" customWidth="1"/>
    <col min="4583" max="4583" width="22.75" style="1270" bestFit="1" customWidth="1"/>
    <col min="4584" max="4584" width="26.875" style="1270" bestFit="1" customWidth="1"/>
    <col min="4585" max="4586" width="19.25" style="1270" bestFit="1" customWidth="1"/>
    <col min="4587" max="4587" width="25.5" style="1270" bestFit="1" customWidth="1"/>
    <col min="4588" max="4589" width="21.375" style="1270" bestFit="1" customWidth="1"/>
    <col min="4590" max="4590" width="27.625" style="1270" bestFit="1" customWidth="1"/>
    <col min="4591" max="4591" width="8.375" style="1270" bestFit="1" customWidth="1"/>
    <col min="4592" max="4594" width="16.75" style="1270" bestFit="1" customWidth="1"/>
    <col min="4595" max="4595" width="18.875" style="1270" bestFit="1" customWidth="1"/>
    <col min="4596" max="4596" width="23.5" style="1270" bestFit="1" customWidth="1"/>
    <col min="4597" max="4597" width="25.5" style="1270" bestFit="1" customWidth="1"/>
    <col min="4598" max="4599" width="8.375" style="1270" bestFit="1" customWidth="1"/>
    <col min="4600" max="4600" width="10.25" style="1270" bestFit="1" customWidth="1"/>
    <col min="4601" max="4601" width="13.75" style="1270" bestFit="1" customWidth="1"/>
    <col min="4602" max="4602" width="15.125" style="1270" bestFit="1" customWidth="1"/>
    <col min="4603" max="4605" width="21.5" style="1270" bestFit="1" customWidth="1"/>
    <col min="4606" max="4607" width="19.25" style="1270" bestFit="1" customWidth="1"/>
    <col min="4608" max="4608" width="6.625" style="1270" bestFit="1" customWidth="1"/>
    <col min="4609" max="4609" width="9" style="1270"/>
    <col min="4610" max="4610" width="15.125" style="1270" bestFit="1" customWidth="1"/>
    <col min="4611" max="4611" width="13" style="1270" bestFit="1" customWidth="1"/>
    <col min="4612" max="4614" width="9" style="1270"/>
    <col min="4615" max="4615" width="13" style="1270" bestFit="1" customWidth="1"/>
    <col min="4616" max="4616" width="15" style="1270" customWidth="1"/>
    <col min="4617" max="4617" width="13" style="1270" bestFit="1" customWidth="1"/>
    <col min="4618" max="4618" width="9" style="1270"/>
    <col min="4619" max="4621" width="12.375" style="1270" bestFit="1" customWidth="1"/>
    <col min="4622" max="4622" width="11" style="1270" bestFit="1" customWidth="1"/>
    <col min="4623" max="4623" width="20.375" style="1270" bestFit="1" customWidth="1"/>
    <col min="4624" max="4625" width="27.75" style="1270" bestFit="1" customWidth="1"/>
    <col min="4626" max="4627" width="19.375" style="1270" bestFit="1" customWidth="1"/>
    <col min="4628" max="4628" width="17.25" style="1270" bestFit="1" customWidth="1"/>
    <col min="4629" max="4629" width="19.375" style="1270" bestFit="1" customWidth="1"/>
    <col min="4630" max="4631" width="9" style="1270"/>
    <col min="4632" max="4632" width="17.375" style="1270" bestFit="1" customWidth="1"/>
    <col min="4633" max="4633" width="9" style="1270"/>
    <col min="4634" max="4634" width="17.375" style="1270" bestFit="1" customWidth="1"/>
    <col min="4635" max="4636" width="9" style="1270"/>
    <col min="4637" max="4638" width="11.125" style="1270" bestFit="1" customWidth="1"/>
    <col min="4639" max="4639" width="5.25" style="1270" bestFit="1" customWidth="1"/>
    <col min="4640" max="4640" width="9" style="1270"/>
    <col min="4641" max="4641" width="14.25" style="1270" bestFit="1" customWidth="1"/>
    <col min="4642" max="4642" width="17.875" style="1270" bestFit="1" customWidth="1"/>
    <col min="4643" max="4643" width="5.25" style="1270" bestFit="1" customWidth="1"/>
    <col min="4644" max="4644" width="9" style="1270"/>
    <col min="4645" max="4645" width="11" style="1270" bestFit="1" customWidth="1"/>
    <col min="4646" max="4646" width="8.375" style="1270" bestFit="1" customWidth="1"/>
    <col min="4647" max="4647" width="9.625" style="1270" bestFit="1" customWidth="1"/>
    <col min="4648" max="4648" width="15.125" style="1270" bestFit="1" customWidth="1"/>
    <col min="4649" max="4649" width="11.125" style="1270" bestFit="1" customWidth="1"/>
    <col min="4650" max="4650" width="9.5" style="1270" bestFit="1" customWidth="1"/>
    <col min="4651" max="4651" width="11" style="1270" bestFit="1" customWidth="1"/>
    <col min="4652" max="4660" width="15.125" style="1270" bestFit="1" customWidth="1"/>
    <col min="4661" max="4661" width="7.125" style="1270" bestFit="1" customWidth="1"/>
    <col min="4662" max="4662" width="11" style="1270" bestFit="1" customWidth="1"/>
    <col min="4663" max="4663" width="15.125" style="1270" bestFit="1" customWidth="1"/>
    <col min="4664" max="4664" width="19.25" style="1270" bestFit="1" customWidth="1"/>
    <col min="4665" max="4665" width="15.125" style="1270" bestFit="1" customWidth="1"/>
    <col min="4666" max="4666" width="19.25" style="1270" bestFit="1" customWidth="1"/>
    <col min="4667" max="4667" width="15.125" style="1270" bestFit="1" customWidth="1"/>
    <col min="4668" max="4668" width="19.25" style="1270" bestFit="1" customWidth="1"/>
    <col min="4669" max="4669" width="15.125" style="1270" bestFit="1" customWidth="1"/>
    <col min="4670" max="4670" width="19.25" style="1270" bestFit="1" customWidth="1"/>
    <col min="4671" max="4671" width="15.125" style="1270" bestFit="1" customWidth="1"/>
    <col min="4672" max="4672" width="19.25" style="1270" bestFit="1" customWidth="1"/>
    <col min="4673" max="4673" width="13" style="1270" bestFit="1" customWidth="1"/>
    <col min="4674" max="4674" width="17.25" style="1270" bestFit="1" customWidth="1"/>
    <col min="4675" max="4675" width="15.125" style="1270" bestFit="1" customWidth="1"/>
    <col min="4676" max="4676" width="19.25" style="1270" bestFit="1" customWidth="1"/>
    <col min="4677" max="4677" width="15.125" style="1270" bestFit="1" customWidth="1"/>
    <col min="4678" max="4678" width="19.25" style="1270" bestFit="1" customWidth="1"/>
    <col min="4679" max="4684" width="21.375" style="1270" bestFit="1" customWidth="1"/>
    <col min="4685" max="4686" width="17.25" style="1270" bestFit="1" customWidth="1"/>
    <col min="4687" max="4687" width="7.125" style="1270" bestFit="1" customWidth="1"/>
    <col min="4688" max="4688" width="11" style="1270" bestFit="1" customWidth="1"/>
    <col min="4689" max="4689" width="7.125" style="1270" bestFit="1" customWidth="1"/>
    <col min="4690" max="4691" width="11" style="1270" bestFit="1" customWidth="1"/>
    <col min="4692" max="4692" width="15.125" style="1270" bestFit="1" customWidth="1"/>
    <col min="4693" max="4693" width="16.5" style="1270" bestFit="1" customWidth="1"/>
    <col min="4694" max="4694" width="20.625" style="1270" bestFit="1" customWidth="1"/>
    <col min="4695" max="4695" width="7.125" style="1270" bestFit="1" customWidth="1"/>
    <col min="4696" max="4698" width="11" style="1270" bestFit="1" customWidth="1"/>
    <col min="4699" max="4699" width="15.125" style="1270" bestFit="1" customWidth="1"/>
    <col min="4700" max="4702" width="11" style="1270" bestFit="1" customWidth="1"/>
    <col min="4703" max="4703" width="13" style="1270" bestFit="1" customWidth="1"/>
    <col min="4704" max="4704" width="11" style="1270" bestFit="1" customWidth="1"/>
    <col min="4705" max="4705" width="15.125" style="1270" bestFit="1" customWidth="1"/>
    <col min="4706" max="4706" width="17.25" style="1270" bestFit="1" customWidth="1"/>
    <col min="4707" max="4707" width="7.125" style="1270" bestFit="1" customWidth="1"/>
    <col min="4708" max="4708" width="13" style="1270" bestFit="1" customWidth="1"/>
    <col min="4709" max="4710" width="12.375" style="1270" bestFit="1" customWidth="1"/>
    <col min="4711" max="4712" width="15.125" style="1270" bestFit="1" customWidth="1"/>
    <col min="4713" max="4714" width="18.625" style="1270" bestFit="1" customWidth="1"/>
    <col min="4715" max="4716" width="21.375" style="1270" bestFit="1" customWidth="1"/>
    <col min="4717" max="4717" width="17.25" style="1270" bestFit="1" customWidth="1"/>
    <col min="4718" max="4718" width="11" style="1270" bestFit="1" customWidth="1"/>
    <col min="4719" max="4720" width="15.125" style="1270" bestFit="1" customWidth="1"/>
    <col min="4721" max="4721" width="11" style="1270" bestFit="1" customWidth="1"/>
    <col min="4722" max="4723" width="15.125" style="1270" bestFit="1" customWidth="1"/>
    <col min="4724" max="4724" width="11.875" style="1270" bestFit="1" customWidth="1"/>
    <col min="4725" max="4725" width="16.375" style="1270" bestFit="1" customWidth="1"/>
    <col min="4726" max="4726" width="15.125" style="1270" bestFit="1" customWidth="1"/>
    <col min="4727" max="4727" width="11" style="1270" bestFit="1" customWidth="1"/>
    <col min="4728" max="4729" width="15.125" style="1270" bestFit="1" customWidth="1"/>
    <col min="4730" max="4730" width="11" style="1270" bestFit="1" customWidth="1"/>
    <col min="4731" max="4732" width="15.125" style="1270" bestFit="1" customWidth="1"/>
    <col min="4733" max="4733" width="5.25" style="1270" bestFit="1" customWidth="1"/>
    <col min="4734" max="4735" width="9" style="1270"/>
    <col min="4736" max="4736" width="7.125" style="1270" bestFit="1" customWidth="1"/>
    <col min="4737" max="4737" width="9" style="1270"/>
    <col min="4738" max="4738" width="59.375" style="1270" bestFit="1" customWidth="1"/>
    <col min="4739" max="4739" width="45.5" style="1270" bestFit="1" customWidth="1"/>
    <col min="4740" max="4740" width="27.625" style="1270" bestFit="1" customWidth="1"/>
    <col min="4741" max="4741" width="11" style="1270" bestFit="1" customWidth="1"/>
    <col min="4742" max="4745" width="13" style="1270" bestFit="1" customWidth="1"/>
    <col min="4746" max="4746" width="14.375" style="1270" bestFit="1" customWidth="1"/>
    <col min="4747" max="4747" width="13" style="1270" bestFit="1" customWidth="1"/>
    <col min="4748" max="4749" width="18.125" style="1270" bestFit="1" customWidth="1"/>
    <col min="4750" max="4750" width="20.25" style="1270" bestFit="1" customWidth="1"/>
    <col min="4751" max="4751" width="17.625" style="1270" bestFit="1" customWidth="1"/>
    <col min="4752" max="4752" width="15.125" style="1270" bestFit="1" customWidth="1"/>
    <col min="4753" max="4753" width="21.375" style="1270" bestFit="1" customWidth="1"/>
    <col min="4754" max="4754" width="12.875" style="1270" bestFit="1" customWidth="1"/>
    <col min="4755" max="4755" width="13" style="1270" bestFit="1" customWidth="1"/>
    <col min="4756" max="4756" width="21.5" style="1270" bestFit="1" customWidth="1"/>
    <col min="4757" max="4758" width="13.125" style="1270" bestFit="1" customWidth="1"/>
    <col min="4759" max="4759" width="21.25" style="1270" bestFit="1" customWidth="1"/>
    <col min="4760" max="4760" width="17.375" style="1270" bestFit="1" customWidth="1"/>
    <col min="4761" max="4761" width="13.125" style="1270" bestFit="1" customWidth="1"/>
    <col min="4762" max="4762" width="15.125" style="1270" bestFit="1" customWidth="1"/>
    <col min="4763" max="4763" width="25.25" style="1270" bestFit="1" customWidth="1"/>
    <col min="4764" max="4764" width="18.875" style="1270" bestFit="1" customWidth="1"/>
    <col min="4765" max="4765" width="28" style="1270" bestFit="1" customWidth="1"/>
    <col min="4766" max="4766" width="26.75" style="1270" bestFit="1" customWidth="1"/>
    <col min="4767" max="4767" width="28" style="1270" bestFit="1" customWidth="1"/>
    <col min="4768" max="4768" width="25.25" style="1270" bestFit="1" customWidth="1"/>
    <col min="4769" max="4769" width="29.625" style="1270" bestFit="1" customWidth="1"/>
    <col min="4770" max="4770" width="25.25" style="1270" bestFit="1" customWidth="1"/>
    <col min="4771" max="4771" width="29.625" style="1270" bestFit="1" customWidth="1"/>
    <col min="4772" max="4772" width="25.25" style="1270" bestFit="1" customWidth="1"/>
    <col min="4773" max="4774" width="18.875" style="1270" bestFit="1" customWidth="1"/>
    <col min="4775" max="4775" width="21" style="1270" bestFit="1" customWidth="1"/>
    <col min="4776" max="4776" width="20.875" style="1270" bestFit="1" customWidth="1"/>
    <col min="4777" max="4777" width="12.625" style="1270" bestFit="1" customWidth="1"/>
    <col min="4778" max="4778" width="15.125" style="1270" bestFit="1" customWidth="1"/>
    <col min="4779" max="4779" width="7.125" style="1270" bestFit="1" customWidth="1"/>
    <col min="4780" max="4780" width="19.25" style="1270" bestFit="1" customWidth="1"/>
    <col min="4781" max="4783" width="15.125" style="1270" bestFit="1" customWidth="1"/>
    <col min="4784" max="4784" width="17.25" style="1270" bestFit="1" customWidth="1"/>
    <col min="4785" max="4787" width="15.125" style="1270" bestFit="1" customWidth="1"/>
    <col min="4788" max="4789" width="17.25" style="1270" bestFit="1" customWidth="1"/>
    <col min="4790" max="4790" width="15.125" style="1270" bestFit="1" customWidth="1"/>
    <col min="4791" max="4792" width="17.25" style="1270" bestFit="1" customWidth="1"/>
    <col min="4793" max="4793" width="15.125" style="1270" bestFit="1" customWidth="1"/>
    <col min="4794" max="4795" width="17.25" style="1270" bestFit="1" customWidth="1"/>
    <col min="4796" max="4796" width="19.25" style="1270" bestFit="1" customWidth="1"/>
    <col min="4797" max="4798" width="21.375" style="1270" bestFit="1" customWidth="1"/>
    <col min="4799" max="4799" width="23.5" style="1270" bestFit="1" customWidth="1"/>
    <col min="4800" max="4800" width="21.375" style="1270" bestFit="1" customWidth="1"/>
    <col min="4801" max="4801" width="19.25" style="1270" bestFit="1" customWidth="1"/>
    <col min="4802" max="4803" width="21.375" style="1270" bestFit="1" customWidth="1"/>
    <col min="4804" max="4804" width="23.5" style="1270" bestFit="1" customWidth="1"/>
    <col min="4805" max="4805" width="21.375" style="1270" bestFit="1" customWidth="1"/>
    <col min="4806" max="4806" width="17.25" style="1270" bestFit="1" customWidth="1"/>
    <col min="4807" max="4809" width="19.25" style="1270" bestFit="1" customWidth="1"/>
    <col min="4810" max="4810" width="18.375" style="1270" bestFit="1" customWidth="1"/>
    <col min="4811" max="4812" width="20.375" style="1270" bestFit="1" customWidth="1"/>
    <col min="4813" max="4813" width="13" style="1270" bestFit="1" customWidth="1"/>
    <col min="4814" max="4815" width="19.25" style="1270" bestFit="1" customWidth="1"/>
    <col min="4816" max="4817" width="17.25" style="1270" bestFit="1" customWidth="1"/>
    <col min="4818" max="4820" width="19.25" style="1270" bestFit="1" customWidth="1"/>
    <col min="4821" max="4822" width="21.375" style="1270" bestFit="1" customWidth="1"/>
    <col min="4823" max="4823" width="19.25" style="1270" bestFit="1" customWidth="1"/>
    <col min="4824" max="4825" width="21.375" style="1270" bestFit="1" customWidth="1"/>
    <col min="4826" max="4826" width="23.5" style="1270" bestFit="1" customWidth="1"/>
    <col min="4827" max="4828" width="21.375" style="1270" bestFit="1" customWidth="1"/>
    <col min="4829" max="4831" width="23.5" style="1270" bestFit="1" customWidth="1"/>
    <col min="4832" max="4833" width="25.5" style="1270" bestFit="1" customWidth="1"/>
    <col min="4834" max="4834" width="23.5" style="1270" bestFit="1" customWidth="1"/>
    <col min="4835" max="4836" width="25.5" style="1270" bestFit="1" customWidth="1"/>
    <col min="4837" max="4837" width="27.625" style="1270" bestFit="1" customWidth="1"/>
    <col min="4838" max="4838" width="25.5" style="1270" bestFit="1" customWidth="1"/>
    <col min="4839" max="4839" width="22.75" style="1270" bestFit="1" customWidth="1"/>
    <col min="4840" max="4840" width="26.875" style="1270" bestFit="1" customWidth="1"/>
    <col min="4841" max="4842" width="19.25" style="1270" bestFit="1" customWidth="1"/>
    <col min="4843" max="4843" width="25.5" style="1270" bestFit="1" customWidth="1"/>
    <col min="4844" max="4845" width="21.375" style="1270" bestFit="1" customWidth="1"/>
    <col min="4846" max="4846" width="27.625" style="1270" bestFit="1" customWidth="1"/>
    <col min="4847" max="4847" width="8.375" style="1270" bestFit="1" customWidth="1"/>
    <col min="4848" max="4850" width="16.75" style="1270" bestFit="1" customWidth="1"/>
    <col min="4851" max="4851" width="18.875" style="1270" bestFit="1" customWidth="1"/>
    <col min="4852" max="4852" width="23.5" style="1270" bestFit="1" customWidth="1"/>
    <col min="4853" max="4853" width="25.5" style="1270" bestFit="1" customWidth="1"/>
    <col min="4854" max="4855" width="8.375" style="1270" bestFit="1" customWidth="1"/>
    <col min="4856" max="4856" width="10.25" style="1270" bestFit="1" customWidth="1"/>
    <col min="4857" max="4857" width="13.75" style="1270" bestFit="1" customWidth="1"/>
    <col min="4858" max="4858" width="15.125" style="1270" bestFit="1" customWidth="1"/>
    <col min="4859" max="4861" width="21.5" style="1270" bestFit="1" customWidth="1"/>
    <col min="4862" max="4863" width="19.25" style="1270" bestFit="1" customWidth="1"/>
    <col min="4864" max="4864" width="6.625" style="1270" bestFit="1" customWidth="1"/>
    <col min="4865" max="4865" width="9" style="1270"/>
    <col min="4866" max="4866" width="15.125" style="1270" bestFit="1" customWidth="1"/>
    <col min="4867" max="4867" width="13" style="1270" bestFit="1" customWidth="1"/>
    <col min="4868" max="4870" width="9" style="1270"/>
    <col min="4871" max="4871" width="13" style="1270" bestFit="1" customWidth="1"/>
    <col min="4872" max="4872" width="15" style="1270" customWidth="1"/>
    <col min="4873" max="4873" width="13" style="1270" bestFit="1" customWidth="1"/>
    <col min="4874" max="4874" width="9" style="1270"/>
    <col min="4875" max="4877" width="12.375" style="1270" bestFit="1" customWidth="1"/>
    <col min="4878" max="4878" width="11" style="1270" bestFit="1" customWidth="1"/>
    <col min="4879" max="4879" width="20.375" style="1270" bestFit="1" customWidth="1"/>
    <col min="4880" max="4881" width="27.75" style="1270" bestFit="1" customWidth="1"/>
    <col min="4882" max="4883" width="19.375" style="1270" bestFit="1" customWidth="1"/>
    <col min="4884" max="4884" width="17.25" style="1270" bestFit="1" customWidth="1"/>
    <col min="4885" max="4885" width="19.375" style="1270" bestFit="1" customWidth="1"/>
    <col min="4886" max="4887" width="9" style="1270"/>
    <col min="4888" max="4888" width="17.375" style="1270" bestFit="1" customWidth="1"/>
    <col min="4889" max="4889" width="9" style="1270"/>
    <col min="4890" max="4890" width="17.375" style="1270" bestFit="1" customWidth="1"/>
    <col min="4891" max="4892" width="9" style="1270"/>
    <col min="4893" max="4894" width="11.125" style="1270" bestFit="1" customWidth="1"/>
    <col min="4895" max="4895" width="5.25" style="1270" bestFit="1" customWidth="1"/>
    <col min="4896" max="4896" width="9" style="1270"/>
    <col min="4897" max="4897" width="14.25" style="1270" bestFit="1" customWidth="1"/>
    <col min="4898" max="4898" width="17.875" style="1270" bestFit="1" customWidth="1"/>
    <col min="4899" max="4899" width="5.25" style="1270" bestFit="1" customWidth="1"/>
    <col min="4900" max="4900" width="9" style="1270"/>
    <col min="4901" max="4901" width="11" style="1270" bestFit="1" customWidth="1"/>
    <col min="4902" max="4902" width="8.375" style="1270" bestFit="1" customWidth="1"/>
    <col min="4903" max="4903" width="9.625" style="1270" bestFit="1" customWidth="1"/>
    <col min="4904" max="4904" width="15.125" style="1270" bestFit="1" customWidth="1"/>
    <col min="4905" max="4905" width="11.125" style="1270" bestFit="1" customWidth="1"/>
    <col min="4906" max="4906" width="9.5" style="1270" bestFit="1" customWidth="1"/>
    <col min="4907" max="4907" width="11" style="1270" bestFit="1" customWidth="1"/>
    <col min="4908" max="4916" width="15.125" style="1270" bestFit="1" customWidth="1"/>
    <col min="4917" max="4917" width="7.125" style="1270" bestFit="1" customWidth="1"/>
    <col min="4918" max="4918" width="11" style="1270" bestFit="1" customWidth="1"/>
    <col min="4919" max="4919" width="15.125" style="1270" bestFit="1" customWidth="1"/>
    <col min="4920" max="4920" width="19.25" style="1270" bestFit="1" customWidth="1"/>
    <col min="4921" max="4921" width="15.125" style="1270" bestFit="1" customWidth="1"/>
    <col min="4922" max="4922" width="19.25" style="1270" bestFit="1" customWidth="1"/>
    <col min="4923" max="4923" width="15.125" style="1270" bestFit="1" customWidth="1"/>
    <col min="4924" max="4924" width="19.25" style="1270" bestFit="1" customWidth="1"/>
    <col min="4925" max="4925" width="15.125" style="1270" bestFit="1" customWidth="1"/>
    <col min="4926" max="4926" width="19.25" style="1270" bestFit="1" customWidth="1"/>
    <col min="4927" max="4927" width="15.125" style="1270" bestFit="1" customWidth="1"/>
    <col min="4928" max="4928" width="19.25" style="1270" bestFit="1" customWidth="1"/>
    <col min="4929" max="4929" width="13" style="1270" bestFit="1" customWidth="1"/>
    <col min="4930" max="4930" width="17.25" style="1270" bestFit="1" customWidth="1"/>
    <col min="4931" max="4931" width="15.125" style="1270" bestFit="1" customWidth="1"/>
    <col min="4932" max="4932" width="19.25" style="1270" bestFit="1" customWidth="1"/>
    <col min="4933" max="4933" width="15.125" style="1270" bestFit="1" customWidth="1"/>
    <col min="4934" max="4934" width="19.25" style="1270" bestFit="1" customWidth="1"/>
    <col min="4935" max="4940" width="21.375" style="1270" bestFit="1" customWidth="1"/>
    <col min="4941" max="4942" width="17.25" style="1270" bestFit="1" customWidth="1"/>
    <col min="4943" max="4943" width="7.125" style="1270" bestFit="1" customWidth="1"/>
    <col min="4944" max="4944" width="11" style="1270" bestFit="1" customWidth="1"/>
    <col min="4945" max="4945" width="7.125" style="1270" bestFit="1" customWidth="1"/>
    <col min="4946" max="4947" width="11" style="1270" bestFit="1" customWidth="1"/>
    <col min="4948" max="4948" width="15.125" style="1270" bestFit="1" customWidth="1"/>
    <col min="4949" max="4949" width="16.5" style="1270" bestFit="1" customWidth="1"/>
    <col min="4950" max="4950" width="20.625" style="1270" bestFit="1" customWidth="1"/>
    <col min="4951" max="4951" width="7.125" style="1270" bestFit="1" customWidth="1"/>
    <col min="4952" max="4954" width="11" style="1270" bestFit="1" customWidth="1"/>
    <col min="4955" max="4955" width="15.125" style="1270" bestFit="1" customWidth="1"/>
    <col min="4956" max="4958" width="11" style="1270" bestFit="1" customWidth="1"/>
    <col min="4959" max="4959" width="13" style="1270" bestFit="1" customWidth="1"/>
    <col min="4960" max="4960" width="11" style="1270" bestFit="1" customWidth="1"/>
    <col min="4961" max="4961" width="15.125" style="1270" bestFit="1" customWidth="1"/>
    <col min="4962" max="4962" width="17.25" style="1270" bestFit="1" customWidth="1"/>
    <col min="4963" max="4963" width="7.125" style="1270" bestFit="1" customWidth="1"/>
    <col min="4964" max="4964" width="13" style="1270" bestFit="1" customWidth="1"/>
    <col min="4965" max="4966" width="12.375" style="1270" bestFit="1" customWidth="1"/>
    <col min="4967" max="4968" width="15.125" style="1270" bestFit="1" customWidth="1"/>
    <col min="4969" max="4970" width="18.625" style="1270" bestFit="1" customWidth="1"/>
    <col min="4971" max="4972" width="21.375" style="1270" bestFit="1" customWidth="1"/>
    <col min="4973" max="4973" width="17.25" style="1270" bestFit="1" customWidth="1"/>
    <col min="4974" max="4974" width="11" style="1270" bestFit="1" customWidth="1"/>
    <col min="4975" max="4976" width="15.125" style="1270" bestFit="1" customWidth="1"/>
    <col min="4977" max="4977" width="11" style="1270" bestFit="1" customWidth="1"/>
    <col min="4978" max="4979" width="15.125" style="1270" bestFit="1" customWidth="1"/>
    <col min="4980" max="4980" width="11.875" style="1270" bestFit="1" customWidth="1"/>
    <col min="4981" max="4981" width="16.375" style="1270" bestFit="1" customWidth="1"/>
    <col min="4982" max="4982" width="15.125" style="1270" bestFit="1" customWidth="1"/>
    <col min="4983" max="4983" width="11" style="1270" bestFit="1" customWidth="1"/>
    <col min="4984" max="4985" width="15.125" style="1270" bestFit="1" customWidth="1"/>
    <col min="4986" max="4986" width="11" style="1270" bestFit="1" customWidth="1"/>
    <col min="4987" max="4988" width="15.125" style="1270" bestFit="1" customWidth="1"/>
    <col min="4989" max="4989" width="5.25" style="1270" bestFit="1" customWidth="1"/>
    <col min="4990" max="4991" width="9" style="1270"/>
    <col min="4992" max="4992" width="7.125" style="1270" bestFit="1" customWidth="1"/>
    <col min="4993" max="4993" width="9" style="1270"/>
    <col min="4994" max="4994" width="59.375" style="1270" bestFit="1" customWidth="1"/>
    <col min="4995" max="4995" width="45.5" style="1270" bestFit="1" customWidth="1"/>
    <col min="4996" max="4996" width="27.625" style="1270" bestFit="1" customWidth="1"/>
    <col min="4997" max="4997" width="11" style="1270" bestFit="1" customWidth="1"/>
    <col min="4998" max="5001" width="13" style="1270" bestFit="1" customWidth="1"/>
    <col min="5002" max="5002" width="14.375" style="1270" bestFit="1" customWidth="1"/>
    <col min="5003" max="5003" width="13" style="1270" bestFit="1" customWidth="1"/>
    <col min="5004" max="5005" width="18.125" style="1270" bestFit="1" customWidth="1"/>
    <col min="5006" max="5006" width="20.25" style="1270" bestFit="1" customWidth="1"/>
    <col min="5007" max="5007" width="17.625" style="1270" bestFit="1" customWidth="1"/>
    <col min="5008" max="5008" width="15.125" style="1270" bestFit="1" customWidth="1"/>
    <col min="5009" max="5009" width="21.375" style="1270" bestFit="1" customWidth="1"/>
    <col min="5010" max="5010" width="12.875" style="1270" bestFit="1" customWidth="1"/>
    <col min="5011" max="5011" width="13" style="1270" bestFit="1" customWidth="1"/>
    <col min="5012" max="5012" width="21.5" style="1270" bestFit="1" customWidth="1"/>
    <col min="5013" max="5014" width="13.125" style="1270" bestFit="1" customWidth="1"/>
    <col min="5015" max="5015" width="21.25" style="1270" bestFit="1" customWidth="1"/>
    <col min="5016" max="5016" width="17.375" style="1270" bestFit="1" customWidth="1"/>
    <col min="5017" max="5017" width="13.125" style="1270" bestFit="1" customWidth="1"/>
    <col min="5018" max="5018" width="15.125" style="1270" bestFit="1" customWidth="1"/>
    <col min="5019" max="5019" width="25.25" style="1270" bestFit="1" customWidth="1"/>
    <col min="5020" max="5020" width="18.875" style="1270" bestFit="1" customWidth="1"/>
    <col min="5021" max="5021" width="28" style="1270" bestFit="1" customWidth="1"/>
    <col min="5022" max="5022" width="26.75" style="1270" bestFit="1" customWidth="1"/>
    <col min="5023" max="5023" width="28" style="1270" bestFit="1" customWidth="1"/>
    <col min="5024" max="5024" width="25.25" style="1270" bestFit="1" customWidth="1"/>
    <col min="5025" max="5025" width="29.625" style="1270" bestFit="1" customWidth="1"/>
    <col min="5026" max="5026" width="25.25" style="1270" bestFit="1" customWidth="1"/>
    <col min="5027" max="5027" width="29.625" style="1270" bestFit="1" customWidth="1"/>
    <col min="5028" max="5028" width="25.25" style="1270" bestFit="1" customWidth="1"/>
    <col min="5029" max="5030" width="18.875" style="1270" bestFit="1" customWidth="1"/>
    <col min="5031" max="5031" width="21" style="1270" bestFit="1" customWidth="1"/>
    <col min="5032" max="5032" width="20.875" style="1270" bestFit="1" customWidth="1"/>
    <col min="5033" max="5033" width="12.625" style="1270" bestFit="1" customWidth="1"/>
    <col min="5034" max="5034" width="15.125" style="1270" bestFit="1" customWidth="1"/>
    <col min="5035" max="5035" width="7.125" style="1270" bestFit="1" customWidth="1"/>
    <col min="5036" max="5036" width="19.25" style="1270" bestFit="1" customWidth="1"/>
    <col min="5037" max="5039" width="15.125" style="1270" bestFit="1" customWidth="1"/>
    <col min="5040" max="5040" width="17.25" style="1270" bestFit="1" customWidth="1"/>
    <col min="5041" max="5043" width="15.125" style="1270" bestFit="1" customWidth="1"/>
    <col min="5044" max="5045" width="17.25" style="1270" bestFit="1" customWidth="1"/>
    <col min="5046" max="5046" width="15.125" style="1270" bestFit="1" customWidth="1"/>
    <col min="5047" max="5048" width="17.25" style="1270" bestFit="1" customWidth="1"/>
    <col min="5049" max="5049" width="15.125" style="1270" bestFit="1" customWidth="1"/>
    <col min="5050" max="5051" width="17.25" style="1270" bestFit="1" customWidth="1"/>
    <col min="5052" max="5052" width="19.25" style="1270" bestFit="1" customWidth="1"/>
    <col min="5053" max="5054" width="21.375" style="1270" bestFit="1" customWidth="1"/>
    <col min="5055" max="5055" width="23.5" style="1270" bestFit="1" customWidth="1"/>
    <col min="5056" max="5056" width="21.375" style="1270" bestFit="1" customWidth="1"/>
    <col min="5057" max="5057" width="19.25" style="1270" bestFit="1" customWidth="1"/>
    <col min="5058" max="5059" width="21.375" style="1270" bestFit="1" customWidth="1"/>
    <col min="5060" max="5060" width="23.5" style="1270" bestFit="1" customWidth="1"/>
    <col min="5061" max="5061" width="21.375" style="1270" bestFit="1" customWidth="1"/>
    <col min="5062" max="5062" width="17.25" style="1270" bestFit="1" customWidth="1"/>
    <col min="5063" max="5065" width="19.25" style="1270" bestFit="1" customWidth="1"/>
    <col min="5066" max="5066" width="18.375" style="1270" bestFit="1" customWidth="1"/>
    <col min="5067" max="5068" width="20.375" style="1270" bestFit="1" customWidth="1"/>
    <col min="5069" max="5069" width="13" style="1270" bestFit="1" customWidth="1"/>
    <col min="5070" max="5071" width="19.25" style="1270" bestFit="1" customWidth="1"/>
    <col min="5072" max="5073" width="17.25" style="1270" bestFit="1" customWidth="1"/>
    <col min="5074" max="5076" width="19.25" style="1270" bestFit="1" customWidth="1"/>
    <col min="5077" max="5078" width="21.375" style="1270" bestFit="1" customWidth="1"/>
    <col min="5079" max="5079" width="19.25" style="1270" bestFit="1" customWidth="1"/>
    <col min="5080" max="5081" width="21.375" style="1270" bestFit="1" customWidth="1"/>
    <col min="5082" max="5082" width="23.5" style="1270" bestFit="1" customWidth="1"/>
    <col min="5083" max="5084" width="21.375" style="1270" bestFit="1" customWidth="1"/>
    <col min="5085" max="5087" width="23.5" style="1270" bestFit="1" customWidth="1"/>
    <col min="5088" max="5089" width="25.5" style="1270" bestFit="1" customWidth="1"/>
    <col min="5090" max="5090" width="23.5" style="1270" bestFit="1" customWidth="1"/>
    <col min="5091" max="5092" width="25.5" style="1270" bestFit="1" customWidth="1"/>
    <col min="5093" max="5093" width="27.625" style="1270" bestFit="1" customWidth="1"/>
    <col min="5094" max="5094" width="25.5" style="1270" bestFit="1" customWidth="1"/>
    <col min="5095" max="5095" width="22.75" style="1270" bestFit="1" customWidth="1"/>
    <col min="5096" max="5096" width="26.875" style="1270" bestFit="1" customWidth="1"/>
    <col min="5097" max="5098" width="19.25" style="1270" bestFit="1" customWidth="1"/>
    <col min="5099" max="5099" width="25.5" style="1270" bestFit="1" customWidth="1"/>
    <col min="5100" max="5101" width="21.375" style="1270" bestFit="1" customWidth="1"/>
    <col min="5102" max="5102" width="27.625" style="1270" bestFit="1" customWidth="1"/>
    <col min="5103" max="5103" width="8.375" style="1270" bestFit="1" customWidth="1"/>
    <col min="5104" max="5106" width="16.75" style="1270" bestFit="1" customWidth="1"/>
    <col min="5107" max="5107" width="18.875" style="1270" bestFit="1" customWidth="1"/>
    <col min="5108" max="5108" width="23.5" style="1270" bestFit="1" customWidth="1"/>
    <col min="5109" max="5109" width="25.5" style="1270" bestFit="1" customWidth="1"/>
    <col min="5110" max="5111" width="8.375" style="1270" bestFit="1" customWidth="1"/>
    <col min="5112" max="5112" width="10.25" style="1270" bestFit="1" customWidth="1"/>
    <col min="5113" max="5113" width="13.75" style="1270" bestFit="1" customWidth="1"/>
    <col min="5114" max="5114" width="15.125" style="1270" bestFit="1" customWidth="1"/>
    <col min="5115" max="5117" width="21.5" style="1270" bestFit="1" customWidth="1"/>
    <col min="5118" max="5119" width="19.25" style="1270" bestFit="1" customWidth="1"/>
    <col min="5120" max="5120" width="6.625" style="1270" bestFit="1" customWidth="1"/>
    <col min="5121" max="5121" width="9" style="1270"/>
    <col min="5122" max="5122" width="15.125" style="1270" bestFit="1" customWidth="1"/>
    <col min="5123" max="5123" width="13" style="1270" bestFit="1" customWidth="1"/>
    <col min="5124" max="5126" width="9" style="1270"/>
    <col min="5127" max="5127" width="13" style="1270" bestFit="1" customWidth="1"/>
    <col min="5128" max="5128" width="15" style="1270" customWidth="1"/>
    <col min="5129" max="5129" width="13" style="1270" bestFit="1" customWidth="1"/>
    <col min="5130" max="5130" width="9" style="1270"/>
    <col min="5131" max="5133" width="12.375" style="1270" bestFit="1" customWidth="1"/>
    <col min="5134" max="5134" width="11" style="1270" bestFit="1" customWidth="1"/>
    <col min="5135" max="5135" width="20.375" style="1270" bestFit="1" customWidth="1"/>
    <col min="5136" max="5137" width="27.75" style="1270" bestFit="1" customWidth="1"/>
    <col min="5138" max="5139" width="19.375" style="1270" bestFit="1" customWidth="1"/>
    <col min="5140" max="5140" width="17.25" style="1270" bestFit="1" customWidth="1"/>
    <col min="5141" max="5141" width="19.375" style="1270" bestFit="1" customWidth="1"/>
    <col min="5142" max="5143" width="9" style="1270"/>
    <col min="5144" max="5144" width="17.375" style="1270" bestFit="1" customWidth="1"/>
    <col min="5145" max="5145" width="9" style="1270"/>
    <col min="5146" max="5146" width="17.375" style="1270" bestFit="1" customWidth="1"/>
    <col min="5147" max="5148" width="9" style="1270"/>
    <col min="5149" max="5150" width="11.125" style="1270" bestFit="1" customWidth="1"/>
    <col min="5151" max="5151" width="5.25" style="1270" bestFit="1" customWidth="1"/>
    <col min="5152" max="5152" width="9" style="1270"/>
    <col min="5153" max="5153" width="14.25" style="1270" bestFit="1" customWidth="1"/>
    <col min="5154" max="5154" width="17.875" style="1270" bestFit="1" customWidth="1"/>
    <col min="5155" max="5155" width="5.25" style="1270" bestFit="1" customWidth="1"/>
    <col min="5156" max="5156" width="9" style="1270"/>
    <col min="5157" max="5157" width="11" style="1270" bestFit="1" customWidth="1"/>
    <col min="5158" max="5158" width="8.375" style="1270" bestFit="1" customWidth="1"/>
    <col min="5159" max="5159" width="9.625" style="1270" bestFit="1" customWidth="1"/>
    <col min="5160" max="5160" width="15.125" style="1270" bestFit="1" customWidth="1"/>
    <col min="5161" max="5161" width="11.125" style="1270" bestFit="1" customWidth="1"/>
    <col min="5162" max="5162" width="9.5" style="1270" bestFit="1" customWidth="1"/>
    <col min="5163" max="5163" width="11" style="1270" bestFit="1" customWidth="1"/>
    <col min="5164" max="5172" width="15.125" style="1270" bestFit="1" customWidth="1"/>
    <col min="5173" max="5173" width="7.125" style="1270" bestFit="1" customWidth="1"/>
    <col min="5174" max="5174" width="11" style="1270" bestFit="1" customWidth="1"/>
    <col min="5175" max="5175" width="15.125" style="1270" bestFit="1" customWidth="1"/>
    <col min="5176" max="5176" width="19.25" style="1270" bestFit="1" customWidth="1"/>
    <col min="5177" max="5177" width="15.125" style="1270" bestFit="1" customWidth="1"/>
    <col min="5178" max="5178" width="19.25" style="1270" bestFit="1" customWidth="1"/>
    <col min="5179" max="5179" width="15.125" style="1270" bestFit="1" customWidth="1"/>
    <col min="5180" max="5180" width="19.25" style="1270" bestFit="1" customWidth="1"/>
    <col min="5181" max="5181" width="15.125" style="1270" bestFit="1" customWidth="1"/>
    <col min="5182" max="5182" width="19.25" style="1270" bestFit="1" customWidth="1"/>
    <col min="5183" max="5183" width="15.125" style="1270" bestFit="1" customWidth="1"/>
    <col min="5184" max="5184" width="19.25" style="1270" bestFit="1" customWidth="1"/>
    <col min="5185" max="5185" width="13" style="1270" bestFit="1" customWidth="1"/>
    <col min="5186" max="5186" width="17.25" style="1270" bestFit="1" customWidth="1"/>
    <col min="5187" max="5187" width="15.125" style="1270" bestFit="1" customWidth="1"/>
    <col min="5188" max="5188" width="19.25" style="1270" bestFit="1" customWidth="1"/>
    <col min="5189" max="5189" width="15.125" style="1270" bestFit="1" customWidth="1"/>
    <col min="5190" max="5190" width="19.25" style="1270" bestFit="1" customWidth="1"/>
    <col min="5191" max="5196" width="21.375" style="1270" bestFit="1" customWidth="1"/>
    <col min="5197" max="5198" width="17.25" style="1270" bestFit="1" customWidth="1"/>
    <col min="5199" max="5199" width="7.125" style="1270" bestFit="1" customWidth="1"/>
    <col min="5200" max="5200" width="11" style="1270" bestFit="1" customWidth="1"/>
    <col min="5201" max="5201" width="7.125" style="1270" bestFit="1" customWidth="1"/>
    <col min="5202" max="5203" width="11" style="1270" bestFit="1" customWidth="1"/>
    <col min="5204" max="5204" width="15.125" style="1270" bestFit="1" customWidth="1"/>
    <col min="5205" max="5205" width="16.5" style="1270" bestFit="1" customWidth="1"/>
    <col min="5206" max="5206" width="20.625" style="1270" bestFit="1" customWidth="1"/>
    <col min="5207" max="5207" width="7.125" style="1270" bestFit="1" customWidth="1"/>
    <col min="5208" max="5210" width="11" style="1270" bestFit="1" customWidth="1"/>
    <col min="5211" max="5211" width="15.125" style="1270" bestFit="1" customWidth="1"/>
    <col min="5212" max="5214" width="11" style="1270" bestFit="1" customWidth="1"/>
    <col min="5215" max="5215" width="13" style="1270" bestFit="1" customWidth="1"/>
    <col min="5216" max="5216" width="11" style="1270" bestFit="1" customWidth="1"/>
    <col min="5217" max="5217" width="15.125" style="1270" bestFit="1" customWidth="1"/>
    <col min="5218" max="5218" width="17.25" style="1270" bestFit="1" customWidth="1"/>
    <col min="5219" max="5219" width="7.125" style="1270" bestFit="1" customWidth="1"/>
    <col min="5220" max="5220" width="13" style="1270" bestFit="1" customWidth="1"/>
    <col min="5221" max="5222" width="12.375" style="1270" bestFit="1" customWidth="1"/>
    <col min="5223" max="5224" width="15.125" style="1270" bestFit="1" customWidth="1"/>
    <col min="5225" max="5226" width="18.625" style="1270" bestFit="1" customWidth="1"/>
    <col min="5227" max="5228" width="21.375" style="1270" bestFit="1" customWidth="1"/>
    <col min="5229" max="5229" width="17.25" style="1270" bestFit="1" customWidth="1"/>
    <col min="5230" max="5230" width="11" style="1270" bestFit="1" customWidth="1"/>
    <col min="5231" max="5232" width="15.125" style="1270" bestFit="1" customWidth="1"/>
    <col min="5233" max="5233" width="11" style="1270" bestFit="1" customWidth="1"/>
    <col min="5234" max="5235" width="15.125" style="1270" bestFit="1" customWidth="1"/>
    <col min="5236" max="5236" width="11.875" style="1270" bestFit="1" customWidth="1"/>
    <col min="5237" max="5237" width="16.375" style="1270" bestFit="1" customWidth="1"/>
    <col min="5238" max="5238" width="15.125" style="1270" bestFit="1" customWidth="1"/>
    <col min="5239" max="5239" width="11" style="1270" bestFit="1" customWidth="1"/>
    <col min="5240" max="5241" width="15.125" style="1270" bestFit="1" customWidth="1"/>
    <col min="5242" max="5242" width="11" style="1270" bestFit="1" customWidth="1"/>
    <col min="5243" max="5244" width="15.125" style="1270" bestFit="1" customWidth="1"/>
    <col min="5245" max="5245" width="5.25" style="1270" bestFit="1" customWidth="1"/>
    <col min="5246" max="5247" width="9" style="1270"/>
    <col min="5248" max="5248" width="7.125" style="1270" bestFit="1" customWidth="1"/>
    <col min="5249" max="5249" width="9" style="1270"/>
    <col min="5250" max="5250" width="59.375" style="1270" bestFit="1" customWidth="1"/>
    <col min="5251" max="5251" width="45.5" style="1270" bestFit="1" customWidth="1"/>
    <col min="5252" max="5252" width="27.625" style="1270" bestFit="1" customWidth="1"/>
    <col min="5253" max="5253" width="11" style="1270" bestFit="1" customWidth="1"/>
    <col min="5254" max="5257" width="13" style="1270" bestFit="1" customWidth="1"/>
    <col min="5258" max="5258" width="14.375" style="1270" bestFit="1" customWidth="1"/>
    <col min="5259" max="5259" width="13" style="1270" bestFit="1" customWidth="1"/>
    <col min="5260" max="5261" width="18.125" style="1270" bestFit="1" customWidth="1"/>
    <col min="5262" max="5262" width="20.25" style="1270" bestFit="1" customWidth="1"/>
    <col min="5263" max="5263" width="17.625" style="1270" bestFit="1" customWidth="1"/>
    <col min="5264" max="5264" width="15.125" style="1270" bestFit="1" customWidth="1"/>
    <col min="5265" max="5265" width="21.375" style="1270" bestFit="1" customWidth="1"/>
    <col min="5266" max="5266" width="12.875" style="1270" bestFit="1" customWidth="1"/>
    <col min="5267" max="5267" width="13" style="1270" bestFit="1" customWidth="1"/>
    <col min="5268" max="5268" width="21.5" style="1270" bestFit="1" customWidth="1"/>
    <col min="5269" max="5270" width="13.125" style="1270" bestFit="1" customWidth="1"/>
    <col min="5271" max="5271" width="21.25" style="1270" bestFit="1" customWidth="1"/>
    <col min="5272" max="5272" width="17.375" style="1270" bestFit="1" customWidth="1"/>
    <col min="5273" max="5273" width="13.125" style="1270" bestFit="1" customWidth="1"/>
    <col min="5274" max="5274" width="15.125" style="1270" bestFit="1" customWidth="1"/>
    <col min="5275" max="5275" width="25.25" style="1270" bestFit="1" customWidth="1"/>
    <col min="5276" max="5276" width="18.875" style="1270" bestFit="1" customWidth="1"/>
    <col min="5277" max="5277" width="28" style="1270" bestFit="1" customWidth="1"/>
    <col min="5278" max="5278" width="26.75" style="1270" bestFit="1" customWidth="1"/>
    <col min="5279" max="5279" width="28" style="1270" bestFit="1" customWidth="1"/>
    <col min="5280" max="5280" width="25.25" style="1270" bestFit="1" customWidth="1"/>
    <col min="5281" max="5281" width="29.625" style="1270" bestFit="1" customWidth="1"/>
    <col min="5282" max="5282" width="25.25" style="1270" bestFit="1" customWidth="1"/>
    <col min="5283" max="5283" width="29.625" style="1270" bestFit="1" customWidth="1"/>
    <col min="5284" max="5284" width="25.25" style="1270" bestFit="1" customWidth="1"/>
    <col min="5285" max="5286" width="18.875" style="1270" bestFit="1" customWidth="1"/>
    <col min="5287" max="5287" width="21" style="1270" bestFit="1" customWidth="1"/>
    <col min="5288" max="5288" width="20.875" style="1270" bestFit="1" customWidth="1"/>
    <col min="5289" max="5289" width="12.625" style="1270" bestFit="1" customWidth="1"/>
    <col min="5290" max="5290" width="15.125" style="1270" bestFit="1" customWidth="1"/>
    <col min="5291" max="5291" width="7.125" style="1270" bestFit="1" customWidth="1"/>
    <col min="5292" max="5292" width="19.25" style="1270" bestFit="1" customWidth="1"/>
    <col min="5293" max="5295" width="15.125" style="1270" bestFit="1" customWidth="1"/>
    <col min="5296" max="5296" width="17.25" style="1270" bestFit="1" customWidth="1"/>
    <col min="5297" max="5299" width="15.125" style="1270" bestFit="1" customWidth="1"/>
    <col min="5300" max="5301" width="17.25" style="1270" bestFit="1" customWidth="1"/>
    <col min="5302" max="5302" width="15.125" style="1270" bestFit="1" customWidth="1"/>
    <col min="5303" max="5304" width="17.25" style="1270" bestFit="1" customWidth="1"/>
    <col min="5305" max="5305" width="15.125" style="1270" bestFit="1" customWidth="1"/>
    <col min="5306" max="5307" width="17.25" style="1270" bestFit="1" customWidth="1"/>
    <col min="5308" max="5308" width="19.25" style="1270" bestFit="1" customWidth="1"/>
    <col min="5309" max="5310" width="21.375" style="1270" bestFit="1" customWidth="1"/>
    <col min="5311" max="5311" width="23.5" style="1270" bestFit="1" customWidth="1"/>
    <col min="5312" max="5312" width="21.375" style="1270" bestFit="1" customWidth="1"/>
    <col min="5313" max="5313" width="19.25" style="1270" bestFit="1" customWidth="1"/>
    <col min="5314" max="5315" width="21.375" style="1270" bestFit="1" customWidth="1"/>
    <col min="5316" max="5316" width="23.5" style="1270" bestFit="1" customWidth="1"/>
    <col min="5317" max="5317" width="21.375" style="1270" bestFit="1" customWidth="1"/>
    <col min="5318" max="5318" width="17.25" style="1270" bestFit="1" customWidth="1"/>
    <col min="5319" max="5321" width="19.25" style="1270" bestFit="1" customWidth="1"/>
    <col min="5322" max="5322" width="18.375" style="1270" bestFit="1" customWidth="1"/>
    <col min="5323" max="5324" width="20.375" style="1270" bestFit="1" customWidth="1"/>
    <col min="5325" max="5325" width="13" style="1270" bestFit="1" customWidth="1"/>
    <col min="5326" max="5327" width="19.25" style="1270" bestFit="1" customWidth="1"/>
    <col min="5328" max="5329" width="17.25" style="1270" bestFit="1" customWidth="1"/>
    <col min="5330" max="5332" width="19.25" style="1270" bestFit="1" customWidth="1"/>
    <col min="5333" max="5334" width="21.375" style="1270" bestFit="1" customWidth="1"/>
    <col min="5335" max="5335" width="19.25" style="1270" bestFit="1" customWidth="1"/>
    <col min="5336" max="5337" width="21.375" style="1270" bestFit="1" customWidth="1"/>
    <col min="5338" max="5338" width="23.5" style="1270" bestFit="1" customWidth="1"/>
    <col min="5339" max="5340" width="21.375" style="1270" bestFit="1" customWidth="1"/>
    <col min="5341" max="5343" width="23.5" style="1270" bestFit="1" customWidth="1"/>
    <col min="5344" max="5345" width="25.5" style="1270" bestFit="1" customWidth="1"/>
    <col min="5346" max="5346" width="23.5" style="1270" bestFit="1" customWidth="1"/>
    <col min="5347" max="5348" width="25.5" style="1270" bestFit="1" customWidth="1"/>
    <col min="5349" max="5349" width="27.625" style="1270" bestFit="1" customWidth="1"/>
    <col min="5350" max="5350" width="25.5" style="1270" bestFit="1" customWidth="1"/>
    <col min="5351" max="5351" width="22.75" style="1270" bestFit="1" customWidth="1"/>
    <col min="5352" max="5352" width="26.875" style="1270" bestFit="1" customWidth="1"/>
    <col min="5353" max="5354" width="19.25" style="1270" bestFit="1" customWidth="1"/>
    <col min="5355" max="5355" width="25.5" style="1270" bestFit="1" customWidth="1"/>
    <col min="5356" max="5357" width="21.375" style="1270" bestFit="1" customWidth="1"/>
    <col min="5358" max="5358" width="27.625" style="1270" bestFit="1" customWidth="1"/>
    <col min="5359" max="5359" width="8.375" style="1270" bestFit="1" customWidth="1"/>
    <col min="5360" max="5362" width="16.75" style="1270" bestFit="1" customWidth="1"/>
    <col min="5363" max="5363" width="18.875" style="1270" bestFit="1" customWidth="1"/>
    <col min="5364" max="5364" width="23.5" style="1270" bestFit="1" customWidth="1"/>
    <col min="5365" max="5365" width="25.5" style="1270" bestFit="1" customWidth="1"/>
    <col min="5366" max="5367" width="8.375" style="1270" bestFit="1" customWidth="1"/>
    <col min="5368" max="5368" width="10.25" style="1270" bestFit="1" customWidth="1"/>
    <col min="5369" max="5369" width="13.75" style="1270" bestFit="1" customWidth="1"/>
    <col min="5370" max="5370" width="15.125" style="1270" bestFit="1" customWidth="1"/>
    <col min="5371" max="5373" width="21.5" style="1270" bestFit="1" customWidth="1"/>
    <col min="5374" max="5375" width="19.25" style="1270" bestFit="1" customWidth="1"/>
    <col min="5376" max="5376" width="6.625" style="1270" bestFit="1" customWidth="1"/>
    <col min="5377" max="5377" width="9" style="1270"/>
    <col min="5378" max="5378" width="15.125" style="1270" bestFit="1" customWidth="1"/>
    <col min="5379" max="5379" width="13" style="1270" bestFit="1" customWidth="1"/>
    <col min="5380" max="5382" width="9" style="1270"/>
    <col min="5383" max="5383" width="13" style="1270" bestFit="1" customWidth="1"/>
    <col min="5384" max="5384" width="15" style="1270" customWidth="1"/>
    <col min="5385" max="5385" width="13" style="1270" bestFit="1" customWidth="1"/>
    <col min="5386" max="5386" width="9" style="1270"/>
    <col min="5387" max="5389" width="12.375" style="1270" bestFit="1" customWidth="1"/>
    <col min="5390" max="5390" width="11" style="1270" bestFit="1" customWidth="1"/>
    <col min="5391" max="5391" width="20.375" style="1270" bestFit="1" customWidth="1"/>
    <col min="5392" max="5393" width="27.75" style="1270" bestFit="1" customWidth="1"/>
    <col min="5394" max="5395" width="19.375" style="1270" bestFit="1" customWidth="1"/>
    <col min="5396" max="5396" width="17.25" style="1270" bestFit="1" customWidth="1"/>
    <col min="5397" max="5397" width="19.375" style="1270" bestFit="1" customWidth="1"/>
    <col min="5398" max="5399" width="9" style="1270"/>
    <col min="5400" max="5400" width="17.375" style="1270" bestFit="1" customWidth="1"/>
    <col min="5401" max="5401" width="9" style="1270"/>
    <col min="5402" max="5402" width="17.375" style="1270" bestFit="1" customWidth="1"/>
    <col min="5403" max="5404" width="9" style="1270"/>
    <col min="5405" max="5406" width="11.125" style="1270" bestFit="1" customWidth="1"/>
    <col min="5407" max="5407" width="5.25" style="1270" bestFit="1" customWidth="1"/>
    <col min="5408" max="5408" width="9" style="1270"/>
    <col min="5409" max="5409" width="14.25" style="1270" bestFit="1" customWidth="1"/>
    <col min="5410" max="5410" width="17.875" style="1270" bestFit="1" customWidth="1"/>
    <col min="5411" max="5411" width="5.25" style="1270" bestFit="1" customWidth="1"/>
    <col min="5412" max="5412" width="9" style="1270"/>
    <col min="5413" max="5413" width="11" style="1270" bestFit="1" customWidth="1"/>
    <col min="5414" max="5414" width="8.375" style="1270" bestFit="1" customWidth="1"/>
    <col min="5415" max="5415" width="9.625" style="1270" bestFit="1" customWidth="1"/>
    <col min="5416" max="5416" width="15.125" style="1270" bestFit="1" customWidth="1"/>
    <col min="5417" max="5417" width="11.125" style="1270" bestFit="1" customWidth="1"/>
    <col min="5418" max="5418" width="9.5" style="1270" bestFit="1" customWidth="1"/>
    <col min="5419" max="5419" width="11" style="1270" bestFit="1" customWidth="1"/>
    <col min="5420" max="5428" width="15.125" style="1270" bestFit="1" customWidth="1"/>
    <col min="5429" max="5429" width="7.125" style="1270" bestFit="1" customWidth="1"/>
    <col min="5430" max="5430" width="11" style="1270" bestFit="1" customWidth="1"/>
    <col min="5431" max="5431" width="15.125" style="1270" bestFit="1" customWidth="1"/>
    <col min="5432" max="5432" width="19.25" style="1270" bestFit="1" customWidth="1"/>
    <col min="5433" max="5433" width="15.125" style="1270" bestFit="1" customWidth="1"/>
    <col min="5434" max="5434" width="19.25" style="1270" bestFit="1" customWidth="1"/>
    <col min="5435" max="5435" width="15.125" style="1270" bestFit="1" customWidth="1"/>
    <col min="5436" max="5436" width="19.25" style="1270" bestFit="1" customWidth="1"/>
    <col min="5437" max="5437" width="15.125" style="1270" bestFit="1" customWidth="1"/>
    <col min="5438" max="5438" width="19.25" style="1270" bestFit="1" customWidth="1"/>
    <col min="5439" max="5439" width="15.125" style="1270" bestFit="1" customWidth="1"/>
    <col min="5440" max="5440" width="19.25" style="1270" bestFit="1" customWidth="1"/>
    <col min="5441" max="5441" width="13" style="1270" bestFit="1" customWidth="1"/>
    <col min="5442" max="5442" width="17.25" style="1270" bestFit="1" customWidth="1"/>
    <col min="5443" max="5443" width="15.125" style="1270" bestFit="1" customWidth="1"/>
    <col min="5444" max="5444" width="19.25" style="1270" bestFit="1" customWidth="1"/>
    <col min="5445" max="5445" width="15.125" style="1270" bestFit="1" customWidth="1"/>
    <col min="5446" max="5446" width="19.25" style="1270" bestFit="1" customWidth="1"/>
    <col min="5447" max="5452" width="21.375" style="1270" bestFit="1" customWidth="1"/>
    <col min="5453" max="5454" width="17.25" style="1270" bestFit="1" customWidth="1"/>
    <col min="5455" max="5455" width="7.125" style="1270" bestFit="1" customWidth="1"/>
    <col min="5456" max="5456" width="11" style="1270" bestFit="1" customWidth="1"/>
    <col min="5457" max="5457" width="7.125" style="1270" bestFit="1" customWidth="1"/>
    <col min="5458" max="5459" width="11" style="1270" bestFit="1" customWidth="1"/>
    <col min="5460" max="5460" width="15.125" style="1270" bestFit="1" customWidth="1"/>
    <col min="5461" max="5461" width="16.5" style="1270" bestFit="1" customWidth="1"/>
    <col min="5462" max="5462" width="20.625" style="1270" bestFit="1" customWidth="1"/>
    <col min="5463" max="5463" width="7.125" style="1270" bestFit="1" customWidth="1"/>
    <col min="5464" max="5466" width="11" style="1270" bestFit="1" customWidth="1"/>
    <col min="5467" max="5467" width="15.125" style="1270" bestFit="1" customWidth="1"/>
    <col min="5468" max="5470" width="11" style="1270" bestFit="1" customWidth="1"/>
    <col min="5471" max="5471" width="13" style="1270" bestFit="1" customWidth="1"/>
    <col min="5472" max="5472" width="11" style="1270" bestFit="1" customWidth="1"/>
    <col min="5473" max="5473" width="15.125" style="1270" bestFit="1" customWidth="1"/>
    <col min="5474" max="5474" width="17.25" style="1270" bestFit="1" customWidth="1"/>
    <col min="5475" max="5475" width="7.125" style="1270" bestFit="1" customWidth="1"/>
    <col min="5476" max="5476" width="13" style="1270" bestFit="1" customWidth="1"/>
    <col min="5477" max="5478" width="12.375" style="1270" bestFit="1" customWidth="1"/>
    <col min="5479" max="5480" width="15.125" style="1270" bestFit="1" customWidth="1"/>
    <col min="5481" max="5482" width="18.625" style="1270" bestFit="1" customWidth="1"/>
    <col min="5483" max="5484" width="21.375" style="1270" bestFit="1" customWidth="1"/>
    <col min="5485" max="5485" width="17.25" style="1270" bestFit="1" customWidth="1"/>
    <col min="5486" max="5486" width="11" style="1270" bestFit="1" customWidth="1"/>
    <col min="5487" max="5488" width="15.125" style="1270" bestFit="1" customWidth="1"/>
    <col min="5489" max="5489" width="11" style="1270" bestFit="1" customWidth="1"/>
    <col min="5490" max="5491" width="15.125" style="1270" bestFit="1" customWidth="1"/>
    <col min="5492" max="5492" width="11.875" style="1270" bestFit="1" customWidth="1"/>
    <col min="5493" max="5493" width="16.375" style="1270" bestFit="1" customWidth="1"/>
    <col min="5494" max="5494" width="15.125" style="1270" bestFit="1" customWidth="1"/>
    <col min="5495" max="5495" width="11" style="1270" bestFit="1" customWidth="1"/>
    <col min="5496" max="5497" width="15.125" style="1270" bestFit="1" customWidth="1"/>
    <col min="5498" max="5498" width="11" style="1270" bestFit="1" customWidth="1"/>
    <col min="5499" max="5500" width="15.125" style="1270" bestFit="1" customWidth="1"/>
    <col min="5501" max="5501" width="5.25" style="1270" bestFit="1" customWidth="1"/>
    <col min="5502" max="5503" width="9" style="1270"/>
    <col min="5504" max="5504" width="7.125" style="1270" bestFit="1" customWidth="1"/>
    <col min="5505" max="5505" width="9" style="1270"/>
    <col min="5506" max="5506" width="59.375" style="1270" bestFit="1" customWidth="1"/>
    <col min="5507" max="5507" width="45.5" style="1270" bestFit="1" customWidth="1"/>
    <col min="5508" max="5508" width="27.625" style="1270" bestFit="1" customWidth="1"/>
    <col min="5509" max="5509" width="11" style="1270" bestFit="1" customWidth="1"/>
    <col min="5510" max="5513" width="13" style="1270" bestFit="1" customWidth="1"/>
    <col min="5514" max="5514" width="14.375" style="1270" bestFit="1" customWidth="1"/>
    <col min="5515" max="5515" width="13" style="1270" bestFit="1" customWidth="1"/>
    <col min="5516" max="5517" width="18.125" style="1270" bestFit="1" customWidth="1"/>
    <col min="5518" max="5518" width="20.25" style="1270" bestFit="1" customWidth="1"/>
    <col min="5519" max="5519" width="17.625" style="1270" bestFit="1" customWidth="1"/>
    <col min="5520" max="5520" width="15.125" style="1270" bestFit="1" customWidth="1"/>
    <col min="5521" max="5521" width="21.375" style="1270" bestFit="1" customWidth="1"/>
    <col min="5522" max="5522" width="12.875" style="1270" bestFit="1" customWidth="1"/>
    <col min="5523" max="5523" width="13" style="1270" bestFit="1" customWidth="1"/>
    <col min="5524" max="5524" width="21.5" style="1270" bestFit="1" customWidth="1"/>
    <col min="5525" max="5526" width="13.125" style="1270" bestFit="1" customWidth="1"/>
    <col min="5527" max="5527" width="21.25" style="1270" bestFit="1" customWidth="1"/>
    <col min="5528" max="5528" width="17.375" style="1270" bestFit="1" customWidth="1"/>
    <col min="5529" max="5529" width="13.125" style="1270" bestFit="1" customWidth="1"/>
    <col min="5530" max="5530" width="15.125" style="1270" bestFit="1" customWidth="1"/>
    <col min="5531" max="5531" width="25.25" style="1270" bestFit="1" customWidth="1"/>
    <col min="5532" max="5532" width="18.875" style="1270" bestFit="1" customWidth="1"/>
    <col min="5533" max="5533" width="28" style="1270" bestFit="1" customWidth="1"/>
    <col min="5534" max="5534" width="26.75" style="1270" bestFit="1" customWidth="1"/>
    <col min="5535" max="5535" width="28" style="1270" bestFit="1" customWidth="1"/>
    <col min="5536" max="5536" width="25.25" style="1270" bestFit="1" customWidth="1"/>
    <col min="5537" max="5537" width="29.625" style="1270" bestFit="1" customWidth="1"/>
    <col min="5538" max="5538" width="25.25" style="1270" bestFit="1" customWidth="1"/>
    <col min="5539" max="5539" width="29.625" style="1270" bestFit="1" customWidth="1"/>
    <col min="5540" max="5540" width="25.25" style="1270" bestFit="1" customWidth="1"/>
    <col min="5541" max="5542" width="18.875" style="1270" bestFit="1" customWidth="1"/>
    <col min="5543" max="5543" width="21" style="1270" bestFit="1" customWidth="1"/>
    <col min="5544" max="5544" width="20.875" style="1270" bestFit="1" customWidth="1"/>
    <col min="5545" max="5545" width="12.625" style="1270" bestFit="1" customWidth="1"/>
    <col min="5546" max="5546" width="15.125" style="1270" bestFit="1" customWidth="1"/>
    <col min="5547" max="5547" width="7.125" style="1270" bestFit="1" customWidth="1"/>
    <col min="5548" max="5548" width="19.25" style="1270" bestFit="1" customWidth="1"/>
    <col min="5549" max="5551" width="15.125" style="1270" bestFit="1" customWidth="1"/>
    <col min="5552" max="5552" width="17.25" style="1270" bestFit="1" customWidth="1"/>
    <col min="5553" max="5555" width="15.125" style="1270" bestFit="1" customWidth="1"/>
    <col min="5556" max="5557" width="17.25" style="1270" bestFit="1" customWidth="1"/>
    <col min="5558" max="5558" width="15.125" style="1270" bestFit="1" customWidth="1"/>
    <col min="5559" max="5560" width="17.25" style="1270" bestFit="1" customWidth="1"/>
    <col min="5561" max="5561" width="15.125" style="1270" bestFit="1" customWidth="1"/>
    <col min="5562" max="5563" width="17.25" style="1270" bestFit="1" customWidth="1"/>
    <col min="5564" max="5564" width="19.25" style="1270" bestFit="1" customWidth="1"/>
    <col min="5565" max="5566" width="21.375" style="1270" bestFit="1" customWidth="1"/>
    <col min="5567" max="5567" width="23.5" style="1270" bestFit="1" customWidth="1"/>
    <col min="5568" max="5568" width="21.375" style="1270" bestFit="1" customWidth="1"/>
    <col min="5569" max="5569" width="19.25" style="1270" bestFit="1" customWidth="1"/>
    <col min="5570" max="5571" width="21.375" style="1270" bestFit="1" customWidth="1"/>
    <col min="5572" max="5572" width="23.5" style="1270" bestFit="1" customWidth="1"/>
    <col min="5573" max="5573" width="21.375" style="1270" bestFit="1" customWidth="1"/>
    <col min="5574" max="5574" width="17.25" style="1270" bestFit="1" customWidth="1"/>
    <col min="5575" max="5577" width="19.25" style="1270" bestFit="1" customWidth="1"/>
    <col min="5578" max="5578" width="18.375" style="1270" bestFit="1" customWidth="1"/>
    <col min="5579" max="5580" width="20.375" style="1270" bestFit="1" customWidth="1"/>
    <col min="5581" max="5581" width="13" style="1270" bestFit="1" customWidth="1"/>
    <col min="5582" max="5583" width="19.25" style="1270" bestFit="1" customWidth="1"/>
    <col min="5584" max="5585" width="17.25" style="1270" bestFit="1" customWidth="1"/>
    <col min="5586" max="5588" width="19.25" style="1270" bestFit="1" customWidth="1"/>
    <col min="5589" max="5590" width="21.375" style="1270" bestFit="1" customWidth="1"/>
    <col min="5591" max="5591" width="19.25" style="1270" bestFit="1" customWidth="1"/>
    <col min="5592" max="5593" width="21.375" style="1270" bestFit="1" customWidth="1"/>
    <col min="5594" max="5594" width="23.5" style="1270" bestFit="1" customWidth="1"/>
    <col min="5595" max="5596" width="21.375" style="1270" bestFit="1" customWidth="1"/>
    <col min="5597" max="5599" width="23.5" style="1270" bestFit="1" customWidth="1"/>
    <col min="5600" max="5601" width="25.5" style="1270" bestFit="1" customWidth="1"/>
    <col min="5602" max="5602" width="23.5" style="1270" bestFit="1" customWidth="1"/>
    <col min="5603" max="5604" width="25.5" style="1270" bestFit="1" customWidth="1"/>
    <col min="5605" max="5605" width="27.625" style="1270" bestFit="1" customWidth="1"/>
    <col min="5606" max="5606" width="25.5" style="1270" bestFit="1" customWidth="1"/>
    <col min="5607" max="5607" width="22.75" style="1270" bestFit="1" customWidth="1"/>
    <col min="5608" max="5608" width="26.875" style="1270" bestFit="1" customWidth="1"/>
    <col min="5609" max="5610" width="19.25" style="1270" bestFit="1" customWidth="1"/>
    <col min="5611" max="5611" width="25.5" style="1270" bestFit="1" customWidth="1"/>
    <col min="5612" max="5613" width="21.375" style="1270" bestFit="1" customWidth="1"/>
    <col min="5614" max="5614" width="27.625" style="1270" bestFit="1" customWidth="1"/>
    <col min="5615" max="5615" width="8.375" style="1270" bestFit="1" customWidth="1"/>
    <col min="5616" max="5618" width="16.75" style="1270" bestFit="1" customWidth="1"/>
    <col min="5619" max="5619" width="18.875" style="1270" bestFit="1" customWidth="1"/>
    <col min="5620" max="5620" width="23.5" style="1270" bestFit="1" customWidth="1"/>
    <col min="5621" max="5621" width="25.5" style="1270" bestFit="1" customWidth="1"/>
    <col min="5622" max="5623" width="8.375" style="1270" bestFit="1" customWidth="1"/>
    <col min="5624" max="5624" width="10.25" style="1270" bestFit="1" customWidth="1"/>
    <col min="5625" max="5625" width="13.75" style="1270" bestFit="1" customWidth="1"/>
    <col min="5626" max="5626" width="15.125" style="1270" bestFit="1" customWidth="1"/>
    <col min="5627" max="5629" width="21.5" style="1270" bestFit="1" customWidth="1"/>
    <col min="5630" max="5631" width="19.25" style="1270" bestFit="1" customWidth="1"/>
    <col min="5632" max="5632" width="6.625" style="1270" bestFit="1" customWidth="1"/>
    <col min="5633" max="5633" width="9" style="1270"/>
    <col min="5634" max="5634" width="15.125" style="1270" bestFit="1" customWidth="1"/>
    <col min="5635" max="5635" width="13" style="1270" bestFit="1" customWidth="1"/>
    <col min="5636" max="5638" width="9" style="1270"/>
    <col min="5639" max="5639" width="13" style="1270" bestFit="1" customWidth="1"/>
    <col min="5640" max="5640" width="15" style="1270" customWidth="1"/>
    <col min="5641" max="5641" width="13" style="1270" bestFit="1" customWidth="1"/>
    <col min="5642" max="5642" width="9" style="1270"/>
    <col min="5643" max="5645" width="12.375" style="1270" bestFit="1" customWidth="1"/>
    <col min="5646" max="5646" width="11" style="1270" bestFit="1" customWidth="1"/>
    <col min="5647" max="5647" width="20.375" style="1270" bestFit="1" customWidth="1"/>
    <col min="5648" max="5649" width="27.75" style="1270" bestFit="1" customWidth="1"/>
    <col min="5650" max="5651" width="19.375" style="1270" bestFit="1" customWidth="1"/>
    <col min="5652" max="5652" width="17.25" style="1270" bestFit="1" customWidth="1"/>
    <col min="5653" max="5653" width="19.375" style="1270" bestFit="1" customWidth="1"/>
    <col min="5654" max="5655" width="9" style="1270"/>
    <col min="5656" max="5656" width="17.375" style="1270" bestFit="1" customWidth="1"/>
    <col min="5657" max="5657" width="9" style="1270"/>
    <col min="5658" max="5658" width="17.375" style="1270" bestFit="1" customWidth="1"/>
    <col min="5659" max="5660" width="9" style="1270"/>
    <col min="5661" max="5662" width="11.125" style="1270" bestFit="1" customWidth="1"/>
    <col min="5663" max="5663" width="5.25" style="1270" bestFit="1" customWidth="1"/>
    <col min="5664" max="5664" width="9" style="1270"/>
    <col min="5665" max="5665" width="14.25" style="1270" bestFit="1" customWidth="1"/>
    <col min="5666" max="5666" width="17.875" style="1270" bestFit="1" customWidth="1"/>
    <col min="5667" max="5667" width="5.25" style="1270" bestFit="1" customWidth="1"/>
    <col min="5668" max="5668" width="9" style="1270"/>
    <col min="5669" max="5669" width="11" style="1270" bestFit="1" customWidth="1"/>
    <col min="5670" max="5670" width="8.375" style="1270" bestFit="1" customWidth="1"/>
    <col min="5671" max="5671" width="9.625" style="1270" bestFit="1" customWidth="1"/>
    <col min="5672" max="5672" width="15.125" style="1270" bestFit="1" customWidth="1"/>
    <col min="5673" max="5673" width="11.125" style="1270" bestFit="1" customWidth="1"/>
    <col min="5674" max="5674" width="9.5" style="1270" bestFit="1" customWidth="1"/>
    <col min="5675" max="5675" width="11" style="1270" bestFit="1" customWidth="1"/>
    <col min="5676" max="5684" width="15.125" style="1270" bestFit="1" customWidth="1"/>
    <col min="5685" max="5685" width="7.125" style="1270" bestFit="1" customWidth="1"/>
    <col min="5686" max="5686" width="11" style="1270" bestFit="1" customWidth="1"/>
    <col min="5687" max="5687" width="15.125" style="1270" bestFit="1" customWidth="1"/>
    <col min="5688" max="5688" width="19.25" style="1270" bestFit="1" customWidth="1"/>
    <col min="5689" max="5689" width="15.125" style="1270" bestFit="1" customWidth="1"/>
    <col min="5690" max="5690" width="19.25" style="1270" bestFit="1" customWidth="1"/>
    <col min="5691" max="5691" width="15.125" style="1270" bestFit="1" customWidth="1"/>
    <col min="5692" max="5692" width="19.25" style="1270" bestFit="1" customWidth="1"/>
    <col min="5693" max="5693" width="15.125" style="1270" bestFit="1" customWidth="1"/>
    <col min="5694" max="5694" width="19.25" style="1270" bestFit="1" customWidth="1"/>
    <col min="5695" max="5695" width="15.125" style="1270" bestFit="1" customWidth="1"/>
    <col min="5696" max="5696" width="19.25" style="1270" bestFit="1" customWidth="1"/>
    <col min="5697" max="5697" width="13" style="1270" bestFit="1" customWidth="1"/>
    <col min="5698" max="5698" width="17.25" style="1270" bestFit="1" customWidth="1"/>
    <col min="5699" max="5699" width="15.125" style="1270" bestFit="1" customWidth="1"/>
    <col min="5700" max="5700" width="19.25" style="1270" bestFit="1" customWidth="1"/>
    <col min="5701" max="5701" width="15.125" style="1270" bestFit="1" customWidth="1"/>
    <col min="5702" max="5702" width="19.25" style="1270" bestFit="1" customWidth="1"/>
    <col min="5703" max="5708" width="21.375" style="1270" bestFit="1" customWidth="1"/>
    <col min="5709" max="5710" width="17.25" style="1270" bestFit="1" customWidth="1"/>
    <col min="5711" max="5711" width="7.125" style="1270" bestFit="1" customWidth="1"/>
    <col min="5712" max="5712" width="11" style="1270" bestFit="1" customWidth="1"/>
    <col min="5713" max="5713" width="7.125" style="1270" bestFit="1" customWidth="1"/>
    <col min="5714" max="5715" width="11" style="1270" bestFit="1" customWidth="1"/>
    <col min="5716" max="5716" width="15.125" style="1270" bestFit="1" customWidth="1"/>
    <col min="5717" max="5717" width="16.5" style="1270" bestFit="1" customWidth="1"/>
    <col min="5718" max="5718" width="20.625" style="1270" bestFit="1" customWidth="1"/>
    <col min="5719" max="5719" width="7.125" style="1270" bestFit="1" customWidth="1"/>
    <col min="5720" max="5722" width="11" style="1270" bestFit="1" customWidth="1"/>
    <col min="5723" max="5723" width="15.125" style="1270" bestFit="1" customWidth="1"/>
    <col min="5724" max="5726" width="11" style="1270" bestFit="1" customWidth="1"/>
    <col min="5727" max="5727" width="13" style="1270" bestFit="1" customWidth="1"/>
    <col min="5728" max="5728" width="11" style="1270" bestFit="1" customWidth="1"/>
    <col min="5729" max="5729" width="15.125" style="1270" bestFit="1" customWidth="1"/>
    <col min="5730" max="5730" width="17.25" style="1270" bestFit="1" customWidth="1"/>
    <col min="5731" max="5731" width="7.125" style="1270" bestFit="1" customWidth="1"/>
    <col min="5732" max="5732" width="13" style="1270" bestFit="1" customWidth="1"/>
    <col min="5733" max="5734" width="12.375" style="1270" bestFit="1" customWidth="1"/>
    <col min="5735" max="5736" width="15.125" style="1270" bestFit="1" customWidth="1"/>
    <col min="5737" max="5738" width="18.625" style="1270" bestFit="1" customWidth="1"/>
    <col min="5739" max="5740" width="21.375" style="1270" bestFit="1" customWidth="1"/>
    <col min="5741" max="5741" width="17.25" style="1270" bestFit="1" customWidth="1"/>
    <col min="5742" max="5742" width="11" style="1270" bestFit="1" customWidth="1"/>
    <col min="5743" max="5744" width="15.125" style="1270" bestFit="1" customWidth="1"/>
    <col min="5745" max="5745" width="11" style="1270" bestFit="1" customWidth="1"/>
    <col min="5746" max="5747" width="15.125" style="1270" bestFit="1" customWidth="1"/>
    <col min="5748" max="5748" width="11.875" style="1270" bestFit="1" customWidth="1"/>
    <col min="5749" max="5749" width="16.375" style="1270" bestFit="1" customWidth="1"/>
    <col min="5750" max="5750" width="15.125" style="1270" bestFit="1" customWidth="1"/>
    <col min="5751" max="5751" width="11" style="1270" bestFit="1" customWidth="1"/>
    <col min="5752" max="5753" width="15.125" style="1270" bestFit="1" customWidth="1"/>
    <col min="5754" max="5754" width="11" style="1270" bestFit="1" customWidth="1"/>
    <col min="5755" max="5756" width="15.125" style="1270" bestFit="1" customWidth="1"/>
    <col min="5757" max="5757" width="5.25" style="1270" bestFit="1" customWidth="1"/>
    <col min="5758" max="5759" width="9" style="1270"/>
    <col min="5760" max="5760" width="7.125" style="1270" bestFit="1" customWidth="1"/>
    <col min="5761" max="5761" width="9" style="1270"/>
    <col min="5762" max="5762" width="59.375" style="1270" bestFit="1" customWidth="1"/>
    <col min="5763" max="5763" width="45.5" style="1270" bestFit="1" customWidth="1"/>
    <col min="5764" max="5764" width="27.625" style="1270" bestFit="1" customWidth="1"/>
    <col min="5765" max="5765" width="11" style="1270" bestFit="1" customWidth="1"/>
    <col min="5766" max="5769" width="13" style="1270" bestFit="1" customWidth="1"/>
    <col min="5770" max="5770" width="14.375" style="1270" bestFit="1" customWidth="1"/>
    <col min="5771" max="5771" width="13" style="1270" bestFit="1" customWidth="1"/>
    <col min="5772" max="5773" width="18.125" style="1270" bestFit="1" customWidth="1"/>
    <col min="5774" max="5774" width="20.25" style="1270" bestFit="1" customWidth="1"/>
    <col min="5775" max="5775" width="17.625" style="1270" bestFit="1" customWidth="1"/>
    <col min="5776" max="5776" width="15.125" style="1270" bestFit="1" customWidth="1"/>
    <col min="5777" max="5777" width="21.375" style="1270" bestFit="1" customWidth="1"/>
    <col min="5778" max="5778" width="12.875" style="1270" bestFit="1" customWidth="1"/>
    <col min="5779" max="5779" width="13" style="1270" bestFit="1" customWidth="1"/>
    <col min="5780" max="5780" width="21.5" style="1270" bestFit="1" customWidth="1"/>
    <col min="5781" max="5782" width="13.125" style="1270" bestFit="1" customWidth="1"/>
    <col min="5783" max="5783" width="21.25" style="1270" bestFit="1" customWidth="1"/>
    <col min="5784" max="5784" width="17.375" style="1270" bestFit="1" customWidth="1"/>
    <col min="5785" max="5785" width="13.125" style="1270" bestFit="1" customWidth="1"/>
    <col min="5786" max="5786" width="15.125" style="1270" bestFit="1" customWidth="1"/>
    <col min="5787" max="5787" width="25.25" style="1270" bestFit="1" customWidth="1"/>
    <col min="5788" max="5788" width="18.875" style="1270" bestFit="1" customWidth="1"/>
    <col min="5789" max="5789" width="28" style="1270" bestFit="1" customWidth="1"/>
    <col min="5790" max="5790" width="26.75" style="1270" bestFit="1" customWidth="1"/>
    <col min="5791" max="5791" width="28" style="1270" bestFit="1" customWidth="1"/>
    <col min="5792" max="5792" width="25.25" style="1270" bestFit="1" customWidth="1"/>
    <col min="5793" max="5793" width="29.625" style="1270" bestFit="1" customWidth="1"/>
    <col min="5794" max="5794" width="25.25" style="1270" bestFit="1" customWidth="1"/>
    <col min="5795" max="5795" width="29.625" style="1270" bestFit="1" customWidth="1"/>
    <col min="5796" max="5796" width="25.25" style="1270" bestFit="1" customWidth="1"/>
    <col min="5797" max="5798" width="18.875" style="1270" bestFit="1" customWidth="1"/>
    <col min="5799" max="5799" width="21" style="1270" bestFit="1" customWidth="1"/>
    <col min="5800" max="5800" width="20.875" style="1270" bestFit="1" customWidth="1"/>
    <col min="5801" max="5801" width="12.625" style="1270" bestFit="1" customWidth="1"/>
    <col min="5802" max="5802" width="15.125" style="1270" bestFit="1" customWidth="1"/>
    <col min="5803" max="5803" width="7.125" style="1270" bestFit="1" customWidth="1"/>
    <col min="5804" max="5804" width="19.25" style="1270" bestFit="1" customWidth="1"/>
    <col min="5805" max="5807" width="15.125" style="1270" bestFit="1" customWidth="1"/>
    <col min="5808" max="5808" width="17.25" style="1270" bestFit="1" customWidth="1"/>
    <col min="5809" max="5811" width="15.125" style="1270" bestFit="1" customWidth="1"/>
    <col min="5812" max="5813" width="17.25" style="1270" bestFit="1" customWidth="1"/>
    <col min="5814" max="5814" width="15.125" style="1270" bestFit="1" customWidth="1"/>
    <col min="5815" max="5816" width="17.25" style="1270" bestFit="1" customWidth="1"/>
    <col min="5817" max="5817" width="15.125" style="1270" bestFit="1" customWidth="1"/>
    <col min="5818" max="5819" width="17.25" style="1270" bestFit="1" customWidth="1"/>
    <col min="5820" max="5820" width="19.25" style="1270" bestFit="1" customWidth="1"/>
    <col min="5821" max="5822" width="21.375" style="1270" bestFit="1" customWidth="1"/>
    <col min="5823" max="5823" width="23.5" style="1270" bestFit="1" customWidth="1"/>
    <col min="5824" max="5824" width="21.375" style="1270" bestFit="1" customWidth="1"/>
    <col min="5825" max="5825" width="19.25" style="1270" bestFit="1" customWidth="1"/>
    <col min="5826" max="5827" width="21.375" style="1270" bestFit="1" customWidth="1"/>
    <col min="5828" max="5828" width="23.5" style="1270" bestFit="1" customWidth="1"/>
    <col min="5829" max="5829" width="21.375" style="1270" bestFit="1" customWidth="1"/>
    <col min="5830" max="5830" width="17.25" style="1270" bestFit="1" customWidth="1"/>
    <col min="5831" max="5833" width="19.25" style="1270" bestFit="1" customWidth="1"/>
    <col min="5834" max="5834" width="18.375" style="1270" bestFit="1" customWidth="1"/>
    <col min="5835" max="5836" width="20.375" style="1270" bestFit="1" customWidth="1"/>
    <col min="5837" max="5837" width="13" style="1270" bestFit="1" customWidth="1"/>
    <col min="5838" max="5839" width="19.25" style="1270" bestFit="1" customWidth="1"/>
    <col min="5840" max="5841" width="17.25" style="1270" bestFit="1" customWidth="1"/>
    <col min="5842" max="5844" width="19.25" style="1270" bestFit="1" customWidth="1"/>
    <col min="5845" max="5846" width="21.375" style="1270" bestFit="1" customWidth="1"/>
    <col min="5847" max="5847" width="19.25" style="1270" bestFit="1" customWidth="1"/>
    <col min="5848" max="5849" width="21.375" style="1270" bestFit="1" customWidth="1"/>
    <col min="5850" max="5850" width="23.5" style="1270" bestFit="1" customWidth="1"/>
    <col min="5851" max="5852" width="21.375" style="1270" bestFit="1" customWidth="1"/>
    <col min="5853" max="5855" width="23.5" style="1270" bestFit="1" customWidth="1"/>
    <col min="5856" max="5857" width="25.5" style="1270" bestFit="1" customWidth="1"/>
    <col min="5858" max="5858" width="23.5" style="1270" bestFit="1" customWidth="1"/>
    <col min="5859" max="5860" width="25.5" style="1270" bestFit="1" customWidth="1"/>
    <col min="5861" max="5861" width="27.625" style="1270" bestFit="1" customWidth="1"/>
    <col min="5862" max="5862" width="25.5" style="1270" bestFit="1" customWidth="1"/>
    <col min="5863" max="5863" width="22.75" style="1270" bestFit="1" customWidth="1"/>
    <col min="5864" max="5864" width="26.875" style="1270" bestFit="1" customWidth="1"/>
    <col min="5865" max="5866" width="19.25" style="1270" bestFit="1" customWidth="1"/>
    <col min="5867" max="5867" width="25.5" style="1270" bestFit="1" customWidth="1"/>
    <col min="5868" max="5869" width="21.375" style="1270" bestFit="1" customWidth="1"/>
    <col min="5870" max="5870" width="27.625" style="1270" bestFit="1" customWidth="1"/>
    <col min="5871" max="5871" width="8.375" style="1270" bestFit="1" customWidth="1"/>
    <col min="5872" max="5874" width="16.75" style="1270" bestFit="1" customWidth="1"/>
    <col min="5875" max="5875" width="18.875" style="1270" bestFit="1" customWidth="1"/>
    <col min="5876" max="5876" width="23.5" style="1270" bestFit="1" customWidth="1"/>
    <col min="5877" max="5877" width="25.5" style="1270" bestFit="1" customWidth="1"/>
    <col min="5878" max="5879" width="8.375" style="1270" bestFit="1" customWidth="1"/>
    <col min="5880" max="5880" width="10.25" style="1270" bestFit="1" customWidth="1"/>
    <col min="5881" max="5881" width="13.75" style="1270" bestFit="1" customWidth="1"/>
    <col min="5882" max="5882" width="15.125" style="1270" bestFit="1" customWidth="1"/>
    <col min="5883" max="5885" width="21.5" style="1270" bestFit="1" customWidth="1"/>
    <col min="5886" max="5887" width="19.25" style="1270" bestFit="1" customWidth="1"/>
    <col min="5888" max="5888" width="6.625" style="1270" bestFit="1" customWidth="1"/>
    <col min="5889" max="5889" width="9" style="1270"/>
    <col min="5890" max="5890" width="15.125" style="1270" bestFit="1" customWidth="1"/>
    <col min="5891" max="5891" width="13" style="1270" bestFit="1" customWidth="1"/>
    <col min="5892" max="5894" width="9" style="1270"/>
    <col min="5895" max="5895" width="13" style="1270" bestFit="1" customWidth="1"/>
    <col min="5896" max="5896" width="15" style="1270" customWidth="1"/>
    <col min="5897" max="5897" width="13" style="1270" bestFit="1" customWidth="1"/>
    <col min="5898" max="5898" width="9" style="1270"/>
    <col min="5899" max="5901" width="12.375" style="1270" bestFit="1" customWidth="1"/>
    <col min="5902" max="5902" width="11" style="1270" bestFit="1" customWidth="1"/>
    <col min="5903" max="5903" width="20.375" style="1270" bestFit="1" customWidth="1"/>
    <col min="5904" max="5905" width="27.75" style="1270" bestFit="1" customWidth="1"/>
    <col min="5906" max="5907" width="19.375" style="1270" bestFit="1" customWidth="1"/>
    <col min="5908" max="5908" width="17.25" style="1270" bestFit="1" customWidth="1"/>
    <col min="5909" max="5909" width="19.375" style="1270" bestFit="1" customWidth="1"/>
    <col min="5910" max="5911" width="9" style="1270"/>
    <col min="5912" max="5912" width="17.375" style="1270" bestFit="1" customWidth="1"/>
    <col min="5913" max="5913" width="9" style="1270"/>
    <col min="5914" max="5914" width="17.375" style="1270" bestFit="1" customWidth="1"/>
    <col min="5915" max="5916" width="9" style="1270"/>
    <col min="5917" max="5918" width="11.125" style="1270" bestFit="1" customWidth="1"/>
    <col min="5919" max="5919" width="5.25" style="1270" bestFit="1" customWidth="1"/>
    <col min="5920" max="5920" width="9" style="1270"/>
    <col min="5921" max="5921" width="14.25" style="1270" bestFit="1" customWidth="1"/>
    <col min="5922" max="5922" width="17.875" style="1270" bestFit="1" customWidth="1"/>
    <col min="5923" max="5923" width="5.25" style="1270" bestFit="1" customWidth="1"/>
    <col min="5924" max="5924" width="9" style="1270"/>
    <col min="5925" max="5925" width="11" style="1270" bestFit="1" customWidth="1"/>
    <col min="5926" max="5926" width="8.375" style="1270" bestFit="1" customWidth="1"/>
    <col min="5927" max="5927" width="9.625" style="1270" bestFit="1" customWidth="1"/>
    <col min="5928" max="5928" width="15.125" style="1270" bestFit="1" customWidth="1"/>
    <col min="5929" max="5929" width="11.125" style="1270" bestFit="1" customWidth="1"/>
    <col min="5930" max="5930" width="9.5" style="1270" bestFit="1" customWidth="1"/>
    <col min="5931" max="5931" width="11" style="1270" bestFit="1" customWidth="1"/>
    <col min="5932" max="5940" width="15.125" style="1270" bestFit="1" customWidth="1"/>
    <col min="5941" max="5941" width="7.125" style="1270" bestFit="1" customWidth="1"/>
    <col min="5942" max="5942" width="11" style="1270" bestFit="1" customWidth="1"/>
    <col min="5943" max="5943" width="15.125" style="1270" bestFit="1" customWidth="1"/>
    <col min="5944" max="5944" width="19.25" style="1270" bestFit="1" customWidth="1"/>
    <col min="5945" max="5945" width="15.125" style="1270" bestFit="1" customWidth="1"/>
    <col min="5946" max="5946" width="19.25" style="1270" bestFit="1" customWidth="1"/>
    <col min="5947" max="5947" width="15.125" style="1270" bestFit="1" customWidth="1"/>
    <col min="5948" max="5948" width="19.25" style="1270" bestFit="1" customWidth="1"/>
    <col min="5949" max="5949" width="15.125" style="1270" bestFit="1" customWidth="1"/>
    <col min="5950" max="5950" width="19.25" style="1270" bestFit="1" customWidth="1"/>
    <col min="5951" max="5951" width="15.125" style="1270" bestFit="1" customWidth="1"/>
    <col min="5952" max="5952" width="19.25" style="1270" bestFit="1" customWidth="1"/>
    <col min="5953" max="5953" width="13" style="1270" bestFit="1" customWidth="1"/>
    <col min="5954" max="5954" width="17.25" style="1270" bestFit="1" customWidth="1"/>
    <col min="5955" max="5955" width="15.125" style="1270" bestFit="1" customWidth="1"/>
    <col min="5956" max="5956" width="19.25" style="1270" bestFit="1" customWidth="1"/>
    <col min="5957" max="5957" width="15.125" style="1270" bestFit="1" customWidth="1"/>
    <col min="5958" max="5958" width="19.25" style="1270" bestFit="1" customWidth="1"/>
    <col min="5959" max="5964" width="21.375" style="1270" bestFit="1" customWidth="1"/>
    <col min="5965" max="5966" width="17.25" style="1270" bestFit="1" customWidth="1"/>
    <col min="5967" max="5967" width="7.125" style="1270" bestFit="1" customWidth="1"/>
    <col min="5968" max="5968" width="11" style="1270" bestFit="1" customWidth="1"/>
    <col min="5969" max="5969" width="7.125" style="1270" bestFit="1" customWidth="1"/>
    <col min="5970" max="5971" width="11" style="1270" bestFit="1" customWidth="1"/>
    <col min="5972" max="5972" width="15.125" style="1270" bestFit="1" customWidth="1"/>
    <col min="5973" max="5973" width="16.5" style="1270" bestFit="1" customWidth="1"/>
    <col min="5974" max="5974" width="20.625" style="1270" bestFit="1" customWidth="1"/>
    <col min="5975" max="5975" width="7.125" style="1270" bestFit="1" customWidth="1"/>
    <col min="5976" max="5978" width="11" style="1270" bestFit="1" customWidth="1"/>
    <col min="5979" max="5979" width="15.125" style="1270" bestFit="1" customWidth="1"/>
    <col min="5980" max="5982" width="11" style="1270" bestFit="1" customWidth="1"/>
    <col min="5983" max="5983" width="13" style="1270" bestFit="1" customWidth="1"/>
    <col min="5984" max="5984" width="11" style="1270" bestFit="1" customWidth="1"/>
    <col min="5985" max="5985" width="15.125" style="1270" bestFit="1" customWidth="1"/>
    <col min="5986" max="5986" width="17.25" style="1270" bestFit="1" customWidth="1"/>
    <col min="5987" max="5987" width="7.125" style="1270" bestFit="1" customWidth="1"/>
    <col min="5988" max="5988" width="13" style="1270" bestFit="1" customWidth="1"/>
    <col min="5989" max="5990" width="12.375" style="1270" bestFit="1" customWidth="1"/>
    <col min="5991" max="5992" width="15.125" style="1270" bestFit="1" customWidth="1"/>
    <col min="5993" max="5994" width="18.625" style="1270" bestFit="1" customWidth="1"/>
    <col min="5995" max="5996" width="21.375" style="1270" bestFit="1" customWidth="1"/>
    <col min="5997" max="5997" width="17.25" style="1270" bestFit="1" customWidth="1"/>
    <col min="5998" max="5998" width="11" style="1270" bestFit="1" customWidth="1"/>
    <col min="5999" max="6000" width="15.125" style="1270" bestFit="1" customWidth="1"/>
    <col min="6001" max="6001" width="11" style="1270" bestFit="1" customWidth="1"/>
    <col min="6002" max="6003" width="15.125" style="1270" bestFit="1" customWidth="1"/>
    <col min="6004" max="6004" width="11.875" style="1270" bestFit="1" customWidth="1"/>
    <col min="6005" max="6005" width="16.375" style="1270" bestFit="1" customWidth="1"/>
    <col min="6006" max="6006" width="15.125" style="1270" bestFit="1" customWidth="1"/>
    <col min="6007" max="6007" width="11" style="1270" bestFit="1" customWidth="1"/>
    <col min="6008" max="6009" width="15.125" style="1270" bestFit="1" customWidth="1"/>
    <col min="6010" max="6010" width="11" style="1270" bestFit="1" customWidth="1"/>
    <col min="6011" max="6012" width="15.125" style="1270" bestFit="1" customWidth="1"/>
    <col min="6013" max="6013" width="5.25" style="1270" bestFit="1" customWidth="1"/>
    <col min="6014" max="6015" width="9" style="1270"/>
    <col min="6016" max="6016" width="7.125" style="1270" bestFit="1" customWidth="1"/>
    <col min="6017" max="6017" width="9" style="1270"/>
    <col min="6018" max="6018" width="59.375" style="1270" bestFit="1" customWidth="1"/>
    <col min="6019" max="6019" width="45.5" style="1270" bestFit="1" customWidth="1"/>
    <col min="6020" max="6020" width="27.625" style="1270" bestFit="1" customWidth="1"/>
    <col min="6021" max="6021" width="11" style="1270" bestFit="1" customWidth="1"/>
    <col min="6022" max="6025" width="13" style="1270" bestFit="1" customWidth="1"/>
    <col min="6026" max="6026" width="14.375" style="1270" bestFit="1" customWidth="1"/>
    <col min="6027" max="6027" width="13" style="1270" bestFit="1" customWidth="1"/>
    <col min="6028" max="6029" width="18.125" style="1270" bestFit="1" customWidth="1"/>
    <col min="6030" max="6030" width="20.25" style="1270" bestFit="1" customWidth="1"/>
    <col min="6031" max="6031" width="17.625" style="1270" bestFit="1" customWidth="1"/>
    <col min="6032" max="6032" width="15.125" style="1270" bestFit="1" customWidth="1"/>
    <col min="6033" max="6033" width="21.375" style="1270" bestFit="1" customWidth="1"/>
    <col min="6034" max="6034" width="12.875" style="1270" bestFit="1" customWidth="1"/>
    <col min="6035" max="6035" width="13" style="1270" bestFit="1" customWidth="1"/>
    <col min="6036" max="6036" width="21.5" style="1270" bestFit="1" customWidth="1"/>
    <col min="6037" max="6038" width="13.125" style="1270" bestFit="1" customWidth="1"/>
    <col min="6039" max="6039" width="21.25" style="1270" bestFit="1" customWidth="1"/>
    <col min="6040" max="6040" width="17.375" style="1270" bestFit="1" customWidth="1"/>
    <col min="6041" max="6041" width="13.125" style="1270" bestFit="1" customWidth="1"/>
    <col min="6042" max="6042" width="15.125" style="1270" bestFit="1" customWidth="1"/>
    <col min="6043" max="6043" width="25.25" style="1270" bestFit="1" customWidth="1"/>
    <col min="6044" max="6044" width="18.875" style="1270" bestFit="1" customWidth="1"/>
    <col min="6045" max="6045" width="28" style="1270" bestFit="1" customWidth="1"/>
    <col min="6046" max="6046" width="26.75" style="1270" bestFit="1" customWidth="1"/>
    <col min="6047" max="6047" width="28" style="1270" bestFit="1" customWidth="1"/>
    <col min="6048" max="6048" width="25.25" style="1270" bestFit="1" customWidth="1"/>
    <col min="6049" max="6049" width="29.625" style="1270" bestFit="1" customWidth="1"/>
    <col min="6050" max="6050" width="25.25" style="1270" bestFit="1" customWidth="1"/>
    <col min="6051" max="6051" width="29.625" style="1270" bestFit="1" customWidth="1"/>
    <col min="6052" max="6052" width="25.25" style="1270" bestFit="1" customWidth="1"/>
    <col min="6053" max="6054" width="18.875" style="1270" bestFit="1" customWidth="1"/>
    <col min="6055" max="6055" width="21" style="1270" bestFit="1" customWidth="1"/>
    <col min="6056" max="6056" width="20.875" style="1270" bestFit="1" customWidth="1"/>
    <col min="6057" max="6057" width="12.625" style="1270" bestFit="1" customWidth="1"/>
    <col min="6058" max="6058" width="15.125" style="1270" bestFit="1" customWidth="1"/>
    <col min="6059" max="6059" width="7.125" style="1270" bestFit="1" customWidth="1"/>
    <col min="6060" max="6060" width="19.25" style="1270" bestFit="1" customWidth="1"/>
    <col min="6061" max="6063" width="15.125" style="1270" bestFit="1" customWidth="1"/>
    <col min="6064" max="6064" width="17.25" style="1270" bestFit="1" customWidth="1"/>
    <col min="6065" max="6067" width="15.125" style="1270" bestFit="1" customWidth="1"/>
    <col min="6068" max="6069" width="17.25" style="1270" bestFit="1" customWidth="1"/>
    <col min="6070" max="6070" width="15.125" style="1270" bestFit="1" customWidth="1"/>
    <col min="6071" max="6072" width="17.25" style="1270" bestFit="1" customWidth="1"/>
    <col min="6073" max="6073" width="15.125" style="1270" bestFit="1" customWidth="1"/>
    <col min="6074" max="6075" width="17.25" style="1270" bestFit="1" customWidth="1"/>
    <col min="6076" max="6076" width="19.25" style="1270" bestFit="1" customWidth="1"/>
    <col min="6077" max="6078" width="21.375" style="1270" bestFit="1" customWidth="1"/>
    <col min="6079" max="6079" width="23.5" style="1270" bestFit="1" customWidth="1"/>
    <col min="6080" max="6080" width="21.375" style="1270" bestFit="1" customWidth="1"/>
    <col min="6081" max="6081" width="19.25" style="1270" bestFit="1" customWidth="1"/>
    <col min="6082" max="6083" width="21.375" style="1270" bestFit="1" customWidth="1"/>
    <col min="6084" max="6084" width="23.5" style="1270" bestFit="1" customWidth="1"/>
    <col min="6085" max="6085" width="21.375" style="1270" bestFit="1" customWidth="1"/>
    <col min="6086" max="6086" width="17.25" style="1270" bestFit="1" customWidth="1"/>
    <col min="6087" max="6089" width="19.25" style="1270" bestFit="1" customWidth="1"/>
    <col min="6090" max="6090" width="18.375" style="1270" bestFit="1" customWidth="1"/>
    <col min="6091" max="6092" width="20.375" style="1270" bestFit="1" customWidth="1"/>
    <col min="6093" max="6093" width="13" style="1270" bestFit="1" customWidth="1"/>
    <col min="6094" max="6095" width="19.25" style="1270" bestFit="1" customWidth="1"/>
    <col min="6096" max="6097" width="17.25" style="1270" bestFit="1" customWidth="1"/>
    <col min="6098" max="6100" width="19.25" style="1270" bestFit="1" customWidth="1"/>
    <col min="6101" max="6102" width="21.375" style="1270" bestFit="1" customWidth="1"/>
    <col min="6103" max="6103" width="19.25" style="1270" bestFit="1" customWidth="1"/>
    <col min="6104" max="6105" width="21.375" style="1270" bestFit="1" customWidth="1"/>
    <col min="6106" max="6106" width="23.5" style="1270" bestFit="1" customWidth="1"/>
    <col min="6107" max="6108" width="21.375" style="1270" bestFit="1" customWidth="1"/>
    <col min="6109" max="6111" width="23.5" style="1270" bestFit="1" customWidth="1"/>
    <col min="6112" max="6113" width="25.5" style="1270" bestFit="1" customWidth="1"/>
    <col min="6114" max="6114" width="23.5" style="1270" bestFit="1" customWidth="1"/>
    <col min="6115" max="6116" width="25.5" style="1270" bestFit="1" customWidth="1"/>
    <col min="6117" max="6117" width="27.625" style="1270" bestFit="1" customWidth="1"/>
    <col min="6118" max="6118" width="25.5" style="1270" bestFit="1" customWidth="1"/>
    <col min="6119" max="6119" width="22.75" style="1270" bestFit="1" customWidth="1"/>
    <col min="6120" max="6120" width="26.875" style="1270" bestFit="1" customWidth="1"/>
    <col min="6121" max="6122" width="19.25" style="1270" bestFit="1" customWidth="1"/>
    <col min="6123" max="6123" width="25.5" style="1270" bestFit="1" customWidth="1"/>
    <col min="6124" max="6125" width="21.375" style="1270" bestFit="1" customWidth="1"/>
    <col min="6126" max="6126" width="27.625" style="1270" bestFit="1" customWidth="1"/>
    <col min="6127" max="6127" width="8.375" style="1270" bestFit="1" customWidth="1"/>
    <col min="6128" max="6130" width="16.75" style="1270" bestFit="1" customWidth="1"/>
    <col min="6131" max="6131" width="18.875" style="1270" bestFit="1" customWidth="1"/>
    <col min="6132" max="6132" width="23.5" style="1270" bestFit="1" customWidth="1"/>
    <col min="6133" max="6133" width="25.5" style="1270" bestFit="1" customWidth="1"/>
    <col min="6134" max="6135" width="8.375" style="1270" bestFit="1" customWidth="1"/>
    <col min="6136" max="6136" width="10.25" style="1270" bestFit="1" customWidth="1"/>
    <col min="6137" max="6137" width="13.75" style="1270" bestFit="1" customWidth="1"/>
    <col min="6138" max="6138" width="15.125" style="1270" bestFit="1" customWidth="1"/>
    <col min="6139" max="6141" width="21.5" style="1270" bestFit="1" customWidth="1"/>
    <col min="6142" max="6143" width="19.25" style="1270" bestFit="1" customWidth="1"/>
    <col min="6144" max="6144" width="6.625" style="1270" bestFit="1" customWidth="1"/>
    <col min="6145" max="6145" width="9" style="1270"/>
    <col min="6146" max="6146" width="15.125" style="1270" bestFit="1" customWidth="1"/>
    <col min="6147" max="6147" width="13" style="1270" bestFit="1" customWidth="1"/>
    <col min="6148" max="6150" width="9" style="1270"/>
    <col min="6151" max="6151" width="13" style="1270" bestFit="1" customWidth="1"/>
    <col min="6152" max="6152" width="15" style="1270" customWidth="1"/>
    <col min="6153" max="6153" width="13" style="1270" bestFit="1" customWidth="1"/>
    <col min="6154" max="6154" width="9" style="1270"/>
    <col min="6155" max="6157" width="12.375" style="1270" bestFit="1" customWidth="1"/>
    <col min="6158" max="6158" width="11" style="1270" bestFit="1" customWidth="1"/>
    <col min="6159" max="6159" width="20.375" style="1270" bestFit="1" customWidth="1"/>
    <col min="6160" max="6161" width="27.75" style="1270" bestFit="1" customWidth="1"/>
    <col min="6162" max="6163" width="19.375" style="1270" bestFit="1" customWidth="1"/>
    <col min="6164" max="6164" width="17.25" style="1270" bestFit="1" customWidth="1"/>
    <col min="6165" max="6165" width="19.375" style="1270" bestFit="1" customWidth="1"/>
    <col min="6166" max="6167" width="9" style="1270"/>
    <col min="6168" max="6168" width="17.375" style="1270" bestFit="1" customWidth="1"/>
    <col min="6169" max="6169" width="9" style="1270"/>
    <col min="6170" max="6170" width="17.375" style="1270" bestFit="1" customWidth="1"/>
    <col min="6171" max="6172" width="9" style="1270"/>
    <col min="6173" max="6174" width="11.125" style="1270" bestFit="1" customWidth="1"/>
    <col min="6175" max="6175" width="5.25" style="1270" bestFit="1" customWidth="1"/>
    <col min="6176" max="6176" width="9" style="1270"/>
    <col min="6177" max="6177" width="14.25" style="1270" bestFit="1" customWidth="1"/>
    <col min="6178" max="6178" width="17.875" style="1270" bestFit="1" customWidth="1"/>
    <col min="6179" max="6179" width="5.25" style="1270" bestFit="1" customWidth="1"/>
    <col min="6180" max="6180" width="9" style="1270"/>
    <col min="6181" max="6181" width="11" style="1270" bestFit="1" customWidth="1"/>
    <col min="6182" max="6182" width="8.375" style="1270" bestFit="1" customWidth="1"/>
    <col min="6183" max="6183" width="9.625" style="1270" bestFit="1" customWidth="1"/>
    <col min="6184" max="6184" width="15.125" style="1270" bestFit="1" customWidth="1"/>
    <col min="6185" max="6185" width="11.125" style="1270" bestFit="1" customWidth="1"/>
    <col min="6186" max="6186" width="9.5" style="1270" bestFit="1" customWidth="1"/>
    <col min="6187" max="6187" width="11" style="1270" bestFit="1" customWidth="1"/>
    <col min="6188" max="6196" width="15.125" style="1270" bestFit="1" customWidth="1"/>
    <col min="6197" max="6197" width="7.125" style="1270" bestFit="1" customWidth="1"/>
    <col min="6198" max="6198" width="11" style="1270" bestFit="1" customWidth="1"/>
    <col min="6199" max="6199" width="15.125" style="1270" bestFit="1" customWidth="1"/>
    <col min="6200" max="6200" width="19.25" style="1270" bestFit="1" customWidth="1"/>
    <col min="6201" max="6201" width="15.125" style="1270" bestFit="1" customWidth="1"/>
    <col min="6202" max="6202" width="19.25" style="1270" bestFit="1" customWidth="1"/>
    <col min="6203" max="6203" width="15.125" style="1270" bestFit="1" customWidth="1"/>
    <col min="6204" max="6204" width="19.25" style="1270" bestFit="1" customWidth="1"/>
    <col min="6205" max="6205" width="15.125" style="1270" bestFit="1" customWidth="1"/>
    <col min="6206" max="6206" width="19.25" style="1270" bestFit="1" customWidth="1"/>
    <col min="6207" max="6207" width="15.125" style="1270" bestFit="1" customWidth="1"/>
    <col min="6208" max="6208" width="19.25" style="1270" bestFit="1" customWidth="1"/>
    <col min="6209" max="6209" width="13" style="1270" bestFit="1" customWidth="1"/>
    <col min="6210" max="6210" width="17.25" style="1270" bestFit="1" customWidth="1"/>
    <col min="6211" max="6211" width="15.125" style="1270" bestFit="1" customWidth="1"/>
    <col min="6212" max="6212" width="19.25" style="1270" bestFit="1" customWidth="1"/>
    <col min="6213" max="6213" width="15.125" style="1270" bestFit="1" customWidth="1"/>
    <col min="6214" max="6214" width="19.25" style="1270" bestFit="1" customWidth="1"/>
    <col min="6215" max="6220" width="21.375" style="1270" bestFit="1" customWidth="1"/>
    <col min="6221" max="6222" width="17.25" style="1270" bestFit="1" customWidth="1"/>
    <col min="6223" max="6223" width="7.125" style="1270" bestFit="1" customWidth="1"/>
    <col min="6224" max="6224" width="11" style="1270" bestFit="1" customWidth="1"/>
    <col min="6225" max="6225" width="7.125" style="1270" bestFit="1" customWidth="1"/>
    <col min="6226" max="6227" width="11" style="1270" bestFit="1" customWidth="1"/>
    <col min="6228" max="6228" width="15.125" style="1270" bestFit="1" customWidth="1"/>
    <col min="6229" max="6229" width="16.5" style="1270" bestFit="1" customWidth="1"/>
    <col min="6230" max="6230" width="20.625" style="1270" bestFit="1" customWidth="1"/>
    <col min="6231" max="6231" width="7.125" style="1270" bestFit="1" customWidth="1"/>
    <col min="6232" max="6234" width="11" style="1270" bestFit="1" customWidth="1"/>
    <col min="6235" max="6235" width="15.125" style="1270" bestFit="1" customWidth="1"/>
    <col min="6236" max="6238" width="11" style="1270" bestFit="1" customWidth="1"/>
    <col min="6239" max="6239" width="13" style="1270" bestFit="1" customWidth="1"/>
    <col min="6240" max="6240" width="11" style="1270" bestFit="1" customWidth="1"/>
    <col min="6241" max="6241" width="15.125" style="1270" bestFit="1" customWidth="1"/>
    <col min="6242" max="6242" width="17.25" style="1270" bestFit="1" customWidth="1"/>
    <col min="6243" max="6243" width="7.125" style="1270" bestFit="1" customWidth="1"/>
    <col min="6244" max="6244" width="13" style="1270" bestFit="1" customWidth="1"/>
    <col min="6245" max="6246" width="12.375" style="1270" bestFit="1" customWidth="1"/>
    <col min="6247" max="6248" width="15.125" style="1270" bestFit="1" customWidth="1"/>
    <col min="6249" max="6250" width="18.625" style="1270" bestFit="1" customWidth="1"/>
    <col min="6251" max="6252" width="21.375" style="1270" bestFit="1" customWidth="1"/>
    <col min="6253" max="6253" width="17.25" style="1270" bestFit="1" customWidth="1"/>
    <col min="6254" max="6254" width="11" style="1270" bestFit="1" customWidth="1"/>
    <col min="6255" max="6256" width="15.125" style="1270" bestFit="1" customWidth="1"/>
    <col min="6257" max="6257" width="11" style="1270" bestFit="1" customWidth="1"/>
    <col min="6258" max="6259" width="15.125" style="1270" bestFit="1" customWidth="1"/>
    <col min="6260" max="6260" width="11.875" style="1270" bestFit="1" customWidth="1"/>
    <col min="6261" max="6261" width="16.375" style="1270" bestFit="1" customWidth="1"/>
    <col min="6262" max="6262" width="15.125" style="1270" bestFit="1" customWidth="1"/>
    <col min="6263" max="6263" width="11" style="1270" bestFit="1" customWidth="1"/>
    <col min="6264" max="6265" width="15.125" style="1270" bestFit="1" customWidth="1"/>
    <col min="6266" max="6266" width="11" style="1270" bestFit="1" customWidth="1"/>
    <col min="6267" max="6268" width="15.125" style="1270" bestFit="1" customWidth="1"/>
    <col min="6269" max="6269" width="5.25" style="1270" bestFit="1" customWidth="1"/>
    <col min="6270" max="6271" width="9" style="1270"/>
    <col min="6272" max="6272" width="7.125" style="1270" bestFit="1" customWidth="1"/>
    <col min="6273" max="6273" width="9" style="1270"/>
    <col min="6274" max="6274" width="59.375" style="1270" bestFit="1" customWidth="1"/>
    <col min="6275" max="6275" width="45.5" style="1270" bestFit="1" customWidth="1"/>
    <col min="6276" max="6276" width="27.625" style="1270" bestFit="1" customWidth="1"/>
    <col min="6277" max="6277" width="11" style="1270" bestFit="1" customWidth="1"/>
    <col min="6278" max="6281" width="13" style="1270" bestFit="1" customWidth="1"/>
    <col min="6282" max="6282" width="14.375" style="1270" bestFit="1" customWidth="1"/>
    <col min="6283" max="6283" width="13" style="1270" bestFit="1" customWidth="1"/>
    <col min="6284" max="6285" width="18.125" style="1270" bestFit="1" customWidth="1"/>
    <col min="6286" max="6286" width="20.25" style="1270" bestFit="1" customWidth="1"/>
    <col min="6287" max="6287" width="17.625" style="1270" bestFit="1" customWidth="1"/>
    <col min="6288" max="6288" width="15.125" style="1270" bestFit="1" customWidth="1"/>
    <col min="6289" max="6289" width="21.375" style="1270" bestFit="1" customWidth="1"/>
    <col min="6290" max="6290" width="12.875" style="1270" bestFit="1" customWidth="1"/>
    <col min="6291" max="6291" width="13" style="1270" bestFit="1" customWidth="1"/>
    <col min="6292" max="6292" width="21.5" style="1270" bestFit="1" customWidth="1"/>
    <col min="6293" max="6294" width="13.125" style="1270" bestFit="1" customWidth="1"/>
    <col min="6295" max="6295" width="21.25" style="1270" bestFit="1" customWidth="1"/>
    <col min="6296" max="6296" width="17.375" style="1270" bestFit="1" customWidth="1"/>
    <col min="6297" max="6297" width="13.125" style="1270" bestFit="1" customWidth="1"/>
    <col min="6298" max="6298" width="15.125" style="1270" bestFit="1" customWidth="1"/>
    <col min="6299" max="6299" width="25.25" style="1270" bestFit="1" customWidth="1"/>
    <col min="6300" max="6300" width="18.875" style="1270" bestFit="1" customWidth="1"/>
    <col min="6301" max="6301" width="28" style="1270" bestFit="1" customWidth="1"/>
    <col min="6302" max="6302" width="26.75" style="1270" bestFit="1" customWidth="1"/>
    <col min="6303" max="6303" width="28" style="1270" bestFit="1" customWidth="1"/>
    <col min="6304" max="6304" width="25.25" style="1270" bestFit="1" customWidth="1"/>
    <col min="6305" max="6305" width="29.625" style="1270" bestFit="1" customWidth="1"/>
    <col min="6306" max="6306" width="25.25" style="1270" bestFit="1" customWidth="1"/>
    <col min="6307" max="6307" width="29.625" style="1270" bestFit="1" customWidth="1"/>
    <col min="6308" max="6308" width="25.25" style="1270" bestFit="1" customWidth="1"/>
    <col min="6309" max="6310" width="18.875" style="1270" bestFit="1" customWidth="1"/>
    <col min="6311" max="6311" width="21" style="1270" bestFit="1" customWidth="1"/>
    <col min="6312" max="6312" width="20.875" style="1270" bestFit="1" customWidth="1"/>
    <col min="6313" max="6313" width="12.625" style="1270" bestFit="1" customWidth="1"/>
    <col min="6314" max="6314" width="15.125" style="1270" bestFit="1" customWidth="1"/>
    <col min="6315" max="6315" width="7.125" style="1270" bestFit="1" customWidth="1"/>
    <col min="6316" max="6316" width="19.25" style="1270" bestFit="1" customWidth="1"/>
    <col min="6317" max="6319" width="15.125" style="1270" bestFit="1" customWidth="1"/>
    <col min="6320" max="6320" width="17.25" style="1270" bestFit="1" customWidth="1"/>
    <col min="6321" max="6323" width="15.125" style="1270" bestFit="1" customWidth="1"/>
    <col min="6324" max="6325" width="17.25" style="1270" bestFit="1" customWidth="1"/>
    <col min="6326" max="6326" width="15.125" style="1270" bestFit="1" customWidth="1"/>
    <col min="6327" max="6328" width="17.25" style="1270" bestFit="1" customWidth="1"/>
    <col min="6329" max="6329" width="15.125" style="1270" bestFit="1" customWidth="1"/>
    <col min="6330" max="6331" width="17.25" style="1270" bestFit="1" customWidth="1"/>
    <col min="6332" max="6332" width="19.25" style="1270" bestFit="1" customWidth="1"/>
    <col min="6333" max="6334" width="21.375" style="1270" bestFit="1" customWidth="1"/>
    <col min="6335" max="6335" width="23.5" style="1270" bestFit="1" customWidth="1"/>
    <col min="6336" max="6336" width="21.375" style="1270" bestFit="1" customWidth="1"/>
    <col min="6337" max="6337" width="19.25" style="1270" bestFit="1" customWidth="1"/>
    <col min="6338" max="6339" width="21.375" style="1270" bestFit="1" customWidth="1"/>
    <col min="6340" max="6340" width="23.5" style="1270" bestFit="1" customWidth="1"/>
    <col min="6341" max="6341" width="21.375" style="1270" bestFit="1" customWidth="1"/>
    <col min="6342" max="6342" width="17.25" style="1270" bestFit="1" customWidth="1"/>
    <col min="6343" max="6345" width="19.25" style="1270" bestFit="1" customWidth="1"/>
    <col min="6346" max="6346" width="18.375" style="1270" bestFit="1" customWidth="1"/>
    <col min="6347" max="6348" width="20.375" style="1270" bestFit="1" customWidth="1"/>
    <col min="6349" max="6349" width="13" style="1270" bestFit="1" customWidth="1"/>
    <col min="6350" max="6351" width="19.25" style="1270" bestFit="1" customWidth="1"/>
    <col min="6352" max="6353" width="17.25" style="1270" bestFit="1" customWidth="1"/>
    <col min="6354" max="6356" width="19.25" style="1270" bestFit="1" customWidth="1"/>
    <col min="6357" max="6358" width="21.375" style="1270" bestFit="1" customWidth="1"/>
    <col min="6359" max="6359" width="19.25" style="1270" bestFit="1" customWidth="1"/>
    <col min="6360" max="6361" width="21.375" style="1270" bestFit="1" customWidth="1"/>
    <col min="6362" max="6362" width="23.5" style="1270" bestFit="1" customWidth="1"/>
    <col min="6363" max="6364" width="21.375" style="1270" bestFit="1" customWidth="1"/>
    <col min="6365" max="6367" width="23.5" style="1270" bestFit="1" customWidth="1"/>
    <col min="6368" max="6369" width="25.5" style="1270" bestFit="1" customWidth="1"/>
    <col min="6370" max="6370" width="23.5" style="1270" bestFit="1" customWidth="1"/>
    <col min="6371" max="6372" width="25.5" style="1270" bestFit="1" customWidth="1"/>
    <col min="6373" max="6373" width="27.625" style="1270" bestFit="1" customWidth="1"/>
    <col min="6374" max="6374" width="25.5" style="1270" bestFit="1" customWidth="1"/>
    <col min="6375" max="6375" width="22.75" style="1270" bestFit="1" customWidth="1"/>
    <col min="6376" max="6376" width="26.875" style="1270" bestFit="1" customWidth="1"/>
    <col min="6377" max="6378" width="19.25" style="1270" bestFit="1" customWidth="1"/>
    <col min="6379" max="6379" width="25.5" style="1270" bestFit="1" customWidth="1"/>
    <col min="6380" max="6381" width="21.375" style="1270" bestFit="1" customWidth="1"/>
    <col min="6382" max="6382" width="27.625" style="1270" bestFit="1" customWidth="1"/>
    <col min="6383" max="6383" width="8.375" style="1270" bestFit="1" customWidth="1"/>
    <col min="6384" max="6386" width="16.75" style="1270" bestFit="1" customWidth="1"/>
    <col min="6387" max="6387" width="18.875" style="1270" bestFit="1" customWidth="1"/>
    <col min="6388" max="6388" width="23.5" style="1270" bestFit="1" customWidth="1"/>
    <col min="6389" max="6389" width="25.5" style="1270" bestFit="1" customWidth="1"/>
    <col min="6390" max="6391" width="8.375" style="1270" bestFit="1" customWidth="1"/>
    <col min="6392" max="6392" width="10.25" style="1270" bestFit="1" customWidth="1"/>
    <col min="6393" max="6393" width="13.75" style="1270" bestFit="1" customWidth="1"/>
    <col min="6394" max="6394" width="15.125" style="1270" bestFit="1" customWidth="1"/>
    <col min="6395" max="6397" width="21.5" style="1270" bestFit="1" customWidth="1"/>
    <col min="6398" max="6399" width="19.25" style="1270" bestFit="1" customWidth="1"/>
    <col min="6400" max="6400" width="6.625" style="1270" bestFit="1" customWidth="1"/>
    <col min="6401" max="6401" width="9" style="1270"/>
    <col min="6402" max="6402" width="15.125" style="1270" bestFit="1" customWidth="1"/>
    <col min="6403" max="6403" width="13" style="1270" bestFit="1" customWidth="1"/>
    <col min="6404" max="6406" width="9" style="1270"/>
    <col min="6407" max="6407" width="13" style="1270" bestFit="1" customWidth="1"/>
    <col min="6408" max="6408" width="15" style="1270" customWidth="1"/>
    <col min="6409" max="6409" width="13" style="1270" bestFit="1" customWidth="1"/>
    <col min="6410" max="6410" width="9" style="1270"/>
    <col min="6411" max="6413" width="12.375" style="1270" bestFit="1" customWidth="1"/>
    <col min="6414" max="6414" width="11" style="1270" bestFit="1" customWidth="1"/>
    <col min="6415" max="6415" width="20.375" style="1270" bestFit="1" customWidth="1"/>
    <col min="6416" max="6417" width="27.75" style="1270" bestFit="1" customWidth="1"/>
    <col min="6418" max="6419" width="19.375" style="1270" bestFit="1" customWidth="1"/>
    <col min="6420" max="6420" width="17.25" style="1270" bestFit="1" customWidth="1"/>
    <col min="6421" max="6421" width="19.375" style="1270" bestFit="1" customWidth="1"/>
    <col min="6422" max="6423" width="9" style="1270"/>
    <col min="6424" max="6424" width="17.375" style="1270" bestFit="1" customWidth="1"/>
    <col min="6425" max="6425" width="9" style="1270"/>
    <col min="6426" max="6426" width="17.375" style="1270" bestFit="1" customWidth="1"/>
    <col min="6427" max="6428" width="9" style="1270"/>
    <col min="6429" max="6430" width="11.125" style="1270" bestFit="1" customWidth="1"/>
    <col min="6431" max="6431" width="5.25" style="1270" bestFit="1" customWidth="1"/>
    <col min="6432" max="6432" width="9" style="1270"/>
    <col min="6433" max="6433" width="14.25" style="1270" bestFit="1" customWidth="1"/>
    <col min="6434" max="6434" width="17.875" style="1270" bestFit="1" customWidth="1"/>
    <col min="6435" max="6435" width="5.25" style="1270" bestFit="1" customWidth="1"/>
    <col min="6436" max="6436" width="9" style="1270"/>
    <col min="6437" max="6437" width="11" style="1270" bestFit="1" customWidth="1"/>
    <col min="6438" max="6438" width="8.375" style="1270" bestFit="1" customWidth="1"/>
    <col min="6439" max="6439" width="9.625" style="1270" bestFit="1" customWidth="1"/>
    <col min="6440" max="6440" width="15.125" style="1270" bestFit="1" customWidth="1"/>
    <col min="6441" max="6441" width="11.125" style="1270" bestFit="1" customWidth="1"/>
    <col min="6442" max="6442" width="9.5" style="1270" bestFit="1" customWidth="1"/>
    <col min="6443" max="6443" width="11" style="1270" bestFit="1" customWidth="1"/>
    <col min="6444" max="6452" width="15.125" style="1270" bestFit="1" customWidth="1"/>
    <col min="6453" max="6453" width="7.125" style="1270" bestFit="1" customWidth="1"/>
    <col min="6454" max="6454" width="11" style="1270" bestFit="1" customWidth="1"/>
    <col min="6455" max="6455" width="15.125" style="1270" bestFit="1" customWidth="1"/>
    <col min="6456" max="6456" width="19.25" style="1270" bestFit="1" customWidth="1"/>
    <col min="6457" max="6457" width="15.125" style="1270" bestFit="1" customWidth="1"/>
    <col min="6458" max="6458" width="19.25" style="1270" bestFit="1" customWidth="1"/>
    <col min="6459" max="6459" width="15.125" style="1270" bestFit="1" customWidth="1"/>
    <col min="6460" max="6460" width="19.25" style="1270" bestFit="1" customWidth="1"/>
    <col min="6461" max="6461" width="15.125" style="1270" bestFit="1" customWidth="1"/>
    <col min="6462" max="6462" width="19.25" style="1270" bestFit="1" customWidth="1"/>
    <col min="6463" max="6463" width="15.125" style="1270" bestFit="1" customWidth="1"/>
    <col min="6464" max="6464" width="19.25" style="1270" bestFit="1" customWidth="1"/>
    <col min="6465" max="6465" width="13" style="1270" bestFit="1" customWidth="1"/>
    <col min="6466" max="6466" width="17.25" style="1270" bestFit="1" customWidth="1"/>
    <col min="6467" max="6467" width="15.125" style="1270" bestFit="1" customWidth="1"/>
    <col min="6468" max="6468" width="19.25" style="1270" bestFit="1" customWidth="1"/>
    <col min="6469" max="6469" width="15.125" style="1270" bestFit="1" customWidth="1"/>
    <col min="6470" max="6470" width="19.25" style="1270" bestFit="1" customWidth="1"/>
    <col min="6471" max="6476" width="21.375" style="1270" bestFit="1" customWidth="1"/>
    <col min="6477" max="6478" width="17.25" style="1270" bestFit="1" customWidth="1"/>
    <col min="6479" max="6479" width="7.125" style="1270" bestFit="1" customWidth="1"/>
    <col min="6480" max="6480" width="11" style="1270" bestFit="1" customWidth="1"/>
    <col min="6481" max="6481" width="7.125" style="1270" bestFit="1" customWidth="1"/>
    <col min="6482" max="6483" width="11" style="1270" bestFit="1" customWidth="1"/>
    <col min="6484" max="6484" width="15.125" style="1270" bestFit="1" customWidth="1"/>
    <col min="6485" max="6485" width="16.5" style="1270" bestFit="1" customWidth="1"/>
    <col min="6486" max="6486" width="20.625" style="1270" bestFit="1" customWidth="1"/>
    <col min="6487" max="6487" width="7.125" style="1270" bestFit="1" customWidth="1"/>
    <col min="6488" max="6490" width="11" style="1270" bestFit="1" customWidth="1"/>
    <col min="6491" max="6491" width="15.125" style="1270" bestFit="1" customWidth="1"/>
    <col min="6492" max="6494" width="11" style="1270" bestFit="1" customWidth="1"/>
    <col min="6495" max="6495" width="13" style="1270" bestFit="1" customWidth="1"/>
    <col min="6496" max="6496" width="11" style="1270" bestFit="1" customWidth="1"/>
    <col min="6497" max="6497" width="15.125" style="1270" bestFit="1" customWidth="1"/>
    <col min="6498" max="6498" width="17.25" style="1270" bestFit="1" customWidth="1"/>
    <col min="6499" max="6499" width="7.125" style="1270" bestFit="1" customWidth="1"/>
    <col min="6500" max="6500" width="13" style="1270" bestFit="1" customWidth="1"/>
    <col min="6501" max="6502" width="12.375" style="1270" bestFit="1" customWidth="1"/>
    <col min="6503" max="6504" width="15.125" style="1270" bestFit="1" customWidth="1"/>
    <col min="6505" max="6506" width="18.625" style="1270" bestFit="1" customWidth="1"/>
    <col min="6507" max="6508" width="21.375" style="1270" bestFit="1" customWidth="1"/>
    <col min="6509" max="6509" width="17.25" style="1270" bestFit="1" customWidth="1"/>
    <col min="6510" max="6510" width="11" style="1270" bestFit="1" customWidth="1"/>
    <col min="6511" max="6512" width="15.125" style="1270" bestFit="1" customWidth="1"/>
    <col min="6513" max="6513" width="11" style="1270" bestFit="1" customWidth="1"/>
    <col min="6514" max="6515" width="15.125" style="1270" bestFit="1" customWidth="1"/>
    <col min="6516" max="6516" width="11.875" style="1270" bestFit="1" customWidth="1"/>
    <col min="6517" max="6517" width="16.375" style="1270" bestFit="1" customWidth="1"/>
    <col min="6518" max="6518" width="15.125" style="1270" bestFit="1" customWidth="1"/>
    <col min="6519" max="6519" width="11" style="1270" bestFit="1" customWidth="1"/>
    <col min="6520" max="6521" width="15.125" style="1270" bestFit="1" customWidth="1"/>
    <col min="6522" max="6522" width="11" style="1270" bestFit="1" customWidth="1"/>
    <col min="6523" max="6524" width="15.125" style="1270" bestFit="1" customWidth="1"/>
    <col min="6525" max="6525" width="5.25" style="1270" bestFit="1" customWidth="1"/>
    <col min="6526" max="6527" width="9" style="1270"/>
    <col min="6528" max="6528" width="7.125" style="1270" bestFit="1" customWidth="1"/>
    <col min="6529" max="6529" width="9" style="1270"/>
    <col min="6530" max="6530" width="59.375" style="1270" bestFit="1" customWidth="1"/>
    <col min="6531" max="6531" width="45.5" style="1270" bestFit="1" customWidth="1"/>
    <col min="6532" max="6532" width="27.625" style="1270" bestFit="1" customWidth="1"/>
    <col min="6533" max="6533" width="11" style="1270" bestFit="1" customWidth="1"/>
    <col min="6534" max="6537" width="13" style="1270" bestFit="1" customWidth="1"/>
    <col min="6538" max="6538" width="14.375" style="1270" bestFit="1" customWidth="1"/>
    <col min="6539" max="6539" width="13" style="1270" bestFit="1" customWidth="1"/>
    <col min="6540" max="6541" width="18.125" style="1270" bestFit="1" customWidth="1"/>
    <col min="6542" max="6542" width="20.25" style="1270" bestFit="1" customWidth="1"/>
    <col min="6543" max="6543" width="17.625" style="1270" bestFit="1" customWidth="1"/>
    <col min="6544" max="6544" width="15.125" style="1270" bestFit="1" customWidth="1"/>
    <col min="6545" max="6545" width="21.375" style="1270" bestFit="1" customWidth="1"/>
    <col min="6546" max="6546" width="12.875" style="1270" bestFit="1" customWidth="1"/>
    <col min="6547" max="6547" width="13" style="1270" bestFit="1" customWidth="1"/>
    <col min="6548" max="6548" width="21.5" style="1270" bestFit="1" customWidth="1"/>
    <col min="6549" max="6550" width="13.125" style="1270" bestFit="1" customWidth="1"/>
    <col min="6551" max="6551" width="21.25" style="1270" bestFit="1" customWidth="1"/>
    <col min="6552" max="6552" width="17.375" style="1270" bestFit="1" customWidth="1"/>
    <col min="6553" max="6553" width="13.125" style="1270" bestFit="1" customWidth="1"/>
    <col min="6554" max="6554" width="15.125" style="1270" bestFit="1" customWidth="1"/>
    <col min="6555" max="6555" width="25.25" style="1270" bestFit="1" customWidth="1"/>
    <col min="6556" max="6556" width="18.875" style="1270" bestFit="1" customWidth="1"/>
    <col min="6557" max="6557" width="28" style="1270" bestFit="1" customWidth="1"/>
    <col min="6558" max="6558" width="26.75" style="1270" bestFit="1" customWidth="1"/>
    <col min="6559" max="6559" width="28" style="1270" bestFit="1" customWidth="1"/>
    <col min="6560" max="6560" width="25.25" style="1270" bestFit="1" customWidth="1"/>
    <col min="6561" max="6561" width="29.625" style="1270" bestFit="1" customWidth="1"/>
    <col min="6562" max="6562" width="25.25" style="1270" bestFit="1" customWidth="1"/>
    <col min="6563" max="6563" width="29.625" style="1270" bestFit="1" customWidth="1"/>
    <col min="6564" max="6564" width="25.25" style="1270" bestFit="1" customWidth="1"/>
    <col min="6565" max="6566" width="18.875" style="1270" bestFit="1" customWidth="1"/>
    <col min="6567" max="6567" width="21" style="1270" bestFit="1" customWidth="1"/>
    <col min="6568" max="6568" width="20.875" style="1270" bestFit="1" customWidth="1"/>
    <col min="6569" max="6569" width="12.625" style="1270" bestFit="1" customWidth="1"/>
    <col min="6570" max="6570" width="15.125" style="1270" bestFit="1" customWidth="1"/>
    <col min="6571" max="6571" width="7.125" style="1270" bestFit="1" customWidth="1"/>
    <col min="6572" max="6572" width="19.25" style="1270" bestFit="1" customWidth="1"/>
    <col min="6573" max="6575" width="15.125" style="1270" bestFit="1" customWidth="1"/>
    <col min="6576" max="6576" width="17.25" style="1270" bestFit="1" customWidth="1"/>
    <col min="6577" max="6579" width="15.125" style="1270" bestFit="1" customWidth="1"/>
    <col min="6580" max="6581" width="17.25" style="1270" bestFit="1" customWidth="1"/>
    <col min="6582" max="6582" width="15.125" style="1270" bestFit="1" customWidth="1"/>
    <col min="6583" max="6584" width="17.25" style="1270" bestFit="1" customWidth="1"/>
    <col min="6585" max="6585" width="15.125" style="1270" bestFit="1" customWidth="1"/>
    <col min="6586" max="6587" width="17.25" style="1270" bestFit="1" customWidth="1"/>
    <col min="6588" max="6588" width="19.25" style="1270" bestFit="1" customWidth="1"/>
    <col min="6589" max="6590" width="21.375" style="1270" bestFit="1" customWidth="1"/>
    <col min="6591" max="6591" width="23.5" style="1270" bestFit="1" customWidth="1"/>
    <col min="6592" max="6592" width="21.375" style="1270" bestFit="1" customWidth="1"/>
    <col min="6593" max="6593" width="19.25" style="1270" bestFit="1" customWidth="1"/>
    <col min="6594" max="6595" width="21.375" style="1270" bestFit="1" customWidth="1"/>
    <col min="6596" max="6596" width="23.5" style="1270" bestFit="1" customWidth="1"/>
    <col min="6597" max="6597" width="21.375" style="1270" bestFit="1" customWidth="1"/>
    <col min="6598" max="6598" width="17.25" style="1270" bestFit="1" customWidth="1"/>
    <col min="6599" max="6601" width="19.25" style="1270" bestFit="1" customWidth="1"/>
    <col min="6602" max="6602" width="18.375" style="1270" bestFit="1" customWidth="1"/>
    <col min="6603" max="6604" width="20.375" style="1270" bestFit="1" customWidth="1"/>
    <col min="6605" max="6605" width="13" style="1270" bestFit="1" customWidth="1"/>
    <col min="6606" max="6607" width="19.25" style="1270" bestFit="1" customWidth="1"/>
    <col min="6608" max="6609" width="17.25" style="1270" bestFit="1" customWidth="1"/>
    <col min="6610" max="6612" width="19.25" style="1270" bestFit="1" customWidth="1"/>
    <col min="6613" max="6614" width="21.375" style="1270" bestFit="1" customWidth="1"/>
    <col min="6615" max="6615" width="19.25" style="1270" bestFit="1" customWidth="1"/>
    <col min="6616" max="6617" width="21.375" style="1270" bestFit="1" customWidth="1"/>
    <col min="6618" max="6618" width="23.5" style="1270" bestFit="1" customWidth="1"/>
    <col min="6619" max="6620" width="21.375" style="1270" bestFit="1" customWidth="1"/>
    <col min="6621" max="6623" width="23.5" style="1270" bestFit="1" customWidth="1"/>
    <col min="6624" max="6625" width="25.5" style="1270" bestFit="1" customWidth="1"/>
    <col min="6626" max="6626" width="23.5" style="1270" bestFit="1" customWidth="1"/>
    <col min="6627" max="6628" width="25.5" style="1270" bestFit="1" customWidth="1"/>
    <col min="6629" max="6629" width="27.625" style="1270" bestFit="1" customWidth="1"/>
    <col min="6630" max="6630" width="25.5" style="1270" bestFit="1" customWidth="1"/>
    <col min="6631" max="6631" width="22.75" style="1270" bestFit="1" customWidth="1"/>
    <col min="6632" max="6632" width="26.875" style="1270" bestFit="1" customWidth="1"/>
    <col min="6633" max="6634" width="19.25" style="1270" bestFit="1" customWidth="1"/>
    <col min="6635" max="6635" width="25.5" style="1270" bestFit="1" customWidth="1"/>
    <col min="6636" max="6637" width="21.375" style="1270" bestFit="1" customWidth="1"/>
    <col min="6638" max="6638" width="27.625" style="1270" bestFit="1" customWidth="1"/>
    <col min="6639" max="6639" width="8.375" style="1270" bestFit="1" customWidth="1"/>
    <col min="6640" max="6642" width="16.75" style="1270" bestFit="1" customWidth="1"/>
    <col min="6643" max="6643" width="18.875" style="1270" bestFit="1" customWidth="1"/>
    <col min="6644" max="6644" width="23.5" style="1270" bestFit="1" customWidth="1"/>
    <col min="6645" max="6645" width="25.5" style="1270" bestFit="1" customWidth="1"/>
    <col min="6646" max="6647" width="8.375" style="1270" bestFit="1" customWidth="1"/>
    <col min="6648" max="6648" width="10.25" style="1270" bestFit="1" customWidth="1"/>
    <col min="6649" max="6649" width="13.75" style="1270" bestFit="1" customWidth="1"/>
    <col min="6650" max="6650" width="15.125" style="1270" bestFit="1" customWidth="1"/>
    <col min="6651" max="6653" width="21.5" style="1270" bestFit="1" customWidth="1"/>
    <col min="6654" max="6655" width="19.25" style="1270" bestFit="1" customWidth="1"/>
    <col min="6656" max="6656" width="6.625" style="1270" bestFit="1" customWidth="1"/>
    <col min="6657" max="6657" width="9" style="1270"/>
    <col min="6658" max="6658" width="15.125" style="1270" bestFit="1" customWidth="1"/>
    <col min="6659" max="6659" width="13" style="1270" bestFit="1" customWidth="1"/>
    <col min="6660" max="6662" width="9" style="1270"/>
    <col min="6663" max="6663" width="13" style="1270" bestFit="1" customWidth="1"/>
    <col min="6664" max="6664" width="15" style="1270" customWidth="1"/>
    <col min="6665" max="6665" width="13" style="1270" bestFit="1" customWidth="1"/>
    <col min="6666" max="6666" width="9" style="1270"/>
    <col min="6667" max="6669" width="12.375" style="1270" bestFit="1" customWidth="1"/>
    <col min="6670" max="6670" width="11" style="1270" bestFit="1" customWidth="1"/>
    <col min="6671" max="6671" width="20.375" style="1270" bestFit="1" customWidth="1"/>
    <col min="6672" max="6673" width="27.75" style="1270" bestFit="1" customWidth="1"/>
    <col min="6674" max="6675" width="19.375" style="1270" bestFit="1" customWidth="1"/>
    <col min="6676" max="6676" width="17.25" style="1270" bestFit="1" customWidth="1"/>
    <col min="6677" max="6677" width="19.375" style="1270" bestFit="1" customWidth="1"/>
    <col min="6678" max="6679" width="9" style="1270"/>
    <col min="6680" max="6680" width="17.375" style="1270" bestFit="1" customWidth="1"/>
    <col min="6681" max="6681" width="9" style="1270"/>
    <col min="6682" max="6682" width="17.375" style="1270" bestFit="1" customWidth="1"/>
    <col min="6683" max="6684" width="9" style="1270"/>
    <col min="6685" max="6686" width="11.125" style="1270" bestFit="1" customWidth="1"/>
    <col min="6687" max="6687" width="5.25" style="1270" bestFit="1" customWidth="1"/>
    <col min="6688" max="6688" width="9" style="1270"/>
    <col min="6689" max="6689" width="14.25" style="1270" bestFit="1" customWidth="1"/>
    <col min="6690" max="6690" width="17.875" style="1270" bestFit="1" customWidth="1"/>
    <col min="6691" max="6691" width="5.25" style="1270" bestFit="1" customWidth="1"/>
    <col min="6692" max="6692" width="9" style="1270"/>
    <col min="6693" max="6693" width="11" style="1270" bestFit="1" customWidth="1"/>
    <col min="6694" max="6694" width="8.375" style="1270" bestFit="1" customWidth="1"/>
    <col min="6695" max="6695" width="9.625" style="1270" bestFit="1" customWidth="1"/>
    <col min="6696" max="6696" width="15.125" style="1270" bestFit="1" customWidth="1"/>
    <col min="6697" max="6697" width="11.125" style="1270" bestFit="1" customWidth="1"/>
    <col min="6698" max="6698" width="9.5" style="1270" bestFit="1" customWidth="1"/>
    <col min="6699" max="6699" width="11" style="1270" bestFit="1" customWidth="1"/>
    <col min="6700" max="6708" width="15.125" style="1270" bestFit="1" customWidth="1"/>
    <col min="6709" max="6709" width="7.125" style="1270" bestFit="1" customWidth="1"/>
    <col min="6710" max="6710" width="11" style="1270" bestFit="1" customWidth="1"/>
    <col min="6711" max="6711" width="15.125" style="1270" bestFit="1" customWidth="1"/>
    <col min="6712" max="6712" width="19.25" style="1270" bestFit="1" customWidth="1"/>
    <col min="6713" max="6713" width="15.125" style="1270" bestFit="1" customWidth="1"/>
    <col min="6714" max="6714" width="19.25" style="1270" bestFit="1" customWidth="1"/>
    <col min="6715" max="6715" width="15.125" style="1270" bestFit="1" customWidth="1"/>
    <col min="6716" max="6716" width="19.25" style="1270" bestFit="1" customWidth="1"/>
    <col min="6717" max="6717" width="15.125" style="1270" bestFit="1" customWidth="1"/>
    <col min="6718" max="6718" width="19.25" style="1270" bestFit="1" customWidth="1"/>
    <col min="6719" max="6719" width="15.125" style="1270" bestFit="1" customWidth="1"/>
    <col min="6720" max="6720" width="19.25" style="1270" bestFit="1" customWidth="1"/>
    <col min="6721" max="6721" width="13" style="1270" bestFit="1" customWidth="1"/>
    <col min="6722" max="6722" width="17.25" style="1270" bestFit="1" customWidth="1"/>
    <col min="6723" max="6723" width="15.125" style="1270" bestFit="1" customWidth="1"/>
    <col min="6724" max="6724" width="19.25" style="1270" bestFit="1" customWidth="1"/>
    <col min="6725" max="6725" width="15.125" style="1270" bestFit="1" customWidth="1"/>
    <col min="6726" max="6726" width="19.25" style="1270" bestFit="1" customWidth="1"/>
    <col min="6727" max="6732" width="21.375" style="1270" bestFit="1" customWidth="1"/>
    <col min="6733" max="6734" width="17.25" style="1270" bestFit="1" customWidth="1"/>
    <col min="6735" max="6735" width="7.125" style="1270" bestFit="1" customWidth="1"/>
    <col min="6736" max="6736" width="11" style="1270" bestFit="1" customWidth="1"/>
    <col min="6737" max="6737" width="7.125" style="1270" bestFit="1" customWidth="1"/>
    <col min="6738" max="6739" width="11" style="1270" bestFit="1" customWidth="1"/>
    <col min="6740" max="6740" width="15.125" style="1270" bestFit="1" customWidth="1"/>
    <col min="6741" max="6741" width="16.5" style="1270" bestFit="1" customWidth="1"/>
    <col min="6742" max="6742" width="20.625" style="1270" bestFit="1" customWidth="1"/>
    <col min="6743" max="6743" width="7.125" style="1270" bestFit="1" customWidth="1"/>
    <col min="6744" max="6746" width="11" style="1270" bestFit="1" customWidth="1"/>
    <col min="6747" max="6747" width="15.125" style="1270" bestFit="1" customWidth="1"/>
    <col min="6748" max="6750" width="11" style="1270" bestFit="1" customWidth="1"/>
    <col min="6751" max="6751" width="13" style="1270" bestFit="1" customWidth="1"/>
    <col min="6752" max="6752" width="11" style="1270" bestFit="1" customWidth="1"/>
    <col min="6753" max="6753" width="15.125" style="1270" bestFit="1" customWidth="1"/>
    <col min="6754" max="6754" width="17.25" style="1270" bestFit="1" customWidth="1"/>
    <col min="6755" max="6755" width="7.125" style="1270" bestFit="1" customWidth="1"/>
    <col min="6756" max="6756" width="13" style="1270" bestFit="1" customWidth="1"/>
    <col min="6757" max="6758" width="12.375" style="1270" bestFit="1" customWidth="1"/>
    <col min="6759" max="6760" width="15.125" style="1270" bestFit="1" customWidth="1"/>
    <col min="6761" max="6762" width="18.625" style="1270" bestFit="1" customWidth="1"/>
    <col min="6763" max="6764" width="21.375" style="1270" bestFit="1" customWidth="1"/>
    <col min="6765" max="6765" width="17.25" style="1270" bestFit="1" customWidth="1"/>
    <col min="6766" max="6766" width="11" style="1270" bestFit="1" customWidth="1"/>
    <col min="6767" max="6768" width="15.125" style="1270" bestFit="1" customWidth="1"/>
    <col min="6769" max="6769" width="11" style="1270" bestFit="1" customWidth="1"/>
    <col min="6770" max="6771" width="15.125" style="1270" bestFit="1" customWidth="1"/>
    <col min="6772" max="6772" width="11.875" style="1270" bestFit="1" customWidth="1"/>
    <col min="6773" max="6773" width="16.375" style="1270" bestFit="1" customWidth="1"/>
    <col min="6774" max="6774" width="15.125" style="1270" bestFit="1" customWidth="1"/>
    <col min="6775" max="6775" width="11" style="1270" bestFit="1" customWidth="1"/>
    <col min="6776" max="6777" width="15.125" style="1270" bestFit="1" customWidth="1"/>
    <col min="6778" max="6778" width="11" style="1270" bestFit="1" customWidth="1"/>
    <col min="6779" max="6780" width="15.125" style="1270" bestFit="1" customWidth="1"/>
    <col min="6781" max="6781" width="5.25" style="1270" bestFit="1" customWidth="1"/>
    <col min="6782" max="6783" width="9" style="1270"/>
    <col min="6784" max="6784" width="7.125" style="1270" bestFit="1" customWidth="1"/>
    <col min="6785" max="6785" width="9" style="1270"/>
    <col min="6786" max="6786" width="59.375" style="1270" bestFit="1" customWidth="1"/>
    <col min="6787" max="6787" width="45.5" style="1270" bestFit="1" customWidth="1"/>
    <col min="6788" max="6788" width="27.625" style="1270" bestFit="1" customWidth="1"/>
    <col min="6789" max="6789" width="11" style="1270" bestFit="1" customWidth="1"/>
    <col min="6790" max="6793" width="13" style="1270" bestFit="1" customWidth="1"/>
    <col min="6794" max="6794" width="14.375" style="1270" bestFit="1" customWidth="1"/>
    <col min="6795" max="6795" width="13" style="1270" bestFit="1" customWidth="1"/>
    <col min="6796" max="6797" width="18.125" style="1270" bestFit="1" customWidth="1"/>
    <col min="6798" max="6798" width="20.25" style="1270" bestFit="1" customWidth="1"/>
    <col min="6799" max="6799" width="17.625" style="1270" bestFit="1" customWidth="1"/>
    <col min="6800" max="6800" width="15.125" style="1270" bestFit="1" customWidth="1"/>
    <col min="6801" max="6801" width="21.375" style="1270" bestFit="1" customWidth="1"/>
    <col min="6802" max="6802" width="12.875" style="1270" bestFit="1" customWidth="1"/>
    <col min="6803" max="6803" width="13" style="1270" bestFit="1" customWidth="1"/>
    <col min="6804" max="6804" width="21.5" style="1270" bestFit="1" customWidth="1"/>
    <col min="6805" max="6806" width="13.125" style="1270" bestFit="1" customWidth="1"/>
    <col min="6807" max="6807" width="21.25" style="1270" bestFit="1" customWidth="1"/>
    <col min="6808" max="6808" width="17.375" style="1270" bestFit="1" customWidth="1"/>
    <col min="6809" max="6809" width="13.125" style="1270" bestFit="1" customWidth="1"/>
    <col min="6810" max="6810" width="15.125" style="1270" bestFit="1" customWidth="1"/>
    <col min="6811" max="6811" width="25.25" style="1270" bestFit="1" customWidth="1"/>
    <col min="6812" max="6812" width="18.875" style="1270" bestFit="1" customWidth="1"/>
    <col min="6813" max="6813" width="28" style="1270" bestFit="1" customWidth="1"/>
    <col min="6814" max="6814" width="26.75" style="1270" bestFit="1" customWidth="1"/>
    <col min="6815" max="6815" width="28" style="1270" bestFit="1" customWidth="1"/>
    <col min="6816" max="6816" width="25.25" style="1270" bestFit="1" customWidth="1"/>
    <col min="6817" max="6817" width="29.625" style="1270" bestFit="1" customWidth="1"/>
    <col min="6818" max="6818" width="25.25" style="1270" bestFit="1" customWidth="1"/>
    <col min="6819" max="6819" width="29.625" style="1270" bestFit="1" customWidth="1"/>
    <col min="6820" max="6820" width="25.25" style="1270" bestFit="1" customWidth="1"/>
    <col min="6821" max="6822" width="18.875" style="1270" bestFit="1" customWidth="1"/>
    <col min="6823" max="6823" width="21" style="1270" bestFit="1" customWidth="1"/>
    <col min="6824" max="6824" width="20.875" style="1270" bestFit="1" customWidth="1"/>
    <col min="6825" max="6825" width="12.625" style="1270" bestFit="1" customWidth="1"/>
    <col min="6826" max="6826" width="15.125" style="1270" bestFit="1" customWidth="1"/>
    <col min="6827" max="6827" width="7.125" style="1270" bestFit="1" customWidth="1"/>
    <col min="6828" max="6828" width="19.25" style="1270" bestFit="1" customWidth="1"/>
    <col min="6829" max="6831" width="15.125" style="1270" bestFit="1" customWidth="1"/>
    <col min="6832" max="6832" width="17.25" style="1270" bestFit="1" customWidth="1"/>
    <col min="6833" max="6835" width="15.125" style="1270" bestFit="1" customWidth="1"/>
    <col min="6836" max="6837" width="17.25" style="1270" bestFit="1" customWidth="1"/>
    <col min="6838" max="6838" width="15.125" style="1270" bestFit="1" customWidth="1"/>
    <col min="6839" max="6840" width="17.25" style="1270" bestFit="1" customWidth="1"/>
    <col min="6841" max="6841" width="15.125" style="1270" bestFit="1" customWidth="1"/>
    <col min="6842" max="6843" width="17.25" style="1270" bestFit="1" customWidth="1"/>
    <col min="6844" max="6844" width="19.25" style="1270" bestFit="1" customWidth="1"/>
    <col min="6845" max="6846" width="21.375" style="1270" bestFit="1" customWidth="1"/>
    <col min="6847" max="6847" width="23.5" style="1270" bestFit="1" customWidth="1"/>
    <col min="6848" max="6848" width="21.375" style="1270" bestFit="1" customWidth="1"/>
    <col min="6849" max="6849" width="19.25" style="1270" bestFit="1" customWidth="1"/>
    <col min="6850" max="6851" width="21.375" style="1270" bestFit="1" customWidth="1"/>
    <col min="6852" max="6852" width="23.5" style="1270" bestFit="1" customWidth="1"/>
    <col min="6853" max="6853" width="21.375" style="1270" bestFit="1" customWidth="1"/>
    <col min="6854" max="6854" width="17.25" style="1270" bestFit="1" customWidth="1"/>
    <col min="6855" max="6857" width="19.25" style="1270" bestFit="1" customWidth="1"/>
    <col min="6858" max="6858" width="18.375" style="1270" bestFit="1" customWidth="1"/>
    <col min="6859" max="6860" width="20.375" style="1270" bestFit="1" customWidth="1"/>
    <col min="6861" max="6861" width="13" style="1270" bestFit="1" customWidth="1"/>
    <col min="6862" max="6863" width="19.25" style="1270" bestFit="1" customWidth="1"/>
    <col min="6864" max="6865" width="17.25" style="1270" bestFit="1" customWidth="1"/>
    <col min="6866" max="6868" width="19.25" style="1270" bestFit="1" customWidth="1"/>
    <col min="6869" max="6870" width="21.375" style="1270" bestFit="1" customWidth="1"/>
    <col min="6871" max="6871" width="19.25" style="1270" bestFit="1" customWidth="1"/>
    <col min="6872" max="6873" width="21.375" style="1270" bestFit="1" customWidth="1"/>
    <col min="6874" max="6874" width="23.5" style="1270" bestFit="1" customWidth="1"/>
    <col min="6875" max="6876" width="21.375" style="1270" bestFit="1" customWidth="1"/>
    <col min="6877" max="6879" width="23.5" style="1270" bestFit="1" customWidth="1"/>
    <col min="6880" max="6881" width="25.5" style="1270" bestFit="1" customWidth="1"/>
    <col min="6882" max="6882" width="23.5" style="1270" bestFit="1" customWidth="1"/>
    <col min="6883" max="6884" width="25.5" style="1270" bestFit="1" customWidth="1"/>
    <col min="6885" max="6885" width="27.625" style="1270" bestFit="1" customWidth="1"/>
    <col min="6886" max="6886" width="25.5" style="1270" bestFit="1" customWidth="1"/>
    <col min="6887" max="6887" width="22.75" style="1270" bestFit="1" customWidth="1"/>
    <col min="6888" max="6888" width="26.875" style="1270" bestFit="1" customWidth="1"/>
    <col min="6889" max="6890" width="19.25" style="1270" bestFit="1" customWidth="1"/>
    <col min="6891" max="6891" width="25.5" style="1270" bestFit="1" customWidth="1"/>
    <col min="6892" max="6893" width="21.375" style="1270" bestFit="1" customWidth="1"/>
    <col min="6894" max="6894" width="27.625" style="1270" bestFit="1" customWidth="1"/>
    <col min="6895" max="6895" width="8.375" style="1270" bestFit="1" customWidth="1"/>
    <col min="6896" max="6898" width="16.75" style="1270" bestFit="1" customWidth="1"/>
    <col min="6899" max="6899" width="18.875" style="1270" bestFit="1" customWidth="1"/>
    <col min="6900" max="6900" width="23.5" style="1270" bestFit="1" customWidth="1"/>
    <col min="6901" max="6901" width="25.5" style="1270" bestFit="1" customWidth="1"/>
    <col min="6902" max="6903" width="8.375" style="1270" bestFit="1" customWidth="1"/>
    <col min="6904" max="6904" width="10.25" style="1270" bestFit="1" customWidth="1"/>
    <col min="6905" max="6905" width="13.75" style="1270" bestFit="1" customWidth="1"/>
    <col min="6906" max="6906" width="15.125" style="1270" bestFit="1" customWidth="1"/>
    <col min="6907" max="6909" width="21.5" style="1270" bestFit="1" customWidth="1"/>
    <col min="6910" max="6911" width="19.25" style="1270" bestFit="1" customWidth="1"/>
    <col min="6912" max="6912" width="6.625" style="1270" bestFit="1" customWidth="1"/>
    <col min="6913" max="6913" width="9" style="1270"/>
    <col min="6914" max="6914" width="15.125" style="1270" bestFit="1" customWidth="1"/>
    <col min="6915" max="6915" width="13" style="1270" bestFit="1" customWidth="1"/>
    <col min="6916" max="6918" width="9" style="1270"/>
    <col min="6919" max="6919" width="13" style="1270" bestFit="1" customWidth="1"/>
    <col min="6920" max="6920" width="15" style="1270" customWidth="1"/>
    <col min="6921" max="6921" width="13" style="1270" bestFit="1" customWidth="1"/>
    <col min="6922" max="6922" width="9" style="1270"/>
    <col min="6923" max="6925" width="12.375" style="1270" bestFit="1" customWidth="1"/>
    <col min="6926" max="6926" width="11" style="1270" bestFit="1" customWidth="1"/>
    <col min="6927" max="6927" width="20.375" style="1270" bestFit="1" customWidth="1"/>
    <col min="6928" max="6929" width="27.75" style="1270" bestFit="1" customWidth="1"/>
    <col min="6930" max="6931" width="19.375" style="1270" bestFit="1" customWidth="1"/>
    <col min="6932" max="6932" width="17.25" style="1270" bestFit="1" customWidth="1"/>
    <col min="6933" max="6933" width="19.375" style="1270" bestFit="1" customWidth="1"/>
    <col min="6934" max="6935" width="9" style="1270"/>
    <col min="6936" max="6936" width="17.375" style="1270" bestFit="1" customWidth="1"/>
    <col min="6937" max="6937" width="9" style="1270"/>
    <col min="6938" max="6938" width="17.375" style="1270" bestFit="1" customWidth="1"/>
    <col min="6939" max="6940" width="9" style="1270"/>
    <col min="6941" max="6942" width="11.125" style="1270" bestFit="1" customWidth="1"/>
    <col min="6943" max="6943" width="5.25" style="1270" bestFit="1" customWidth="1"/>
    <col min="6944" max="6944" width="9" style="1270"/>
    <col min="6945" max="6945" width="14.25" style="1270" bestFit="1" customWidth="1"/>
    <col min="6946" max="6946" width="17.875" style="1270" bestFit="1" customWidth="1"/>
    <col min="6947" max="6947" width="5.25" style="1270" bestFit="1" customWidth="1"/>
    <col min="6948" max="6948" width="9" style="1270"/>
    <col min="6949" max="6949" width="11" style="1270" bestFit="1" customWidth="1"/>
    <col min="6950" max="6950" width="8.375" style="1270" bestFit="1" customWidth="1"/>
    <col min="6951" max="6951" width="9.625" style="1270" bestFit="1" customWidth="1"/>
    <col min="6952" max="6952" width="15.125" style="1270" bestFit="1" customWidth="1"/>
    <col min="6953" max="6953" width="11.125" style="1270" bestFit="1" customWidth="1"/>
    <col min="6954" max="6954" width="9.5" style="1270" bestFit="1" customWidth="1"/>
    <col min="6955" max="6955" width="11" style="1270" bestFit="1" customWidth="1"/>
    <col min="6956" max="6964" width="15.125" style="1270" bestFit="1" customWidth="1"/>
    <col min="6965" max="6965" width="7.125" style="1270" bestFit="1" customWidth="1"/>
    <col min="6966" max="6966" width="11" style="1270" bestFit="1" customWidth="1"/>
    <col min="6967" max="6967" width="15.125" style="1270" bestFit="1" customWidth="1"/>
    <col min="6968" max="6968" width="19.25" style="1270" bestFit="1" customWidth="1"/>
    <col min="6969" max="6969" width="15.125" style="1270" bestFit="1" customWidth="1"/>
    <col min="6970" max="6970" width="19.25" style="1270" bestFit="1" customWidth="1"/>
    <col min="6971" max="6971" width="15.125" style="1270" bestFit="1" customWidth="1"/>
    <col min="6972" max="6972" width="19.25" style="1270" bestFit="1" customWidth="1"/>
    <col min="6973" max="6973" width="15.125" style="1270" bestFit="1" customWidth="1"/>
    <col min="6974" max="6974" width="19.25" style="1270" bestFit="1" customWidth="1"/>
    <col min="6975" max="6975" width="15.125" style="1270" bestFit="1" customWidth="1"/>
    <col min="6976" max="6976" width="19.25" style="1270" bestFit="1" customWidth="1"/>
    <col min="6977" max="6977" width="13" style="1270" bestFit="1" customWidth="1"/>
    <col min="6978" max="6978" width="17.25" style="1270" bestFit="1" customWidth="1"/>
    <col min="6979" max="6979" width="15.125" style="1270" bestFit="1" customWidth="1"/>
    <col min="6980" max="6980" width="19.25" style="1270" bestFit="1" customWidth="1"/>
    <col min="6981" max="6981" width="15.125" style="1270" bestFit="1" customWidth="1"/>
    <col min="6982" max="6982" width="19.25" style="1270" bestFit="1" customWidth="1"/>
    <col min="6983" max="6988" width="21.375" style="1270" bestFit="1" customWidth="1"/>
    <col min="6989" max="6990" width="17.25" style="1270" bestFit="1" customWidth="1"/>
    <col min="6991" max="6991" width="7.125" style="1270" bestFit="1" customWidth="1"/>
    <col min="6992" max="6992" width="11" style="1270" bestFit="1" customWidth="1"/>
    <col min="6993" max="6993" width="7.125" style="1270" bestFit="1" customWidth="1"/>
    <col min="6994" max="6995" width="11" style="1270" bestFit="1" customWidth="1"/>
    <col min="6996" max="6996" width="15.125" style="1270" bestFit="1" customWidth="1"/>
    <col min="6997" max="6997" width="16.5" style="1270" bestFit="1" customWidth="1"/>
    <col min="6998" max="6998" width="20.625" style="1270" bestFit="1" customWidth="1"/>
    <col min="6999" max="6999" width="7.125" style="1270" bestFit="1" customWidth="1"/>
    <col min="7000" max="7002" width="11" style="1270" bestFit="1" customWidth="1"/>
    <col min="7003" max="7003" width="15.125" style="1270" bestFit="1" customWidth="1"/>
    <col min="7004" max="7006" width="11" style="1270" bestFit="1" customWidth="1"/>
    <col min="7007" max="7007" width="13" style="1270" bestFit="1" customWidth="1"/>
    <col min="7008" max="7008" width="11" style="1270" bestFit="1" customWidth="1"/>
    <col min="7009" max="7009" width="15.125" style="1270" bestFit="1" customWidth="1"/>
    <col min="7010" max="7010" width="17.25" style="1270" bestFit="1" customWidth="1"/>
    <col min="7011" max="7011" width="7.125" style="1270" bestFit="1" customWidth="1"/>
    <col min="7012" max="7012" width="13" style="1270" bestFit="1" customWidth="1"/>
    <col min="7013" max="7014" width="12.375" style="1270" bestFit="1" customWidth="1"/>
    <col min="7015" max="7016" width="15.125" style="1270" bestFit="1" customWidth="1"/>
    <col min="7017" max="7018" width="18.625" style="1270" bestFit="1" customWidth="1"/>
    <col min="7019" max="7020" width="21.375" style="1270" bestFit="1" customWidth="1"/>
    <col min="7021" max="7021" width="17.25" style="1270" bestFit="1" customWidth="1"/>
    <col min="7022" max="7022" width="11" style="1270" bestFit="1" customWidth="1"/>
    <col min="7023" max="7024" width="15.125" style="1270" bestFit="1" customWidth="1"/>
    <col min="7025" max="7025" width="11" style="1270" bestFit="1" customWidth="1"/>
    <col min="7026" max="7027" width="15.125" style="1270" bestFit="1" customWidth="1"/>
    <col min="7028" max="7028" width="11.875" style="1270" bestFit="1" customWidth="1"/>
    <col min="7029" max="7029" width="16.375" style="1270" bestFit="1" customWidth="1"/>
    <col min="7030" max="7030" width="15.125" style="1270" bestFit="1" customWidth="1"/>
    <col min="7031" max="7031" width="11" style="1270" bestFit="1" customWidth="1"/>
    <col min="7032" max="7033" width="15.125" style="1270" bestFit="1" customWidth="1"/>
    <col min="7034" max="7034" width="11" style="1270" bestFit="1" customWidth="1"/>
    <col min="7035" max="7036" width="15.125" style="1270" bestFit="1" customWidth="1"/>
    <col min="7037" max="7037" width="5.25" style="1270" bestFit="1" customWidth="1"/>
    <col min="7038" max="7039" width="9" style="1270"/>
    <col min="7040" max="7040" width="7.125" style="1270" bestFit="1" customWidth="1"/>
    <col min="7041" max="7041" width="9" style="1270"/>
    <col min="7042" max="7042" width="59.375" style="1270" bestFit="1" customWidth="1"/>
    <col min="7043" max="7043" width="45.5" style="1270" bestFit="1" customWidth="1"/>
    <col min="7044" max="7044" width="27.625" style="1270" bestFit="1" customWidth="1"/>
    <col min="7045" max="7045" width="11" style="1270" bestFit="1" customWidth="1"/>
    <col min="7046" max="7049" width="13" style="1270" bestFit="1" customWidth="1"/>
    <col min="7050" max="7050" width="14.375" style="1270" bestFit="1" customWidth="1"/>
    <col min="7051" max="7051" width="13" style="1270" bestFit="1" customWidth="1"/>
    <col min="7052" max="7053" width="18.125" style="1270" bestFit="1" customWidth="1"/>
    <col min="7054" max="7054" width="20.25" style="1270" bestFit="1" customWidth="1"/>
    <col min="7055" max="7055" width="17.625" style="1270" bestFit="1" customWidth="1"/>
    <col min="7056" max="7056" width="15.125" style="1270" bestFit="1" customWidth="1"/>
    <col min="7057" max="7057" width="21.375" style="1270" bestFit="1" customWidth="1"/>
    <col min="7058" max="7058" width="12.875" style="1270" bestFit="1" customWidth="1"/>
    <col min="7059" max="7059" width="13" style="1270" bestFit="1" customWidth="1"/>
    <col min="7060" max="7060" width="21.5" style="1270" bestFit="1" customWidth="1"/>
    <col min="7061" max="7062" width="13.125" style="1270" bestFit="1" customWidth="1"/>
    <col min="7063" max="7063" width="21.25" style="1270" bestFit="1" customWidth="1"/>
    <col min="7064" max="7064" width="17.375" style="1270" bestFit="1" customWidth="1"/>
    <col min="7065" max="7065" width="13.125" style="1270" bestFit="1" customWidth="1"/>
    <col min="7066" max="7066" width="15.125" style="1270" bestFit="1" customWidth="1"/>
    <col min="7067" max="7067" width="25.25" style="1270" bestFit="1" customWidth="1"/>
    <col min="7068" max="7068" width="18.875" style="1270" bestFit="1" customWidth="1"/>
    <col min="7069" max="7069" width="28" style="1270" bestFit="1" customWidth="1"/>
    <col min="7070" max="7070" width="26.75" style="1270" bestFit="1" customWidth="1"/>
    <col min="7071" max="7071" width="28" style="1270" bestFit="1" customWidth="1"/>
    <col min="7072" max="7072" width="25.25" style="1270" bestFit="1" customWidth="1"/>
    <col min="7073" max="7073" width="29.625" style="1270" bestFit="1" customWidth="1"/>
    <col min="7074" max="7074" width="25.25" style="1270" bestFit="1" customWidth="1"/>
    <col min="7075" max="7075" width="29.625" style="1270" bestFit="1" customWidth="1"/>
    <col min="7076" max="7076" width="25.25" style="1270" bestFit="1" customWidth="1"/>
    <col min="7077" max="7078" width="18.875" style="1270" bestFit="1" customWidth="1"/>
    <col min="7079" max="7079" width="21" style="1270" bestFit="1" customWidth="1"/>
    <col min="7080" max="7080" width="20.875" style="1270" bestFit="1" customWidth="1"/>
    <col min="7081" max="7081" width="12.625" style="1270" bestFit="1" customWidth="1"/>
    <col min="7082" max="7082" width="15.125" style="1270" bestFit="1" customWidth="1"/>
    <col min="7083" max="7083" width="7.125" style="1270" bestFit="1" customWidth="1"/>
    <col min="7084" max="7084" width="19.25" style="1270" bestFit="1" customWidth="1"/>
    <col min="7085" max="7087" width="15.125" style="1270" bestFit="1" customWidth="1"/>
    <col min="7088" max="7088" width="17.25" style="1270" bestFit="1" customWidth="1"/>
    <col min="7089" max="7091" width="15.125" style="1270" bestFit="1" customWidth="1"/>
    <col min="7092" max="7093" width="17.25" style="1270" bestFit="1" customWidth="1"/>
    <col min="7094" max="7094" width="15.125" style="1270" bestFit="1" customWidth="1"/>
    <col min="7095" max="7096" width="17.25" style="1270" bestFit="1" customWidth="1"/>
    <col min="7097" max="7097" width="15.125" style="1270" bestFit="1" customWidth="1"/>
    <col min="7098" max="7099" width="17.25" style="1270" bestFit="1" customWidth="1"/>
    <col min="7100" max="7100" width="19.25" style="1270" bestFit="1" customWidth="1"/>
    <col min="7101" max="7102" width="21.375" style="1270" bestFit="1" customWidth="1"/>
    <col min="7103" max="7103" width="23.5" style="1270" bestFit="1" customWidth="1"/>
    <col min="7104" max="7104" width="21.375" style="1270" bestFit="1" customWidth="1"/>
    <col min="7105" max="7105" width="19.25" style="1270" bestFit="1" customWidth="1"/>
    <col min="7106" max="7107" width="21.375" style="1270" bestFit="1" customWidth="1"/>
    <col min="7108" max="7108" width="23.5" style="1270" bestFit="1" customWidth="1"/>
    <col min="7109" max="7109" width="21.375" style="1270" bestFit="1" customWidth="1"/>
    <col min="7110" max="7110" width="17.25" style="1270" bestFit="1" customWidth="1"/>
    <col min="7111" max="7113" width="19.25" style="1270" bestFit="1" customWidth="1"/>
    <col min="7114" max="7114" width="18.375" style="1270" bestFit="1" customWidth="1"/>
    <col min="7115" max="7116" width="20.375" style="1270" bestFit="1" customWidth="1"/>
    <col min="7117" max="7117" width="13" style="1270" bestFit="1" customWidth="1"/>
    <col min="7118" max="7119" width="19.25" style="1270" bestFit="1" customWidth="1"/>
    <col min="7120" max="7121" width="17.25" style="1270" bestFit="1" customWidth="1"/>
    <col min="7122" max="7124" width="19.25" style="1270" bestFit="1" customWidth="1"/>
    <col min="7125" max="7126" width="21.375" style="1270" bestFit="1" customWidth="1"/>
    <col min="7127" max="7127" width="19.25" style="1270" bestFit="1" customWidth="1"/>
    <col min="7128" max="7129" width="21.375" style="1270" bestFit="1" customWidth="1"/>
    <col min="7130" max="7130" width="23.5" style="1270" bestFit="1" customWidth="1"/>
    <col min="7131" max="7132" width="21.375" style="1270" bestFit="1" customWidth="1"/>
    <col min="7133" max="7135" width="23.5" style="1270" bestFit="1" customWidth="1"/>
    <col min="7136" max="7137" width="25.5" style="1270" bestFit="1" customWidth="1"/>
    <col min="7138" max="7138" width="23.5" style="1270" bestFit="1" customWidth="1"/>
    <col min="7139" max="7140" width="25.5" style="1270" bestFit="1" customWidth="1"/>
    <col min="7141" max="7141" width="27.625" style="1270" bestFit="1" customWidth="1"/>
    <col min="7142" max="7142" width="25.5" style="1270" bestFit="1" customWidth="1"/>
    <col min="7143" max="7143" width="22.75" style="1270" bestFit="1" customWidth="1"/>
    <col min="7144" max="7144" width="26.875" style="1270" bestFit="1" customWidth="1"/>
    <col min="7145" max="7146" width="19.25" style="1270" bestFit="1" customWidth="1"/>
    <col min="7147" max="7147" width="25.5" style="1270" bestFit="1" customWidth="1"/>
    <col min="7148" max="7149" width="21.375" style="1270" bestFit="1" customWidth="1"/>
    <col min="7150" max="7150" width="27.625" style="1270" bestFit="1" customWidth="1"/>
    <col min="7151" max="7151" width="8.375" style="1270" bestFit="1" customWidth="1"/>
    <col min="7152" max="7154" width="16.75" style="1270" bestFit="1" customWidth="1"/>
    <col min="7155" max="7155" width="18.875" style="1270" bestFit="1" customWidth="1"/>
    <col min="7156" max="7156" width="23.5" style="1270" bestFit="1" customWidth="1"/>
    <col min="7157" max="7157" width="25.5" style="1270" bestFit="1" customWidth="1"/>
    <col min="7158" max="7159" width="8.375" style="1270" bestFit="1" customWidth="1"/>
    <col min="7160" max="7160" width="10.25" style="1270" bestFit="1" customWidth="1"/>
    <col min="7161" max="7161" width="13.75" style="1270" bestFit="1" customWidth="1"/>
    <col min="7162" max="7162" width="15.125" style="1270" bestFit="1" customWidth="1"/>
    <col min="7163" max="7165" width="21.5" style="1270" bestFit="1" customWidth="1"/>
    <col min="7166" max="7167" width="19.25" style="1270" bestFit="1" customWidth="1"/>
    <col min="7168" max="7168" width="6.625" style="1270" bestFit="1" customWidth="1"/>
    <col min="7169" max="7169" width="9" style="1270"/>
    <col min="7170" max="7170" width="15.125" style="1270" bestFit="1" customWidth="1"/>
    <col min="7171" max="7171" width="13" style="1270" bestFit="1" customWidth="1"/>
    <col min="7172" max="7174" width="9" style="1270"/>
    <col min="7175" max="7175" width="13" style="1270" bestFit="1" customWidth="1"/>
    <col min="7176" max="7176" width="15" style="1270" customWidth="1"/>
    <col min="7177" max="7177" width="13" style="1270" bestFit="1" customWidth="1"/>
    <col min="7178" max="7178" width="9" style="1270"/>
    <col min="7179" max="7181" width="12.375" style="1270" bestFit="1" customWidth="1"/>
    <col min="7182" max="7182" width="11" style="1270" bestFit="1" customWidth="1"/>
    <col min="7183" max="7183" width="20.375" style="1270" bestFit="1" customWidth="1"/>
    <col min="7184" max="7185" width="27.75" style="1270" bestFit="1" customWidth="1"/>
    <col min="7186" max="7187" width="19.375" style="1270" bestFit="1" customWidth="1"/>
    <col min="7188" max="7188" width="17.25" style="1270" bestFit="1" customWidth="1"/>
    <col min="7189" max="7189" width="19.375" style="1270" bestFit="1" customWidth="1"/>
    <col min="7190" max="7191" width="9" style="1270"/>
    <col min="7192" max="7192" width="17.375" style="1270" bestFit="1" customWidth="1"/>
    <col min="7193" max="7193" width="9" style="1270"/>
    <col min="7194" max="7194" width="17.375" style="1270" bestFit="1" customWidth="1"/>
    <col min="7195" max="7196" width="9" style="1270"/>
    <col min="7197" max="7198" width="11.125" style="1270" bestFit="1" customWidth="1"/>
    <col min="7199" max="7199" width="5.25" style="1270" bestFit="1" customWidth="1"/>
    <col min="7200" max="7200" width="9" style="1270"/>
    <col min="7201" max="7201" width="14.25" style="1270" bestFit="1" customWidth="1"/>
    <col min="7202" max="7202" width="17.875" style="1270" bestFit="1" customWidth="1"/>
    <col min="7203" max="7203" width="5.25" style="1270" bestFit="1" customWidth="1"/>
    <col min="7204" max="7204" width="9" style="1270"/>
    <col min="7205" max="7205" width="11" style="1270" bestFit="1" customWidth="1"/>
    <col min="7206" max="7206" width="8.375" style="1270" bestFit="1" customWidth="1"/>
    <col min="7207" max="7207" width="9.625" style="1270" bestFit="1" customWidth="1"/>
    <col min="7208" max="7208" width="15.125" style="1270" bestFit="1" customWidth="1"/>
    <col min="7209" max="7209" width="11.125" style="1270" bestFit="1" customWidth="1"/>
    <col min="7210" max="7210" width="9.5" style="1270" bestFit="1" customWidth="1"/>
    <col min="7211" max="7211" width="11" style="1270" bestFit="1" customWidth="1"/>
    <col min="7212" max="7220" width="15.125" style="1270" bestFit="1" customWidth="1"/>
    <col min="7221" max="7221" width="7.125" style="1270" bestFit="1" customWidth="1"/>
    <col min="7222" max="7222" width="11" style="1270" bestFit="1" customWidth="1"/>
    <col min="7223" max="7223" width="15.125" style="1270" bestFit="1" customWidth="1"/>
    <col min="7224" max="7224" width="19.25" style="1270" bestFit="1" customWidth="1"/>
    <col min="7225" max="7225" width="15.125" style="1270" bestFit="1" customWidth="1"/>
    <col min="7226" max="7226" width="19.25" style="1270" bestFit="1" customWidth="1"/>
    <col min="7227" max="7227" width="15.125" style="1270" bestFit="1" customWidth="1"/>
    <col min="7228" max="7228" width="19.25" style="1270" bestFit="1" customWidth="1"/>
    <col min="7229" max="7229" width="15.125" style="1270" bestFit="1" customWidth="1"/>
    <col min="7230" max="7230" width="19.25" style="1270" bestFit="1" customWidth="1"/>
    <col min="7231" max="7231" width="15.125" style="1270" bestFit="1" customWidth="1"/>
    <col min="7232" max="7232" width="19.25" style="1270" bestFit="1" customWidth="1"/>
    <col min="7233" max="7233" width="13" style="1270" bestFit="1" customWidth="1"/>
    <col min="7234" max="7234" width="17.25" style="1270" bestFit="1" customWidth="1"/>
    <col min="7235" max="7235" width="15.125" style="1270" bestFit="1" customWidth="1"/>
    <col min="7236" max="7236" width="19.25" style="1270" bestFit="1" customWidth="1"/>
    <col min="7237" max="7237" width="15.125" style="1270" bestFit="1" customWidth="1"/>
    <col min="7238" max="7238" width="19.25" style="1270" bestFit="1" customWidth="1"/>
    <col min="7239" max="7244" width="21.375" style="1270" bestFit="1" customWidth="1"/>
    <col min="7245" max="7246" width="17.25" style="1270" bestFit="1" customWidth="1"/>
    <col min="7247" max="7247" width="7.125" style="1270" bestFit="1" customWidth="1"/>
    <col min="7248" max="7248" width="11" style="1270" bestFit="1" customWidth="1"/>
    <col min="7249" max="7249" width="7.125" style="1270" bestFit="1" customWidth="1"/>
    <col min="7250" max="7251" width="11" style="1270" bestFit="1" customWidth="1"/>
    <col min="7252" max="7252" width="15.125" style="1270" bestFit="1" customWidth="1"/>
    <col min="7253" max="7253" width="16.5" style="1270" bestFit="1" customWidth="1"/>
    <col min="7254" max="7254" width="20.625" style="1270" bestFit="1" customWidth="1"/>
    <col min="7255" max="7255" width="7.125" style="1270" bestFit="1" customWidth="1"/>
    <col min="7256" max="7258" width="11" style="1270" bestFit="1" customWidth="1"/>
    <col min="7259" max="7259" width="15.125" style="1270" bestFit="1" customWidth="1"/>
    <col min="7260" max="7262" width="11" style="1270" bestFit="1" customWidth="1"/>
    <col min="7263" max="7263" width="13" style="1270" bestFit="1" customWidth="1"/>
    <col min="7264" max="7264" width="11" style="1270" bestFit="1" customWidth="1"/>
    <col min="7265" max="7265" width="15.125" style="1270" bestFit="1" customWidth="1"/>
    <col min="7266" max="7266" width="17.25" style="1270" bestFit="1" customWidth="1"/>
    <col min="7267" max="7267" width="7.125" style="1270" bestFit="1" customWidth="1"/>
    <col min="7268" max="7268" width="13" style="1270" bestFit="1" customWidth="1"/>
    <col min="7269" max="7270" width="12.375" style="1270" bestFit="1" customWidth="1"/>
    <col min="7271" max="7272" width="15.125" style="1270" bestFit="1" customWidth="1"/>
    <col min="7273" max="7274" width="18.625" style="1270" bestFit="1" customWidth="1"/>
    <col min="7275" max="7276" width="21.375" style="1270" bestFit="1" customWidth="1"/>
    <col min="7277" max="7277" width="17.25" style="1270" bestFit="1" customWidth="1"/>
    <col min="7278" max="7278" width="11" style="1270" bestFit="1" customWidth="1"/>
    <col min="7279" max="7280" width="15.125" style="1270" bestFit="1" customWidth="1"/>
    <col min="7281" max="7281" width="11" style="1270" bestFit="1" customWidth="1"/>
    <col min="7282" max="7283" width="15.125" style="1270" bestFit="1" customWidth="1"/>
    <col min="7284" max="7284" width="11.875" style="1270" bestFit="1" customWidth="1"/>
    <col min="7285" max="7285" width="16.375" style="1270" bestFit="1" customWidth="1"/>
    <col min="7286" max="7286" width="15.125" style="1270" bestFit="1" customWidth="1"/>
    <col min="7287" max="7287" width="11" style="1270" bestFit="1" customWidth="1"/>
    <col min="7288" max="7289" width="15.125" style="1270" bestFit="1" customWidth="1"/>
    <col min="7290" max="7290" width="11" style="1270" bestFit="1" customWidth="1"/>
    <col min="7291" max="7292" width="15.125" style="1270" bestFit="1" customWidth="1"/>
    <col min="7293" max="7293" width="5.25" style="1270" bestFit="1" customWidth="1"/>
    <col min="7294" max="7295" width="9" style="1270"/>
    <col min="7296" max="7296" width="7.125" style="1270" bestFit="1" customWidth="1"/>
    <col min="7297" max="7297" width="9" style="1270"/>
    <col min="7298" max="7298" width="59.375" style="1270" bestFit="1" customWidth="1"/>
    <col min="7299" max="7299" width="45.5" style="1270" bestFit="1" customWidth="1"/>
    <col min="7300" max="7300" width="27.625" style="1270" bestFit="1" customWidth="1"/>
    <col min="7301" max="7301" width="11" style="1270" bestFit="1" customWidth="1"/>
    <col min="7302" max="7305" width="13" style="1270" bestFit="1" customWidth="1"/>
    <col min="7306" max="7306" width="14.375" style="1270" bestFit="1" customWidth="1"/>
    <col min="7307" max="7307" width="13" style="1270" bestFit="1" customWidth="1"/>
    <col min="7308" max="7309" width="18.125" style="1270" bestFit="1" customWidth="1"/>
    <col min="7310" max="7310" width="20.25" style="1270" bestFit="1" customWidth="1"/>
    <col min="7311" max="7311" width="17.625" style="1270" bestFit="1" customWidth="1"/>
    <col min="7312" max="7312" width="15.125" style="1270" bestFit="1" customWidth="1"/>
    <col min="7313" max="7313" width="21.375" style="1270" bestFit="1" customWidth="1"/>
    <col min="7314" max="7314" width="12.875" style="1270" bestFit="1" customWidth="1"/>
    <col min="7315" max="7315" width="13" style="1270" bestFit="1" customWidth="1"/>
    <col min="7316" max="7316" width="21.5" style="1270" bestFit="1" customWidth="1"/>
    <col min="7317" max="7318" width="13.125" style="1270" bestFit="1" customWidth="1"/>
    <col min="7319" max="7319" width="21.25" style="1270" bestFit="1" customWidth="1"/>
    <col min="7320" max="7320" width="17.375" style="1270" bestFit="1" customWidth="1"/>
    <col min="7321" max="7321" width="13.125" style="1270" bestFit="1" customWidth="1"/>
    <col min="7322" max="7322" width="15.125" style="1270" bestFit="1" customWidth="1"/>
    <col min="7323" max="7323" width="25.25" style="1270" bestFit="1" customWidth="1"/>
    <col min="7324" max="7324" width="18.875" style="1270" bestFit="1" customWidth="1"/>
    <col min="7325" max="7325" width="28" style="1270" bestFit="1" customWidth="1"/>
    <col min="7326" max="7326" width="26.75" style="1270" bestFit="1" customWidth="1"/>
    <col min="7327" max="7327" width="28" style="1270" bestFit="1" customWidth="1"/>
    <col min="7328" max="7328" width="25.25" style="1270" bestFit="1" customWidth="1"/>
    <col min="7329" max="7329" width="29.625" style="1270" bestFit="1" customWidth="1"/>
    <col min="7330" max="7330" width="25.25" style="1270" bestFit="1" customWidth="1"/>
    <col min="7331" max="7331" width="29.625" style="1270" bestFit="1" customWidth="1"/>
    <col min="7332" max="7332" width="25.25" style="1270" bestFit="1" customWidth="1"/>
    <col min="7333" max="7334" width="18.875" style="1270" bestFit="1" customWidth="1"/>
    <col min="7335" max="7335" width="21" style="1270" bestFit="1" customWidth="1"/>
    <col min="7336" max="7336" width="20.875" style="1270" bestFit="1" customWidth="1"/>
    <col min="7337" max="7337" width="12.625" style="1270" bestFit="1" customWidth="1"/>
    <col min="7338" max="7338" width="15.125" style="1270" bestFit="1" customWidth="1"/>
    <col min="7339" max="7339" width="7.125" style="1270" bestFit="1" customWidth="1"/>
    <col min="7340" max="7340" width="19.25" style="1270" bestFit="1" customWidth="1"/>
    <col min="7341" max="7343" width="15.125" style="1270" bestFit="1" customWidth="1"/>
    <col min="7344" max="7344" width="17.25" style="1270" bestFit="1" customWidth="1"/>
    <col min="7345" max="7347" width="15.125" style="1270" bestFit="1" customWidth="1"/>
    <col min="7348" max="7349" width="17.25" style="1270" bestFit="1" customWidth="1"/>
    <col min="7350" max="7350" width="15.125" style="1270" bestFit="1" customWidth="1"/>
    <col min="7351" max="7352" width="17.25" style="1270" bestFit="1" customWidth="1"/>
    <col min="7353" max="7353" width="15.125" style="1270" bestFit="1" customWidth="1"/>
    <col min="7354" max="7355" width="17.25" style="1270" bestFit="1" customWidth="1"/>
    <col min="7356" max="7356" width="19.25" style="1270" bestFit="1" customWidth="1"/>
    <col min="7357" max="7358" width="21.375" style="1270" bestFit="1" customWidth="1"/>
    <col min="7359" max="7359" width="23.5" style="1270" bestFit="1" customWidth="1"/>
    <col min="7360" max="7360" width="21.375" style="1270" bestFit="1" customWidth="1"/>
    <col min="7361" max="7361" width="19.25" style="1270" bestFit="1" customWidth="1"/>
    <col min="7362" max="7363" width="21.375" style="1270" bestFit="1" customWidth="1"/>
    <col min="7364" max="7364" width="23.5" style="1270" bestFit="1" customWidth="1"/>
    <col min="7365" max="7365" width="21.375" style="1270" bestFit="1" customWidth="1"/>
    <col min="7366" max="7366" width="17.25" style="1270" bestFit="1" customWidth="1"/>
    <col min="7367" max="7369" width="19.25" style="1270" bestFit="1" customWidth="1"/>
    <col min="7370" max="7370" width="18.375" style="1270" bestFit="1" customWidth="1"/>
    <col min="7371" max="7372" width="20.375" style="1270" bestFit="1" customWidth="1"/>
    <col min="7373" max="7373" width="13" style="1270" bestFit="1" customWidth="1"/>
    <col min="7374" max="7375" width="19.25" style="1270" bestFit="1" customWidth="1"/>
    <col min="7376" max="7377" width="17.25" style="1270" bestFit="1" customWidth="1"/>
    <col min="7378" max="7380" width="19.25" style="1270" bestFit="1" customWidth="1"/>
    <col min="7381" max="7382" width="21.375" style="1270" bestFit="1" customWidth="1"/>
    <col min="7383" max="7383" width="19.25" style="1270" bestFit="1" customWidth="1"/>
    <col min="7384" max="7385" width="21.375" style="1270" bestFit="1" customWidth="1"/>
    <col min="7386" max="7386" width="23.5" style="1270" bestFit="1" customWidth="1"/>
    <col min="7387" max="7388" width="21.375" style="1270" bestFit="1" customWidth="1"/>
    <col min="7389" max="7391" width="23.5" style="1270" bestFit="1" customWidth="1"/>
    <col min="7392" max="7393" width="25.5" style="1270" bestFit="1" customWidth="1"/>
    <col min="7394" max="7394" width="23.5" style="1270" bestFit="1" customWidth="1"/>
    <col min="7395" max="7396" width="25.5" style="1270" bestFit="1" customWidth="1"/>
    <col min="7397" max="7397" width="27.625" style="1270" bestFit="1" customWidth="1"/>
    <col min="7398" max="7398" width="25.5" style="1270" bestFit="1" customWidth="1"/>
    <col min="7399" max="7399" width="22.75" style="1270" bestFit="1" customWidth="1"/>
    <col min="7400" max="7400" width="26.875" style="1270" bestFit="1" customWidth="1"/>
    <col min="7401" max="7402" width="19.25" style="1270" bestFit="1" customWidth="1"/>
    <col min="7403" max="7403" width="25.5" style="1270" bestFit="1" customWidth="1"/>
    <col min="7404" max="7405" width="21.375" style="1270" bestFit="1" customWidth="1"/>
    <col min="7406" max="7406" width="27.625" style="1270" bestFit="1" customWidth="1"/>
    <col min="7407" max="7407" width="8.375" style="1270" bestFit="1" customWidth="1"/>
    <col min="7408" max="7410" width="16.75" style="1270" bestFit="1" customWidth="1"/>
    <col min="7411" max="7411" width="18.875" style="1270" bestFit="1" customWidth="1"/>
    <col min="7412" max="7412" width="23.5" style="1270" bestFit="1" customWidth="1"/>
    <col min="7413" max="7413" width="25.5" style="1270" bestFit="1" customWidth="1"/>
    <col min="7414" max="7415" width="8.375" style="1270" bestFit="1" customWidth="1"/>
    <col min="7416" max="7416" width="10.25" style="1270" bestFit="1" customWidth="1"/>
    <col min="7417" max="7417" width="13.75" style="1270" bestFit="1" customWidth="1"/>
    <col min="7418" max="7418" width="15.125" style="1270" bestFit="1" customWidth="1"/>
    <col min="7419" max="7421" width="21.5" style="1270" bestFit="1" customWidth="1"/>
    <col min="7422" max="7423" width="19.25" style="1270" bestFit="1" customWidth="1"/>
    <col min="7424" max="7424" width="6.625" style="1270" bestFit="1" customWidth="1"/>
    <col min="7425" max="7425" width="9" style="1270"/>
    <col min="7426" max="7426" width="15.125" style="1270" bestFit="1" customWidth="1"/>
    <col min="7427" max="7427" width="13" style="1270" bestFit="1" customWidth="1"/>
    <col min="7428" max="7430" width="9" style="1270"/>
    <col min="7431" max="7431" width="13" style="1270" bestFit="1" customWidth="1"/>
    <col min="7432" max="7432" width="15" style="1270" customWidth="1"/>
    <col min="7433" max="7433" width="13" style="1270" bestFit="1" customWidth="1"/>
    <col min="7434" max="7434" width="9" style="1270"/>
    <col min="7435" max="7437" width="12.375" style="1270" bestFit="1" customWidth="1"/>
    <col min="7438" max="7438" width="11" style="1270" bestFit="1" customWidth="1"/>
    <col min="7439" max="7439" width="20.375" style="1270" bestFit="1" customWidth="1"/>
    <col min="7440" max="7441" width="27.75" style="1270" bestFit="1" customWidth="1"/>
    <col min="7442" max="7443" width="19.375" style="1270" bestFit="1" customWidth="1"/>
    <col min="7444" max="7444" width="17.25" style="1270" bestFit="1" customWidth="1"/>
    <col min="7445" max="7445" width="19.375" style="1270" bestFit="1" customWidth="1"/>
    <col min="7446" max="7447" width="9" style="1270"/>
    <col min="7448" max="7448" width="17.375" style="1270" bestFit="1" customWidth="1"/>
    <col min="7449" max="7449" width="9" style="1270"/>
    <col min="7450" max="7450" width="17.375" style="1270" bestFit="1" customWidth="1"/>
    <col min="7451" max="7452" width="9" style="1270"/>
    <col min="7453" max="7454" width="11.125" style="1270" bestFit="1" customWidth="1"/>
    <col min="7455" max="7455" width="5.25" style="1270" bestFit="1" customWidth="1"/>
    <col min="7456" max="7456" width="9" style="1270"/>
    <col min="7457" max="7457" width="14.25" style="1270" bestFit="1" customWidth="1"/>
    <col min="7458" max="7458" width="17.875" style="1270" bestFit="1" customWidth="1"/>
    <col min="7459" max="7459" width="5.25" style="1270" bestFit="1" customWidth="1"/>
    <col min="7460" max="7460" width="9" style="1270"/>
    <col min="7461" max="7461" width="11" style="1270" bestFit="1" customWidth="1"/>
    <col min="7462" max="7462" width="8.375" style="1270" bestFit="1" customWidth="1"/>
    <col min="7463" max="7463" width="9.625" style="1270" bestFit="1" customWidth="1"/>
    <col min="7464" max="7464" width="15.125" style="1270" bestFit="1" customWidth="1"/>
    <col min="7465" max="7465" width="11.125" style="1270" bestFit="1" customWidth="1"/>
    <col min="7466" max="7466" width="9.5" style="1270" bestFit="1" customWidth="1"/>
    <col min="7467" max="7467" width="11" style="1270" bestFit="1" customWidth="1"/>
    <col min="7468" max="7476" width="15.125" style="1270" bestFit="1" customWidth="1"/>
    <col min="7477" max="7477" width="7.125" style="1270" bestFit="1" customWidth="1"/>
    <col min="7478" max="7478" width="11" style="1270" bestFit="1" customWidth="1"/>
    <col min="7479" max="7479" width="15.125" style="1270" bestFit="1" customWidth="1"/>
    <col min="7480" max="7480" width="19.25" style="1270" bestFit="1" customWidth="1"/>
    <col min="7481" max="7481" width="15.125" style="1270" bestFit="1" customWidth="1"/>
    <col min="7482" max="7482" width="19.25" style="1270" bestFit="1" customWidth="1"/>
    <col min="7483" max="7483" width="15.125" style="1270" bestFit="1" customWidth="1"/>
    <col min="7484" max="7484" width="19.25" style="1270" bestFit="1" customWidth="1"/>
    <col min="7485" max="7485" width="15.125" style="1270" bestFit="1" customWidth="1"/>
    <col min="7486" max="7486" width="19.25" style="1270" bestFit="1" customWidth="1"/>
    <col min="7487" max="7487" width="15.125" style="1270" bestFit="1" customWidth="1"/>
    <col min="7488" max="7488" width="19.25" style="1270" bestFit="1" customWidth="1"/>
    <col min="7489" max="7489" width="13" style="1270" bestFit="1" customWidth="1"/>
    <col min="7490" max="7490" width="17.25" style="1270" bestFit="1" customWidth="1"/>
    <col min="7491" max="7491" width="15.125" style="1270" bestFit="1" customWidth="1"/>
    <col min="7492" max="7492" width="19.25" style="1270" bestFit="1" customWidth="1"/>
    <col min="7493" max="7493" width="15.125" style="1270" bestFit="1" customWidth="1"/>
    <col min="7494" max="7494" width="19.25" style="1270" bestFit="1" customWidth="1"/>
    <col min="7495" max="7500" width="21.375" style="1270" bestFit="1" customWidth="1"/>
    <col min="7501" max="7502" width="17.25" style="1270" bestFit="1" customWidth="1"/>
    <col min="7503" max="7503" width="7.125" style="1270" bestFit="1" customWidth="1"/>
    <col min="7504" max="7504" width="11" style="1270" bestFit="1" customWidth="1"/>
    <col min="7505" max="7505" width="7.125" style="1270" bestFit="1" customWidth="1"/>
    <col min="7506" max="7507" width="11" style="1270" bestFit="1" customWidth="1"/>
    <col min="7508" max="7508" width="15.125" style="1270" bestFit="1" customWidth="1"/>
    <col min="7509" max="7509" width="16.5" style="1270" bestFit="1" customWidth="1"/>
    <col min="7510" max="7510" width="20.625" style="1270" bestFit="1" customWidth="1"/>
    <col min="7511" max="7511" width="7.125" style="1270" bestFit="1" customWidth="1"/>
    <col min="7512" max="7514" width="11" style="1270" bestFit="1" customWidth="1"/>
    <col min="7515" max="7515" width="15.125" style="1270" bestFit="1" customWidth="1"/>
    <col min="7516" max="7518" width="11" style="1270" bestFit="1" customWidth="1"/>
    <col min="7519" max="7519" width="13" style="1270" bestFit="1" customWidth="1"/>
    <col min="7520" max="7520" width="11" style="1270" bestFit="1" customWidth="1"/>
    <col min="7521" max="7521" width="15.125" style="1270" bestFit="1" customWidth="1"/>
    <col min="7522" max="7522" width="17.25" style="1270" bestFit="1" customWidth="1"/>
    <col min="7523" max="7523" width="7.125" style="1270" bestFit="1" customWidth="1"/>
    <col min="7524" max="7524" width="13" style="1270" bestFit="1" customWidth="1"/>
    <col min="7525" max="7526" width="12.375" style="1270" bestFit="1" customWidth="1"/>
    <col min="7527" max="7528" width="15.125" style="1270" bestFit="1" customWidth="1"/>
    <col min="7529" max="7530" width="18.625" style="1270" bestFit="1" customWidth="1"/>
    <col min="7531" max="7532" width="21.375" style="1270" bestFit="1" customWidth="1"/>
    <col min="7533" max="7533" width="17.25" style="1270" bestFit="1" customWidth="1"/>
    <col min="7534" max="7534" width="11" style="1270" bestFit="1" customWidth="1"/>
    <col min="7535" max="7536" width="15.125" style="1270" bestFit="1" customWidth="1"/>
    <col min="7537" max="7537" width="11" style="1270" bestFit="1" customWidth="1"/>
    <col min="7538" max="7539" width="15.125" style="1270" bestFit="1" customWidth="1"/>
    <col min="7540" max="7540" width="11.875" style="1270" bestFit="1" customWidth="1"/>
    <col min="7541" max="7541" width="16.375" style="1270" bestFit="1" customWidth="1"/>
    <col min="7542" max="7542" width="15.125" style="1270" bestFit="1" customWidth="1"/>
    <col min="7543" max="7543" width="11" style="1270" bestFit="1" customWidth="1"/>
    <col min="7544" max="7545" width="15.125" style="1270" bestFit="1" customWidth="1"/>
    <col min="7546" max="7546" width="11" style="1270" bestFit="1" customWidth="1"/>
    <col min="7547" max="7548" width="15.125" style="1270" bestFit="1" customWidth="1"/>
    <col min="7549" max="7549" width="5.25" style="1270" bestFit="1" customWidth="1"/>
    <col min="7550" max="7551" width="9" style="1270"/>
    <col min="7552" max="7552" width="7.125" style="1270" bestFit="1" customWidth="1"/>
    <col min="7553" max="7553" width="9" style="1270"/>
    <col min="7554" max="7554" width="59.375" style="1270" bestFit="1" customWidth="1"/>
    <col min="7555" max="7555" width="45.5" style="1270" bestFit="1" customWidth="1"/>
    <col min="7556" max="7556" width="27.625" style="1270" bestFit="1" customWidth="1"/>
    <col min="7557" max="7557" width="11" style="1270" bestFit="1" customWidth="1"/>
    <col min="7558" max="7561" width="13" style="1270" bestFit="1" customWidth="1"/>
    <col min="7562" max="7562" width="14.375" style="1270" bestFit="1" customWidth="1"/>
    <col min="7563" max="7563" width="13" style="1270" bestFit="1" customWidth="1"/>
    <col min="7564" max="7565" width="18.125" style="1270" bestFit="1" customWidth="1"/>
    <col min="7566" max="7566" width="20.25" style="1270" bestFit="1" customWidth="1"/>
    <col min="7567" max="7567" width="17.625" style="1270" bestFit="1" customWidth="1"/>
    <col min="7568" max="7568" width="15.125" style="1270" bestFit="1" customWidth="1"/>
    <col min="7569" max="7569" width="21.375" style="1270" bestFit="1" customWidth="1"/>
    <col min="7570" max="7570" width="12.875" style="1270" bestFit="1" customWidth="1"/>
    <col min="7571" max="7571" width="13" style="1270" bestFit="1" customWidth="1"/>
    <col min="7572" max="7572" width="21.5" style="1270" bestFit="1" customWidth="1"/>
    <col min="7573" max="7574" width="13.125" style="1270" bestFit="1" customWidth="1"/>
    <col min="7575" max="7575" width="21.25" style="1270" bestFit="1" customWidth="1"/>
    <col min="7576" max="7576" width="17.375" style="1270" bestFit="1" customWidth="1"/>
    <col min="7577" max="7577" width="13.125" style="1270" bestFit="1" customWidth="1"/>
    <col min="7578" max="7578" width="15.125" style="1270" bestFit="1" customWidth="1"/>
    <col min="7579" max="7579" width="25.25" style="1270" bestFit="1" customWidth="1"/>
    <col min="7580" max="7580" width="18.875" style="1270" bestFit="1" customWidth="1"/>
    <col min="7581" max="7581" width="28" style="1270" bestFit="1" customWidth="1"/>
    <col min="7582" max="7582" width="26.75" style="1270" bestFit="1" customWidth="1"/>
    <col min="7583" max="7583" width="28" style="1270" bestFit="1" customWidth="1"/>
    <col min="7584" max="7584" width="25.25" style="1270" bestFit="1" customWidth="1"/>
    <col min="7585" max="7585" width="29.625" style="1270" bestFit="1" customWidth="1"/>
    <col min="7586" max="7586" width="25.25" style="1270" bestFit="1" customWidth="1"/>
    <col min="7587" max="7587" width="29.625" style="1270" bestFit="1" customWidth="1"/>
    <col min="7588" max="7588" width="25.25" style="1270" bestFit="1" customWidth="1"/>
    <col min="7589" max="7590" width="18.875" style="1270" bestFit="1" customWidth="1"/>
    <col min="7591" max="7591" width="21" style="1270" bestFit="1" customWidth="1"/>
    <col min="7592" max="7592" width="20.875" style="1270" bestFit="1" customWidth="1"/>
    <col min="7593" max="7593" width="12.625" style="1270" bestFit="1" customWidth="1"/>
    <col min="7594" max="7594" width="15.125" style="1270" bestFit="1" customWidth="1"/>
    <col min="7595" max="7595" width="7.125" style="1270" bestFit="1" customWidth="1"/>
    <col min="7596" max="7596" width="19.25" style="1270" bestFit="1" customWidth="1"/>
    <col min="7597" max="7599" width="15.125" style="1270" bestFit="1" customWidth="1"/>
    <col min="7600" max="7600" width="17.25" style="1270" bestFit="1" customWidth="1"/>
    <col min="7601" max="7603" width="15.125" style="1270" bestFit="1" customWidth="1"/>
    <col min="7604" max="7605" width="17.25" style="1270" bestFit="1" customWidth="1"/>
    <col min="7606" max="7606" width="15.125" style="1270" bestFit="1" customWidth="1"/>
    <col min="7607" max="7608" width="17.25" style="1270" bestFit="1" customWidth="1"/>
    <col min="7609" max="7609" width="15.125" style="1270" bestFit="1" customWidth="1"/>
    <col min="7610" max="7611" width="17.25" style="1270" bestFit="1" customWidth="1"/>
    <col min="7612" max="7612" width="19.25" style="1270" bestFit="1" customWidth="1"/>
    <col min="7613" max="7614" width="21.375" style="1270" bestFit="1" customWidth="1"/>
    <col min="7615" max="7615" width="23.5" style="1270" bestFit="1" customWidth="1"/>
    <col min="7616" max="7616" width="21.375" style="1270" bestFit="1" customWidth="1"/>
    <col min="7617" max="7617" width="19.25" style="1270" bestFit="1" customWidth="1"/>
    <col min="7618" max="7619" width="21.375" style="1270" bestFit="1" customWidth="1"/>
    <col min="7620" max="7620" width="23.5" style="1270" bestFit="1" customWidth="1"/>
    <col min="7621" max="7621" width="21.375" style="1270" bestFit="1" customWidth="1"/>
    <col min="7622" max="7622" width="17.25" style="1270" bestFit="1" customWidth="1"/>
    <col min="7623" max="7625" width="19.25" style="1270" bestFit="1" customWidth="1"/>
    <col min="7626" max="7626" width="18.375" style="1270" bestFit="1" customWidth="1"/>
    <col min="7627" max="7628" width="20.375" style="1270" bestFit="1" customWidth="1"/>
    <col min="7629" max="7629" width="13" style="1270" bestFit="1" customWidth="1"/>
    <col min="7630" max="7631" width="19.25" style="1270" bestFit="1" customWidth="1"/>
    <col min="7632" max="7633" width="17.25" style="1270" bestFit="1" customWidth="1"/>
    <col min="7634" max="7636" width="19.25" style="1270" bestFit="1" customWidth="1"/>
    <col min="7637" max="7638" width="21.375" style="1270" bestFit="1" customWidth="1"/>
    <col min="7639" max="7639" width="19.25" style="1270" bestFit="1" customWidth="1"/>
    <col min="7640" max="7641" width="21.375" style="1270" bestFit="1" customWidth="1"/>
    <col min="7642" max="7642" width="23.5" style="1270" bestFit="1" customWidth="1"/>
    <col min="7643" max="7644" width="21.375" style="1270" bestFit="1" customWidth="1"/>
    <col min="7645" max="7647" width="23.5" style="1270" bestFit="1" customWidth="1"/>
    <col min="7648" max="7649" width="25.5" style="1270" bestFit="1" customWidth="1"/>
    <col min="7650" max="7650" width="23.5" style="1270" bestFit="1" customWidth="1"/>
    <col min="7651" max="7652" width="25.5" style="1270" bestFit="1" customWidth="1"/>
    <col min="7653" max="7653" width="27.625" style="1270" bestFit="1" customWidth="1"/>
    <col min="7654" max="7654" width="25.5" style="1270" bestFit="1" customWidth="1"/>
    <col min="7655" max="7655" width="22.75" style="1270" bestFit="1" customWidth="1"/>
    <col min="7656" max="7656" width="26.875" style="1270" bestFit="1" customWidth="1"/>
    <col min="7657" max="7658" width="19.25" style="1270" bestFit="1" customWidth="1"/>
    <col min="7659" max="7659" width="25.5" style="1270" bestFit="1" customWidth="1"/>
    <col min="7660" max="7661" width="21.375" style="1270" bestFit="1" customWidth="1"/>
    <col min="7662" max="7662" width="27.625" style="1270" bestFit="1" customWidth="1"/>
    <col min="7663" max="7663" width="8.375" style="1270" bestFit="1" customWidth="1"/>
    <col min="7664" max="7666" width="16.75" style="1270" bestFit="1" customWidth="1"/>
    <col min="7667" max="7667" width="18.875" style="1270" bestFit="1" customWidth="1"/>
    <col min="7668" max="7668" width="23.5" style="1270" bestFit="1" customWidth="1"/>
    <col min="7669" max="7669" width="25.5" style="1270" bestFit="1" customWidth="1"/>
    <col min="7670" max="7671" width="8.375" style="1270" bestFit="1" customWidth="1"/>
    <col min="7672" max="7672" width="10.25" style="1270" bestFit="1" customWidth="1"/>
    <col min="7673" max="7673" width="13.75" style="1270" bestFit="1" customWidth="1"/>
    <col min="7674" max="7674" width="15.125" style="1270" bestFit="1" customWidth="1"/>
    <col min="7675" max="7677" width="21.5" style="1270" bestFit="1" customWidth="1"/>
    <col min="7678" max="7679" width="19.25" style="1270" bestFit="1" customWidth="1"/>
    <col min="7680" max="7680" width="6.625" style="1270" bestFit="1" customWidth="1"/>
    <col min="7681" max="7681" width="9" style="1270"/>
    <col min="7682" max="7682" width="15.125" style="1270" bestFit="1" customWidth="1"/>
    <col min="7683" max="7683" width="13" style="1270" bestFit="1" customWidth="1"/>
    <col min="7684" max="7686" width="9" style="1270"/>
    <col min="7687" max="7687" width="13" style="1270" bestFit="1" customWidth="1"/>
    <col min="7688" max="7688" width="15" style="1270" customWidth="1"/>
    <col min="7689" max="7689" width="13" style="1270" bestFit="1" customWidth="1"/>
    <col min="7690" max="7690" width="9" style="1270"/>
    <col min="7691" max="7693" width="12.375" style="1270" bestFit="1" customWidth="1"/>
    <col min="7694" max="7694" width="11" style="1270" bestFit="1" customWidth="1"/>
    <col min="7695" max="7695" width="20.375" style="1270" bestFit="1" customWidth="1"/>
    <col min="7696" max="7697" width="27.75" style="1270" bestFit="1" customWidth="1"/>
    <col min="7698" max="7699" width="19.375" style="1270" bestFit="1" customWidth="1"/>
    <col min="7700" max="7700" width="17.25" style="1270" bestFit="1" customWidth="1"/>
    <col min="7701" max="7701" width="19.375" style="1270" bestFit="1" customWidth="1"/>
    <col min="7702" max="7703" width="9" style="1270"/>
    <col min="7704" max="7704" width="17.375" style="1270" bestFit="1" customWidth="1"/>
    <col min="7705" max="7705" width="9" style="1270"/>
    <col min="7706" max="7706" width="17.375" style="1270" bestFit="1" customWidth="1"/>
    <col min="7707" max="7708" width="9" style="1270"/>
    <col min="7709" max="7710" width="11.125" style="1270" bestFit="1" customWidth="1"/>
    <col min="7711" max="7711" width="5.25" style="1270" bestFit="1" customWidth="1"/>
    <col min="7712" max="7712" width="9" style="1270"/>
    <col min="7713" max="7713" width="14.25" style="1270" bestFit="1" customWidth="1"/>
    <col min="7714" max="7714" width="17.875" style="1270" bestFit="1" customWidth="1"/>
    <col min="7715" max="7715" width="5.25" style="1270" bestFit="1" customWidth="1"/>
    <col min="7716" max="7716" width="9" style="1270"/>
    <col min="7717" max="7717" width="11" style="1270" bestFit="1" customWidth="1"/>
    <col min="7718" max="7718" width="8.375" style="1270" bestFit="1" customWidth="1"/>
    <col min="7719" max="7719" width="9.625" style="1270" bestFit="1" customWidth="1"/>
    <col min="7720" max="7720" width="15.125" style="1270" bestFit="1" customWidth="1"/>
    <col min="7721" max="7721" width="11.125" style="1270" bestFit="1" customWidth="1"/>
    <col min="7722" max="7722" width="9.5" style="1270" bestFit="1" customWidth="1"/>
    <col min="7723" max="7723" width="11" style="1270" bestFit="1" customWidth="1"/>
    <col min="7724" max="7732" width="15.125" style="1270" bestFit="1" customWidth="1"/>
    <col min="7733" max="7733" width="7.125" style="1270" bestFit="1" customWidth="1"/>
    <col min="7734" max="7734" width="11" style="1270" bestFit="1" customWidth="1"/>
    <col min="7735" max="7735" width="15.125" style="1270" bestFit="1" customWidth="1"/>
    <col min="7736" max="7736" width="19.25" style="1270" bestFit="1" customWidth="1"/>
    <col min="7737" max="7737" width="15.125" style="1270" bestFit="1" customWidth="1"/>
    <col min="7738" max="7738" width="19.25" style="1270" bestFit="1" customWidth="1"/>
    <col min="7739" max="7739" width="15.125" style="1270" bestFit="1" customWidth="1"/>
    <col min="7740" max="7740" width="19.25" style="1270" bestFit="1" customWidth="1"/>
    <col min="7741" max="7741" width="15.125" style="1270" bestFit="1" customWidth="1"/>
    <col min="7742" max="7742" width="19.25" style="1270" bestFit="1" customWidth="1"/>
    <col min="7743" max="7743" width="15.125" style="1270" bestFit="1" customWidth="1"/>
    <col min="7744" max="7744" width="19.25" style="1270" bestFit="1" customWidth="1"/>
    <col min="7745" max="7745" width="13" style="1270" bestFit="1" customWidth="1"/>
    <col min="7746" max="7746" width="17.25" style="1270" bestFit="1" customWidth="1"/>
    <col min="7747" max="7747" width="15.125" style="1270" bestFit="1" customWidth="1"/>
    <col min="7748" max="7748" width="19.25" style="1270" bestFit="1" customWidth="1"/>
    <col min="7749" max="7749" width="15.125" style="1270" bestFit="1" customWidth="1"/>
    <col min="7750" max="7750" width="19.25" style="1270" bestFit="1" customWidth="1"/>
    <col min="7751" max="7756" width="21.375" style="1270" bestFit="1" customWidth="1"/>
    <col min="7757" max="7758" width="17.25" style="1270" bestFit="1" customWidth="1"/>
    <col min="7759" max="7759" width="7.125" style="1270" bestFit="1" customWidth="1"/>
    <col min="7760" max="7760" width="11" style="1270" bestFit="1" customWidth="1"/>
    <col min="7761" max="7761" width="7.125" style="1270" bestFit="1" customWidth="1"/>
    <col min="7762" max="7763" width="11" style="1270" bestFit="1" customWidth="1"/>
    <col min="7764" max="7764" width="15.125" style="1270" bestFit="1" customWidth="1"/>
    <col min="7765" max="7765" width="16.5" style="1270" bestFit="1" customWidth="1"/>
    <col min="7766" max="7766" width="20.625" style="1270" bestFit="1" customWidth="1"/>
    <col min="7767" max="7767" width="7.125" style="1270" bestFit="1" customWidth="1"/>
    <col min="7768" max="7770" width="11" style="1270" bestFit="1" customWidth="1"/>
    <col min="7771" max="7771" width="15.125" style="1270" bestFit="1" customWidth="1"/>
    <col min="7772" max="7774" width="11" style="1270" bestFit="1" customWidth="1"/>
    <col min="7775" max="7775" width="13" style="1270" bestFit="1" customWidth="1"/>
    <col min="7776" max="7776" width="11" style="1270" bestFit="1" customWidth="1"/>
    <col min="7777" max="7777" width="15.125" style="1270" bestFit="1" customWidth="1"/>
    <col min="7778" max="7778" width="17.25" style="1270" bestFit="1" customWidth="1"/>
    <col min="7779" max="7779" width="7.125" style="1270" bestFit="1" customWidth="1"/>
    <col min="7780" max="7780" width="13" style="1270" bestFit="1" customWidth="1"/>
    <col min="7781" max="7782" width="12.375" style="1270" bestFit="1" customWidth="1"/>
    <col min="7783" max="7784" width="15.125" style="1270" bestFit="1" customWidth="1"/>
    <col min="7785" max="7786" width="18.625" style="1270" bestFit="1" customWidth="1"/>
    <col min="7787" max="7788" width="21.375" style="1270" bestFit="1" customWidth="1"/>
    <col min="7789" max="7789" width="17.25" style="1270" bestFit="1" customWidth="1"/>
    <col min="7790" max="7790" width="11" style="1270" bestFit="1" customWidth="1"/>
    <col min="7791" max="7792" width="15.125" style="1270" bestFit="1" customWidth="1"/>
    <col min="7793" max="7793" width="11" style="1270" bestFit="1" customWidth="1"/>
    <col min="7794" max="7795" width="15.125" style="1270" bestFit="1" customWidth="1"/>
    <col min="7796" max="7796" width="11.875" style="1270" bestFit="1" customWidth="1"/>
    <col min="7797" max="7797" width="16.375" style="1270" bestFit="1" customWidth="1"/>
    <col min="7798" max="7798" width="15.125" style="1270" bestFit="1" customWidth="1"/>
    <col min="7799" max="7799" width="11" style="1270" bestFit="1" customWidth="1"/>
    <col min="7800" max="7801" width="15.125" style="1270" bestFit="1" customWidth="1"/>
    <col min="7802" max="7802" width="11" style="1270" bestFit="1" customWidth="1"/>
    <col min="7803" max="7804" width="15.125" style="1270" bestFit="1" customWidth="1"/>
    <col min="7805" max="7805" width="5.25" style="1270" bestFit="1" customWidth="1"/>
    <col min="7806" max="7807" width="9" style="1270"/>
    <col min="7808" max="7808" width="7.125" style="1270" bestFit="1" customWidth="1"/>
    <col min="7809" max="7809" width="9" style="1270"/>
    <col min="7810" max="7810" width="59.375" style="1270" bestFit="1" customWidth="1"/>
    <col min="7811" max="7811" width="45.5" style="1270" bestFit="1" customWidth="1"/>
    <col min="7812" max="7812" width="27.625" style="1270" bestFit="1" customWidth="1"/>
    <col min="7813" max="7813" width="11" style="1270" bestFit="1" customWidth="1"/>
    <col min="7814" max="7817" width="13" style="1270" bestFit="1" customWidth="1"/>
    <col min="7818" max="7818" width="14.375" style="1270" bestFit="1" customWidth="1"/>
    <col min="7819" max="7819" width="13" style="1270" bestFit="1" customWidth="1"/>
    <col min="7820" max="7821" width="18.125" style="1270" bestFit="1" customWidth="1"/>
    <col min="7822" max="7822" width="20.25" style="1270" bestFit="1" customWidth="1"/>
    <col min="7823" max="7823" width="17.625" style="1270" bestFit="1" customWidth="1"/>
    <col min="7824" max="7824" width="15.125" style="1270" bestFit="1" customWidth="1"/>
    <col min="7825" max="7825" width="21.375" style="1270" bestFit="1" customWidth="1"/>
    <col min="7826" max="7826" width="12.875" style="1270" bestFit="1" customWidth="1"/>
    <col min="7827" max="7827" width="13" style="1270" bestFit="1" customWidth="1"/>
    <col min="7828" max="7828" width="21.5" style="1270" bestFit="1" customWidth="1"/>
    <col min="7829" max="7830" width="13.125" style="1270" bestFit="1" customWidth="1"/>
    <col min="7831" max="7831" width="21.25" style="1270" bestFit="1" customWidth="1"/>
    <col min="7832" max="7832" width="17.375" style="1270" bestFit="1" customWidth="1"/>
    <col min="7833" max="7833" width="13.125" style="1270" bestFit="1" customWidth="1"/>
    <col min="7834" max="7834" width="15.125" style="1270" bestFit="1" customWidth="1"/>
    <col min="7835" max="7835" width="25.25" style="1270" bestFit="1" customWidth="1"/>
    <col min="7836" max="7836" width="18.875" style="1270" bestFit="1" customWidth="1"/>
    <col min="7837" max="7837" width="28" style="1270" bestFit="1" customWidth="1"/>
    <col min="7838" max="7838" width="26.75" style="1270" bestFit="1" customWidth="1"/>
    <col min="7839" max="7839" width="28" style="1270" bestFit="1" customWidth="1"/>
    <col min="7840" max="7840" width="25.25" style="1270" bestFit="1" customWidth="1"/>
    <col min="7841" max="7841" width="29.625" style="1270" bestFit="1" customWidth="1"/>
    <col min="7842" max="7842" width="25.25" style="1270" bestFit="1" customWidth="1"/>
    <col min="7843" max="7843" width="29.625" style="1270" bestFit="1" customWidth="1"/>
    <col min="7844" max="7844" width="25.25" style="1270" bestFit="1" customWidth="1"/>
    <col min="7845" max="7846" width="18.875" style="1270" bestFit="1" customWidth="1"/>
    <col min="7847" max="7847" width="21" style="1270" bestFit="1" customWidth="1"/>
    <col min="7848" max="7848" width="20.875" style="1270" bestFit="1" customWidth="1"/>
    <col min="7849" max="7849" width="12.625" style="1270" bestFit="1" customWidth="1"/>
    <col min="7850" max="7850" width="15.125" style="1270" bestFit="1" customWidth="1"/>
    <col min="7851" max="7851" width="7.125" style="1270" bestFit="1" customWidth="1"/>
    <col min="7852" max="7852" width="19.25" style="1270" bestFit="1" customWidth="1"/>
    <col min="7853" max="7855" width="15.125" style="1270" bestFit="1" customWidth="1"/>
    <col min="7856" max="7856" width="17.25" style="1270" bestFit="1" customWidth="1"/>
    <col min="7857" max="7859" width="15.125" style="1270" bestFit="1" customWidth="1"/>
    <col min="7860" max="7861" width="17.25" style="1270" bestFit="1" customWidth="1"/>
    <col min="7862" max="7862" width="15.125" style="1270" bestFit="1" customWidth="1"/>
    <col min="7863" max="7864" width="17.25" style="1270" bestFit="1" customWidth="1"/>
    <col min="7865" max="7865" width="15.125" style="1270" bestFit="1" customWidth="1"/>
    <col min="7866" max="7867" width="17.25" style="1270" bestFit="1" customWidth="1"/>
    <col min="7868" max="7868" width="19.25" style="1270" bestFit="1" customWidth="1"/>
    <col min="7869" max="7870" width="21.375" style="1270" bestFit="1" customWidth="1"/>
    <col min="7871" max="7871" width="23.5" style="1270" bestFit="1" customWidth="1"/>
    <col min="7872" max="7872" width="21.375" style="1270" bestFit="1" customWidth="1"/>
    <col min="7873" max="7873" width="19.25" style="1270" bestFit="1" customWidth="1"/>
    <col min="7874" max="7875" width="21.375" style="1270" bestFit="1" customWidth="1"/>
    <col min="7876" max="7876" width="23.5" style="1270" bestFit="1" customWidth="1"/>
    <col min="7877" max="7877" width="21.375" style="1270" bestFit="1" customWidth="1"/>
    <col min="7878" max="7878" width="17.25" style="1270" bestFit="1" customWidth="1"/>
    <col min="7879" max="7881" width="19.25" style="1270" bestFit="1" customWidth="1"/>
    <col min="7882" max="7882" width="18.375" style="1270" bestFit="1" customWidth="1"/>
    <col min="7883" max="7884" width="20.375" style="1270" bestFit="1" customWidth="1"/>
    <col min="7885" max="7885" width="13" style="1270" bestFit="1" customWidth="1"/>
    <col min="7886" max="7887" width="19.25" style="1270" bestFit="1" customWidth="1"/>
    <col min="7888" max="7889" width="17.25" style="1270" bestFit="1" customWidth="1"/>
    <col min="7890" max="7892" width="19.25" style="1270" bestFit="1" customWidth="1"/>
    <col min="7893" max="7894" width="21.375" style="1270" bestFit="1" customWidth="1"/>
    <col min="7895" max="7895" width="19.25" style="1270" bestFit="1" customWidth="1"/>
    <col min="7896" max="7897" width="21.375" style="1270" bestFit="1" customWidth="1"/>
    <col min="7898" max="7898" width="23.5" style="1270" bestFit="1" customWidth="1"/>
    <col min="7899" max="7900" width="21.375" style="1270" bestFit="1" customWidth="1"/>
    <col min="7901" max="7903" width="23.5" style="1270" bestFit="1" customWidth="1"/>
    <col min="7904" max="7905" width="25.5" style="1270" bestFit="1" customWidth="1"/>
    <col min="7906" max="7906" width="23.5" style="1270" bestFit="1" customWidth="1"/>
    <col min="7907" max="7908" width="25.5" style="1270" bestFit="1" customWidth="1"/>
    <col min="7909" max="7909" width="27.625" style="1270" bestFit="1" customWidth="1"/>
    <col min="7910" max="7910" width="25.5" style="1270" bestFit="1" customWidth="1"/>
    <col min="7911" max="7911" width="22.75" style="1270" bestFit="1" customWidth="1"/>
    <col min="7912" max="7912" width="26.875" style="1270" bestFit="1" customWidth="1"/>
    <col min="7913" max="7914" width="19.25" style="1270" bestFit="1" customWidth="1"/>
    <col min="7915" max="7915" width="25.5" style="1270" bestFit="1" customWidth="1"/>
    <col min="7916" max="7917" width="21.375" style="1270" bestFit="1" customWidth="1"/>
    <col min="7918" max="7918" width="27.625" style="1270" bestFit="1" customWidth="1"/>
    <col min="7919" max="7919" width="8.375" style="1270" bestFit="1" customWidth="1"/>
    <col min="7920" max="7922" width="16.75" style="1270" bestFit="1" customWidth="1"/>
    <col min="7923" max="7923" width="18.875" style="1270" bestFit="1" customWidth="1"/>
    <col min="7924" max="7924" width="23.5" style="1270" bestFit="1" customWidth="1"/>
    <col min="7925" max="7925" width="25.5" style="1270" bestFit="1" customWidth="1"/>
    <col min="7926" max="7927" width="8.375" style="1270" bestFit="1" customWidth="1"/>
    <col min="7928" max="7928" width="10.25" style="1270" bestFit="1" customWidth="1"/>
    <col min="7929" max="7929" width="13.75" style="1270" bestFit="1" customWidth="1"/>
    <col min="7930" max="7930" width="15.125" style="1270" bestFit="1" customWidth="1"/>
    <col min="7931" max="7933" width="21.5" style="1270" bestFit="1" customWidth="1"/>
    <col min="7934" max="7935" width="19.25" style="1270" bestFit="1" customWidth="1"/>
    <col min="7936" max="7936" width="6.625" style="1270" bestFit="1" customWidth="1"/>
    <col min="7937" max="7937" width="9" style="1270"/>
    <col min="7938" max="7938" width="15.125" style="1270" bestFit="1" customWidth="1"/>
    <col min="7939" max="7939" width="13" style="1270" bestFit="1" customWidth="1"/>
    <col min="7940" max="7942" width="9" style="1270"/>
    <col min="7943" max="7943" width="13" style="1270" bestFit="1" customWidth="1"/>
    <col min="7944" max="7944" width="15" style="1270" customWidth="1"/>
    <col min="7945" max="7945" width="13" style="1270" bestFit="1" customWidth="1"/>
    <col min="7946" max="7946" width="9" style="1270"/>
    <col min="7947" max="7949" width="12.375" style="1270" bestFit="1" customWidth="1"/>
    <col min="7950" max="7950" width="11" style="1270" bestFit="1" customWidth="1"/>
    <col min="7951" max="7951" width="20.375" style="1270" bestFit="1" customWidth="1"/>
    <col min="7952" max="7953" width="27.75" style="1270" bestFit="1" customWidth="1"/>
    <col min="7954" max="7955" width="19.375" style="1270" bestFit="1" customWidth="1"/>
    <col min="7956" max="7956" width="17.25" style="1270" bestFit="1" customWidth="1"/>
    <col min="7957" max="7957" width="19.375" style="1270" bestFit="1" customWidth="1"/>
    <col min="7958" max="7959" width="9" style="1270"/>
    <col min="7960" max="7960" width="17.375" style="1270" bestFit="1" customWidth="1"/>
    <col min="7961" max="7961" width="9" style="1270"/>
    <col min="7962" max="7962" width="17.375" style="1270" bestFit="1" customWidth="1"/>
    <col min="7963" max="7964" width="9" style="1270"/>
    <col min="7965" max="7966" width="11.125" style="1270" bestFit="1" customWidth="1"/>
    <col min="7967" max="7967" width="5.25" style="1270" bestFit="1" customWidth="1"/>
    <col min="7968" max="7968" width="9" style="1270"/>
    <col min="7969" max="7969" width="14.25" style="1270" bestFit="1" customWidth="1"/>
    <col min="7970" max="7970" width="17.875" style="1270" bestFit="1" customWidth="1"/>
    <col min="7971" max="7971" width="5.25" style="1270" bestFit="1" customWidth="1"/>
    <col min="7972" max="7972" width="9" style="1270"/>
    <col min="7973" max="7973" width="11" style="1270" bestFit="1" customWidth="1"/>
    <col min="7974" max="7974" width="8.375" style="1270" bestFit="1" customWidth="1"/>
    <col min="7975" max="7975" width="9.625" style="1270" bestFit="1" customWidth="1"/>
    <col min="7976" max="7976" width="15.125" style="1270" bestFit="1" customWidth="1"/>
    <col min="7977" max="7977" width="11.125" style="1270" bestFit="1" customWidth="1"/>
    <col min="7978" max="7978" width="9.5" style="1270" bestFit="1" customWidth="1"/>
    <col min="7979" max="7979" width="11" style="1270" bestFit="1" customWidth="1"/>
    <col min="7980" max="7988" width="15.125" style="1270" bestFit="1" customWidth="1"/>
    <col min="7989" max="7989" width="7.125" style="1270" bestFit="1" customWidth="1"/>
    <col min="7990" max="7990" width="11" style="1270" bestFit="1" customWidth="1"/>
    <col min="7991" max="7991" width="15.125" style="1270" bestFit="1" customWidth="1"/>
    <col min="7992" max="7992" width="19.25" style="1270" bestFit="1" customWidth="1"/>
    <col min="7993" max="7993" width="15.125" style="1270" bestFit="1" customWidth="1"/>
    <col min="7994" max="7994" width="19.25" style="1270" bestFit="1" customWidth="1"/>
    <col min="7995" max="7995" width="15.125" style="1270" bestFit="1" customWidth="1"/>
    <col min="7996" max="7996" width="19.25" style="1270" bestFit="1" customWidth="1"/>
    <col min="7997" max="7997" width="15.125" style="1270" bestFit="1" customWidth="1"/>
    <col min="7998" max="7998" width="19.25" style="1270" bestFit="1" customWidth="1"/>
    <col min="7999" max="7999" width="15.125" style="1270" bestFit="1" customWidth="1"/>
    <col min="8000" max="8000" width="19.25" style="1270" bestFit="1" customWidth="1"/>
    <col min="8001" max="8001" width="13" style="1270" bestFit="1" customWidth="1"/>
    <col min="8002" max="8002" width="17.25" style="1270" bestFit="1" customWidth="1"/>
    <col min="8003" max="8003" width="15.125" style="1270" bestFit="1" customWidth="1"/>
    <col min="8004" max="8004" width="19.25" style="1270" bestFit="1" customWidth="1"/>
    <col min="8005" max="8005" width="15.125" style="1270" bestFit="1" customWidth="1"/>
    <col min="8006" max="8006" width="19.25" style="1270" bestFit="1" customWidth="1"/>
    <col min="8007" max="8012" width="21.375" style="1270" bestFit="1" customWidth="1"/>
    <col min="8013" max="8014" width="17.25" style="1270" bestFit="1" customWidth="1"/>
    <col min="8015" max="8015" width="7.125" style="1270" bestFit="1" customWidth="1"/>
    <col min="8016" max="8016" width="11" style="1270" bestFit="1" customWidth="1"/>
    <col min="8017" max="8017" width="7.125" style="1270" bestFit="1" customWidth="1"/>
    <col min="8018" max="8019" width="11" style="1270" bestFit="1" customWidth="1"/>
    <col min="8020" max="8020" width="15.125" style="1270" bestFit="1" customWidth="1"/>
    <col min="8021" max="8021" width="16.5" style="1270" bestFit="1" customWidth="1"/>
    <col min="8022" max="8022" width="20.625" style="1270" bestFit="1" customWidth="1"/>
    <col min="8023" max="8023" width="7.125" style="1270" bestFit="1" customWidth="1"/>
    <col min="8024" max="8026" width="11" style="1270" bestFit="1" customWidth="1"/>
    <col min="8027" max="8027" width="15.125" style="1270" bestFit="1" customWidth="1"/>
    <col min="8028" max="8030" width="11" style="1270" bestFit="1" customWidth="1"/>
    <col min="8031" max="8031" width="13" style="1270" bestFit="1" customWidth="1"/>
    <col min="8032" max="8032" width="11" style="1270" bestFit="1" customWidth="1"/>
    <col min="8033" max="8033" width="15.125" style="1270" bestFit="1" customWidth="1"/>
    <col min="8034" max="8034" width="17.25" style="1270" bestFit="1" customWidth="1"/>
    <col min="8035" max="8035" width="7.125" style="1270" bestFit="1" customWidth="1"/>
    <col min="8036" max="8036" width="13" style="1270" bestFit="1" customWidth="1"/>
    <col min="8037" max="8038" width="12.375" style="1270" bestFit="1" customWidth="1"/>
    <col min="8039" max="8040" width="15.125" style="1270" bestFit="1" customWidth="1"/>
    <col min="8041" max="8042" width="18.625" style="1270" bestFit="1" customWidth="1"/>
    <col min="8043" max="8044" width="21.375" style="1270" bestFit="1" customWidth="1"/>
    <col min="8045" max="8045" width="17.25" style="1270" bestFit="1" customWidth="1"/>
    <col min="8046" max="8046" width="11" style="1270" bestFit="1" customWidth="1"/>
    <col min="8047" max="8048" width="15.125" style="1270" bestFit="1" customWidth="1"/>
    <col min="8049" max="8049" width="11" style="1270" bestFit="1" customWidth="1"/>
    <col min="8050" max="8051" width="15.125" style="1270" bestFit="1" customWidth="1"/>
    <col min="8052" max="8052" width="11.875" style="1270" bestFit="1" customWidth="1"/>
    <col min="8053" max="8053" width="16.375" style="1270" bestFit="1" customWidth="1"/>
    <col min="8054" max="8054" width="15.125" style="1270" bestFit="1" customWidth="1"/>
    <col min="8055" max="8055" width="11" style="1270" bestFit="1" customWidth="1"/>
    <col min="8056" max="8057" width="15.125" style="1270" bestFit="1" customWidth="1"/>
    <col min="8058" max="8058" width="11" style="1270" bestFit="1" customWidth="1"/>
    <col min="8059" max="8060" width="15.125" style="1270" bestFit="1" customWidth="1"/>
    <col min="8061" max="8061" width="5.25" style="1270" bestFit="1" customWidth="1"/>
    <col min="8062" max="8063" width="9" style="1270"/>
    <col min="8064" max="8064" width="7.125" style="1270" bestFit="1" customWidth="1"/>
    <col min="8065" max="8065" width="9" style="1270"/>
    <col min="8066" max="8066" width="59.375" style="1270" bestFit="1" customWidth="1"/>
    <col min="8067" max="8067" width="45.5" style="1270" bestFit="1" customWidth="1"/>
    <col min="8068" max="8068" width="27.625" style="1270" bestFit="1" customWidth="1"/>
    <col min="8069" max="8069" width="11" style="1270" bestFit="1" customWidth="1"/>
    <col min="8070" max="8073" width="13" style="1270" bestFit="1" customWidth="1"/>
    <col min="8074" max="8074" width="14.375" style="1270" bestFit="1" customWidth="1"/>
    <col min="8075" max="8075" width="13" style="1270" bestFit="1" customWidth="1"/>
    <col min="8076" max="8077" width="18.125" style="1270" bestFit="1" customWidth="1"/>
    <col min="8078" max="8078" width="20.25" style="1270" bestFit="1" customWidth="1"/>
    <col min="8079" max="8079" width="17.625" style="1270" bestFit="1" customWidth="1"/>
    <col min="8080" max="8080" width="15.125" style="1270" bestFit="1" customWidth="1"/>
    <col min="8081" max="8081" width="21.375" style="1270" bestFit="1" customWidth="1"/>
    <col min="8082" max="8082" width="12.875" style="1270" bestFit="1" customWidth="1"/>
    <col min="8083" max="8083" width="13" style="1270" bestFit="1" customWidth="1"/>
    <col min="8084" max="8084" width="21.5" style="1270" bestFit="1" customWidth="1"/>
    <col min="8085" max="8086" width="13.125" style="1270" bestFit="1" customWidth="1"/>
    <col min="8087" max="8087" width="21.25" style="1270" bestFit="1" customWidth="1"/>
    <col min="8088" max="8088" width="17.375" style="1270" bestFit="1" customWidth="1"/>
    <col min="8089" max="8089" width="13.125" style="1270" bestFit="1" customWidth="1"/>
    <col min="8090" max="8090" width="15.125" style="1270" bestFit="1" customWidth="1"/>
    <col min="8091" max="8091" width="25.25" style="1270" bestFit="1" customWidth="1"/>
    <col min="8092" max="8092" width="18.875" style="1270" bestFit="1" customWidth="1"/>
    <col min="8093" max="8093" width="28" style="1270" bestFit="1" customWidth="1"/>
    <col min="8094" max="8094" width="26.75" style="1270" bestFit="1" customWidth="1"/>
    <col min="8095" max="8095" width="28" style="1270" bestFit="1" customWidth="1"/>
    <col min="8096" max="8096" width="25.25" style="1270" bestFit="1" customWidth="1"/>
    <col min="8097" max="8097" width="29.625" style="1270" bestFit="1" customWidth="1"/>
    <col min="8098" max="8098" width="25.25" style="1270" bestFit="1" customWidth="1"/>
    <col min="8099" max="8099" width="29.625" style="1270" bestFit="1" customWidth="1"/>
    <col min="8100" max="8100" width="25.25" style="1270" bestFit="1" customWidth="1"/>
    <col min="8101" max="8102" width="18.875" style="1270" bestFit="1" customWidth="1"/>
    <col min="8103" max="8103" width="21" style="1270" bestFit="1" customWidth="1"/>
    <col min="8104" max="8104" width="20.875" style="1270" bestFit="1" customWidth="1"/>
    <col min="8105" max="8105" width="12.625" style="1270" bestFit="1" customWidth="1"/>
    <col min="8106" max="8106" width="15.125" style="1270" bestFit="1" customWidth="1"/>
    <col min="8107" max="8107" width="7.125" style="1270" bestFit="1" customWidth="1"/>
    <col min="8108" max="8108" width="19.25" style="1270" bestFit="1" customWidth="1"/>
    <col min="8109" max="8111" width="15.125" style="1270" bestFit="1" customWidth="1"/>
    <col min="8112" max="8112" width="17.25" style="1270" bestFit="1" customWidth="1"/>
    <col min="8113" max="8115" width="15.125" style="1270" bestFit="1" customWidth="1"/>
    <col min="8116" max="8117" width="17.25" style="1270" bestFit="1" customWidth="1"/>
    <col min="8118" max="8118" width="15.125" style="1270" bestFit="1" customWidth="1"/>
    <col min="8119" max="8120" width="17.25" style="1270" bestFit="1" customWidth="1"/>
    <col min="8121" max="8121" width="15.125" style="1270" bestFit="1" customWidth="1"/>
    <col min="8122" max="8123" width="17.25" style="1270" bestFit="1" customWidth="1"/>
    <col min="8124" max="8124" width="19.25" style="1270" bestFit="1" customWidth="1"/>
    <col min="8125" max="8126" width="21.375" style="1270" bestFit="1" customWidth="1"/>
    <col min="8127" max="8127" width="23.5" style="1270" bestFit="1" customWidth="1"/>
    <col min="8128" max="8128" width="21.375" style="1270" bestFit="1" customWidth="1"/>
    <col min="8129" max="8129" width="19.25" style="1270" bestFit="1" customWidth="1"/>
    <col min="8130" max="8131" width="21.375" style="1270" bestFit="1" customWidth="1"/>
    <col min="8132" max="8132" width="23.5" style="1270" bestFit="1" customWidth="1"/>
    <col min="8133" max="8133" width="21.375" style="1270" bestFit="1" customWidth="1"/>
    <col min="8134" max="8134" width="17.25" style="1270" bestFit="1" customWidth="1"/>
    <col min="8135" max="8137" width="19.25" style="1270" bestFit="1" customWidth="1"/>
    <col min="8138" max="8138" width="18.375" style="1270" bestFit="1" customWidth="1"/>
    <col min="8139" max="8140" width="20.375" style="1270" bestFit="1" customWidth="1"/>
    <col min="8141" max="8141" width="13" style="1270" bestFit="1" customWidth="1"/>
    <col min="8142" max="8143" width="19.25" style="1270" bestFit="1" customWidth="1"/>
    <col min="8144" max="8145" width="17.25" style="1270" bestFit="1" customWidth="1"/>
    <col min="8146" max="8148" width="19.25" style="1270" bestFit="1" customWidth="1"/>
    <col min="8149" max="8150" width="21.375" style="1270" bestFit="1" customWidth="1"/>
    <col min="8151" max="8151" width="19.25" style="1270" bestFit="1" customWidth="1"/>
    <col min="8152" max="8153" width="21.375" style="1270" bestFit="1" customWidth="1"/>
    <col min="8154" max="8154" width="23.5" style="1270" bestFit="1" customWidth="1"/>
    <col min="8155" max="8156" width="21.375" style="1270" bestFit="1" customWidth="1"/>
    <col min="8157" max="8159" width="23.5" style="1270" bestFit="1" customWidth="1"/>
    <col min="8160" max="8161" width="25.5" style="1270" bestFit="1" customWidth="1"/>
    <col min="8162" max="8162" width="23.5" style="1270" bestFit="1" customWidth="1"/>
    <col min="8163" max="8164" width="25.5" style="1270" bestFit="1" customWidth="1"/>
    <col min="8165" max="8165" width="27.625" style="1270" bestFit="1" customWidth="1"/>
    <col min="8166" max="8166" width="25.5" style="1270" bestFit="1" customWidth="1"/>
    <col min="8167" max="8167" width="22.75" style="1270" bestFit="1" customWidth="1"/>
    <col min="8168" max="8168" width="26.875" style="1270" bestFit="1" customWidth="1"/>
    <col min="8169" max="8170" width="19.25" style="1270" bestFit="1" customWidth="1"/>
    <col min="8171" max="8171" width="25.5" style="1270" bestFit="1" customWidth="1"/>
    <col min="8172" max="8173" width="21.375" style="1270" bestFit="1" customWidth="1"/>
    <col min="8174" max="8174" width="27.625" style="1270" bestFit="1" customWidth="1"/>
    <col min="8175" max="8175" width="8.375" style="1270" bestFit="1" customWidth="1"/>
    <col min="8176" max="8178" width="16.75" style="1270" bestFit="1" customWidth="1"/>
    <col min="8179" max="8179" width="18.875" style="1270" bestFit="1" customWidth="1"/>
    <col min="8180" max="8180" width="23.5" style="1270" bestFit="1" customWidth="1"/>
    <col min="8181" max="8181" width="25.5" style="1270" bestFit="1" customWidth="1"/>
    <col min="8182" max="8183" width="8.375" style="1270" bestFit="1" customWidth="1"/>
    <col min="8184" max="8184" width="10.25" style="1270" bestFit="1" customWidth="1"/>
    <col min="8185" max="8185" width="13.75" style="1270" bestFit="1" customWidth="1"/>
    <col min="8186" max="8186" width="15.125" style="1270" bestFit="1" customWidth="1"/>
    <col min="8187" max="8189" width="21.5" style="1270" bestFit="1" customWidth="1"/>
    <col min="8190" max="8191" width="19.25" style="1270" bestFit="1" customWidth="1"/>
    <col min="8192" max="8192" width="6.625" style="1270" bestFit="1" customWidth="1"/>
    <col min="8193" max="8193" width="9" style="1270"/>
    <col min="8194" max="8194" width="15.125" style="1270" bestFit="1" customWidth="1"/>
    <col min="8195" max="8195" width="13" style="1270" bestFit="1" customWidth="1"/>
    <col min="8196" max="8198" width="9" style="1270"/>
    <col min="8199" max="8199" width="13" style="1270" bestFit="1" customWidth="1"/>
    <col min="8200" max="8200" width="15" style="1270" customWidth="1"/>
    <col min="8201" max="8201" width="13" style="1270" bestFit="1" customWidth="1"/>
    <col min="8202" max="8202" width="9" style="1270"/>
    <col min="8203" max="8205" width="12.375" style="1270" bestFit="1" customWidth="1"/>
    <col min="8206" max="8206" width="11" style="1270" bestFit="1" customWidth="1"/>
    <col min="8207" max="8207" width="20.375" style="1270" bestFit="1" customWidth="1"/>
    <col min="8208" max="8209" width="27.75" style="1270" bestFit="1" customWidth="1"/>
    <col min="8210" max="8211" width="19.375" style="1270" bestFit="1" customWidth="1"/>
    <col min="8212" max="8212" width="17.25" style="1270" bestFit="1" customWidth="1"/>
    <col min="8213" max="8213" width="19.375" style="1270" bestFit="1" customWidth="1"/>
    <col min="8214" max="8215" width="9" style="1270"/>
    <col min="8216" max="8216" width="17.375" style="1270" bestFit="1" customWidth="1"/>
    <col min="8217" max="8217" width="9" style="1270"/>
    <col min="8218" max="8218" width="17.375" style="1270" bestFit="1" customWidth="1"/>
    <col min="8219" max="8220" width="9" style="1270"/>
    <col min="8221" max="8222" width="11.125" style="1270" bestFit="1" customWidth="1"/>
    <col min="8223" max="8223" width="5.25" style="1270" bestFit="1" customWidth="1"/>
    <col min="8224" max="8224" width="9" style="1270"/>
    <col min="8225" max="8225" width="14.25" style="1270" bestFit="1" customWidth="1"/>
    <col min="8226" max="8226" width="17.875" style="1270" bestFit="1" customWidth="1"/>
    <col min="8227" max="8227" width="5.25" style="1270" bestFit="1" customWidth="1"/>
    <col min="8228" max="8228" width="9" style="1270"/>
    <col min="8229" max="8229" width="11" style="1270" bestFit="1" customWidth="1"/>
    <col min="8230" max="8230" width="8.375" style="1270" bestFit="1" customWidth="1"/>
    <col min="8231" max="8231" width="9.625" style="1270" bestFit="1" customWidth="1"/>
    <col min="8232" max="8232" width="15.125" style="1270" bestFit="1" customWidth="1"/>
    <col min="8233" max="8233" width="11.125" style="1270" bestFit="1" customWidth="1"/>
    <col min="8234" max="8234" width="9.5" style="1270" bestFit="1" customWidth="1"/>
    <col min="8235" max="8235" width="11" style="1270" bestFit="1" customWidth="1"/>
    <col min="8236" max="8244" width="15.125" style="1270" bestFit="1" customWidth="1"/>
    <col min="8245" max="8245" width="7.125" style="1270" bestFit="1" customWidth="1"/>
    <col min="8246" max="8246" width="11" style="1270" bestFit="1" customWidth="1"/>
    <col min="8247" max="8247" width="15.125" style="1270" bestFit="1" customWidth="1"/>
    <col min="8248" max="8248" width="19.25" style="1270" bestFit="1" customWidth="1"/>
    <col min="8249" max="8249" width="15.125" style="1270" bestFit="1" customWidth="1"/>
    <col min="8250" max="8250" width="19.25" style="1270" bestFit="1" customWidth="1"/>
    <col min="8251" max="8251" width="15.125" style="1270" bestFit="1" customWidth="1"/>
    <col min="8252" max="8252" width="19.25" style="1270" bestFit="1" customWidth="1"/>
    <col min="8253" max="8253" width="15.125" style="1270" bestFit="1" customWidth="1"/>
    <col min="8254" max="8254" width="19.25" style="1270" bestFit="1" customWidth="1"/>
    <col min="8255" max="8255" width="15.125" style="1270" bestFit="1" customWidth="1"/>
    <col min="8256" max="8256" width="19.25" style="1270" bestFit="1" customWidth="1"/>
    <col min="8257" max="8257" width="13" style="1270" bestFit="1" customWidth="1"/>
    <col min="8258" max="8258" width="17.25" style="1270" bestFit="1" customWidth="1"/>
    <col min="8259" max="8259" width="15.125" style="1270" bestFit="1" customWidth="1"/>
    <col min="8260" max="8260" width="19.25" style="1270" bestFit="1" customWidth="1"/>
    <col min="8261" max="8261" width="15.125" style="1270" bestFit="1" customWidth="1"/>
    <col min="8262" max="8262" width="19.25" style="1270" bestFit="1" customWidth="1"/>
    <col min="8263" max="8268" width="21.375" style="1270" bestFit="1" customWidth="1"/>
    <col min="8269" max="8270" width="17.25" style="1270" bestFit="1" customWidth="1"/>
    <col min="8271" max="8271" width="7.125" style="1270" bestFit="1" customWidth="1"/>
    <col min="8272" max="8272" width="11" style="1270" bestFit="1" customWidth="1"/>
    <col min="8273" max="8273" width="7.125" style="1270" bestFit="1" customWidth="1"/>
    <col min="8274" max="8275" width="11" style="1270" bestFit="1" customWidth="1"/>
    <col min="8276" max="8276" width="15.125" style="1270" bestFit="1" customWidth="1"/>
    <col min="8277" max="8277" width="16.5" style="1270" bestFit="1" customWidth="1"/>
    <col min="8278" max="8278" width="20.625" style="1270" bestFit="1" customWidth="1"/>
    <col min="8279" max="8279" width="7.125" style="1270" bestFit="1" customWidth="1"/>
    <col min="8280" max="8282" width="11" style="1270" bestFit="1" customWidth="1"/>
    <col min="8283" max="8283" width="15.125" style="1270" bestFit="1" customWidth="1"/>
    <col min="8284" max="8286" width="11" style="1270" bestFit="1" customWidth="1"/>
    <col min="8287" max="8287" width="13" style="1270" bestFit="1" customWidth="1"/>
    <col min="8288" max="8288" width="11" style="1270" bestFit="1" customWidth="1"/>
    <col min="8289" max="8289" width="15.125" style="1270" bestFit="1" customWidth="1"/>
    <col min="8290" max="8290" width="17.25" style="1270" bestFit="1" customWidth="1"/>
    <col min="8291" max="8291" width="7.125" style="1270" bestFit="1" customWidth="1"/>
    <col min="8292" max="8292" width="13" style="1270" bestFit="1" customWidth="1"/>
    <col min="8293" max="8294" width="12.375" style="1270" bestFit="1" customWidth="1"/>
    <col min="8295" max="8296" width="15.125" style="1270" bestFit="1" customWidth="1"/>
    <col min="8297" max="8298" width="18.625" style="1270" bestFit="1" customWidth="1"/>
    <col min="8299" max="8300" width="21.375" style="1270" bestFit="1" customWidth="1"/>
    <col min="8301" max="8301" width="17.25" style="1270" bestFit="1" customWidth="1"/>
    <col min="8302" max="8302" width="11" style="1270" bestFit="1" customWidth="1"/>
    <col min="8303" max="8304" width="15.125" style="1270" bestFit="1" customWidth="1"/>
    <col min="8305" max="8305" width="11" style="1270" bestFit="1" customWidth="1"/>
    <col min="8306" max="8307" width="15.125" style="1270" bestFit="1" customWidth="1"/>
    <col min="8308" max="8308" width="11.875" style="1270" bestFit="1" customWidth="1"/>
    <col min="8309" max="8309" width="16.375" style="1270" bestFit="1" customWidth="1"/>
    <col min="8310" max="8310" width="15.125" style="1270" bestFit="1" customWidth="1"/>
    <col min="8311" max="8311" width="11" style="1270" bestFit="1" customWidth="1"/>
    <col min="8312" max="8313" width="15.125" style="1270" bestFit="1" customWidth="1"/>
    <col min="8314" max="8314" width="11" style="1270" bestFit="1" customWidth="1"/>
    <col min="8315" max="8316" width="15.125" style="1270" bestFit="1" customWidth="1"/>
    <col min="8317" max="8317" width="5.25" style="1270" bestFit="1" customWidth="1"/>
    <col min="8318" max="8319" width="9" style="1270"/>
    <col min="8320" max="8320" width="7.125" style="1270" bestFit="1" customWidth="1"/>
    <col min="8321" max="8321" width="9" style="1270"/>
    <col min="8322" max="8322" width="59.375" style="1270" bestFit="1" customWidth="1"/>
    <col min="8323" max="8323" width="45.5" style="1270" bestFit="1" customWidth="1"/>
    <col min="8324" max="8324" width="27.625" style="1270" bestFit="1" customWidth="1"/>
    <col min="8325" max="8325" width="11" style="1270" bestFit="1" customWidth="1"/>
    <col min="8326" max="8329" width="13" style="1270" bestFit="1" customWidth="1"/>
    <col min="8330" max="8330" width="14.375" style="1270" bestFit="1" customWidth="1"/>
    <col min="8331" max="8331" width="13" style="1270" bestFit="1" customWidth="1"/>
    <col min="8332" max="8333" width="18.125" style="1270" bestFit="1" customWidth="1"/>
    <col min="8334" max="8334" width="20.25" style="1270" bestFit="1" customWidth="1"/>
    <col min="8335" max="8335" width="17.625" style="1270" bestFit="1" customWidth="1"/>
    <col min="8336" max="8336" width="15.125" style="1270" bestFit="1" customWidth="1"/>
    <col min="8337" max="8337" width="21.375" style="1270" bestFit="1" customWidth="1"/>
    <col min="8338" max="8338" width="12.875" style="1270" bestFit="1" customWidth="1"/>
    <col min="8339" max="8339" width="13" style="1270" bestFit="1" customWidth="1"/>
    <col min="8340" max="8340" width="21.5" style="1270" bestFit="1" customWidth="1"/>
    <col min="8341" max="8342" width="13.125" style="1270" bestFit="1" customWidth="1"/>
    <col min="8343" max="8343" width="21.25" style="1270" bestFit="1" customWidth="1"/>
    <col min="8344" max="8344" width="17.375" style="1270" bestFit="1" customWidth="1"/>
    <col min="8345" max="8345" width="13.125" style="1270" bestFit="1" customWidth="1"/>
    <col min="8346" max="8346" width="15.125" style="1270" bestFit="1" customWidth="1"/>
    <col min="8347" max="8347" width="25.25" style="1270" bestFit="1" customWidth="1"/>
    <col min="8348" max="8348" width="18.875" style="1270" bestFit="1" customWidth="1"/>
    <col min="8349" max="8349" width="28" style="1270" bestFit="1" customWidth="1"/>
    <col min="8350" max="8350" width="26.75" style="1270" bestFit="1" customWidth="1"/>
    <col min="8351" max="8351" width="28" style="1270" bestFit="1" customWidth="1"/>
    <col min="8352" max="8352" width="25.25" style="1270" bestFit="1" customWidth="1"/>
    <col min="8353" max="8353" width="29.625" style="1270" bestFit="1" customWidth="1"/>
    <col min="8354" max="8354" width="25.25" style="1270" bestFit="1" customWidth="1"/>
    <col min="8355" max="8355" width="29.625" style="1270" bestFit="1" customWidth="1"/>
    <col min="8356" max="8356" width="25.25" style="1270" bestFit="1" customWidth="1"/>
    <col min="8357" max="8358" width="18.875" style="1270" bestFit="1" customWidth="1"/>
    <col min="8359" max="8359" width="21" style="1270" bestFit="1" customWidth="1"/>
    <col min="8360" max="8360" width="20.875" style="1270" bestFit="1" customWidth="1"/>
    <col min="8361" max="8361" width="12.625" style="1270" bestFit="1" customWidth="1"/>
    <col min="8362" max="8362" width="15.125" style="1270" bestFit="1" customWidth="1"/>
    <col min="8363" max="8363" width="7.125" style="1270" bestFit="1" customWidth="1"/>
    <col min="8364" max="8364" width="19.25" style="1270" bestFit="1" customWidth="1"/>
    <col min="8365" max="8367" width="15.125" style="1270" bestFit="1" customWidth="1"/>
    <col min="8368" max="8368" width="17.25" style="1270" bestFit="1" customWidth="1"/>
    <col min="8369" max="8371" width="15.125" style="1270" bestFit="1" customWidth="1"/>
    <col min="8372" max="8373" width="17.25" style="1270" bestFit="1" customWidth="1"/>
    <col min="8374" max="8374" width="15.125" style="1270" bestFit="1" customWidth="1"/>
    <col min="8375" max="8376" width="17.25" style="1270" bestFit="1" customWidth="1"/>
    <col min="8377" max="8377" width="15.125" style="1270" bestFit="1" customWidth="1"/>
    <col min="8378" max="8379" width="17.25" style="1270" bestFit="1" customWidth="1"/>
    <col min="8380" max="8380" width="19.25" style="1270" bestFit="1" customWidth="1"/>
    <col min="8381" max="8382" width="21.375" style="1270" bestFit="1" customWidth="1"/>
    <col min="8383" max="8383" width="23.5" style="1270" bestFit="1" customWidth="1"/>
    <col min="8384" max="8384" width="21.375" style="1270" bestFit="1" customWidth="1"/>
    <col min="8385" max="8385" width="19.25" style="1270" bestFit="1" customWidth="1"/>
    <col min="8386" max="8387" width="21.375" style="1270" bestFit="1" customWidth="1"/>
    <col min="8388" max="8388" width="23.5" style="1270" bestFit="1" customWidth="1"/>
    <col min="8389" max="8389" width="21.375" style="1270" bestFit="1" customWidth="1"/>
    <col min="8390" max="8390" width="17.25" style="1270" bestFit="1" customWidth="1"/>
    <col min="8391" max="8393" width="19.25" style="1270" bestFit="1" customWidth="1"/>
    <col min="8394" max="8394" width="18.375" style="1270" bestFit="1" customWidth="1"/>
    <col min="8395" max="8396" width="20.375" style="1270" bestFit="1" customWidth="1"/>
    <col min="8397" max="8397" width="13" style="1270" bestFit="1" customWidth="1"/>
    <col min="8398" max="8399" width="19.25" style="1270" bestFit="1" customWidth="1"/>
    <col min="8400" max="8401" width="17.25" style="1270" bestFit="1" customWidth="1"/>
    <col min="8402" max="8404" width="19.25" style="1270" bestFit="1" customWidth="1"/>
    <col min="8405" max="8406" width="21.375" style="1270" bestFit="1" customWidth="1"/>
    <col min="8407" max="8407" width="19.25" style="1270" bestFit="1" customWidth="1"/>
    <col min="8408" max="8409" width="21.375" style="1270" bestFit="1" customWidth="1"/>
    <col min="8410" max="8410" width="23.5" style="1270" bestFit="1" customWidth="1"/>
    <col min="8411" max="8412" width="21.375" style="1270" bestFit="1" customWidth="1"/>
    <col min="8413" max="8415" width="23.5" style="1270" bestFit="1" customWidth="1"/>
    <col min="8416" max="8417" width="25.5" style="1270" bestFit="1" customWidth="1"/>
    <col min="8418" max="8418" width="23.5" style="1270" bestFit="1" customWidth="1"/>
    <col min="8419" max="8420" width="25.5" style="1270" bestFit="1" customWidth="1"/>
    <col min="8421" max="8421" width="27.625" style="1270" bestFit="1" customWidth="1"/>
    <col min="8422" max="8422" width="25.5" style="1270" bestFit="1" customWidth="1"/>
    <col min="8423" max="8423" width="22.75" style="1270" bestFit="1" customWidth="1"/>
    <col min="8424" max="8424" width="26.875" style="1270" bestFit="1" customWidth="1"/>
    <col min="8425" max="8426" width="19.25" style="1270" bestFit="1" customWidth="1"/>
    <col min="8427" max="8427" width="25.5" style="1270" bestFit="1" customWidth="1"/>
    <col min="8428" max="8429" width="21.375" style="1270" bestFit="1" customWidth="1"/>
    <col min="8430" max="8430" width="27.625" style="1270" bestFit="1" customWidth="1"/>
    <col min="8431" max="8431" width="8.375" style="1270" bestFit="1" customWidth="1"/>
    <col min="8432" max="8434" width="16.75" style="1270" bestFit="1" customWidth="1"/>
    <col min="8435" max="8435" width="18.875" style="1270" bestFit="1" customWidth="1"/>
    <col min="8436" max="8436" width="23.5" style="1270" bestFit="1" customWidth="1"/>
    <col min="8437" max="8437" width="25.5" style="1270" bestFit="1" customWidth="1"/>
    <col min="8438" max="8439" width="8.375" style="1270" bestFit="1" customWidth="1"/>
    <col min="8440" max="8440" width="10.25" style="1270" bestFit="1" customWidth="1"/>
    <col min="8441" max="8441" width="13.75" style="1270" bestFit="1" customWidth="1"/>
    <col min="8442" max="8442" width="15.125" style="1270" bestFit="1" customWidth="1"/>
    <col min="8443" max="8445" width="21.5" style="1270" bestFit="1" customWidth="1"/>
    <col min="8446" max="8447" width="19.25" style="1270" bestFit="1" customWidth="1"/>
    <col min="8448" max="8448" width="6.625" style="1270" bestFit="1" customWidth="1"/>
    <col min="8449" max="8449" width="9" style="1270"/>
    <col min="8450" max="8450" width="15.125" style="1270" bestFit="1" customWidth="1"/>
    <col min="8451" max="8451" width="13" style="1270" bestFit="1" customWidth="1"/>
    <col min="8452" max="8454" width="9" style="1270"/>
    <col min="8455" max="8455" width="13" style="1270" bestFit="1" customWidth="1"/>
    <col min="8456" max="8456" width="15" style="1270" customWidth="1"/>
    <col min="8457" max="8457" width="13" style="1270" bestFit="1" customWidth="1"/>
    <col min="8458" max="8458" width="9" style="1270"/>
    <col min="8459" max="8461" width="12.375" style="1270" bestFit="1" customWidth="1"/>
    <col min="8462" max="8462" width="11" style="1270" bestFit="1" customWidth="1"/>
    <col min="8463" max="8463" width="20.375" style="1270" bestFit="1" customWidth="1"/>
    <col min="8464" max="8465" width="27.75" style="1270" bestFit="1" customWidth="1"/>
    <col min="8466" max="8467" width="19.375" style="1270" bestFit="1" customWidth="1"/>
    <col min="8468" max="8468" width="17.25" style="1270" bestFit="1" customWidth="1"/>
    <col min="8469" max="8469" width="19.375" style="1270" bestFit="1" customWidth="1"/>
    <col min="8470" max="8471" width="9" style="1270"/>
    <col min="8472" max="8472" width="17.375" style="1270" bestFit="1" customWidth="1"/>
    <col min="8473" max="8473" width="9" style="1270"/>
    <col min="8474" max="8474" width="17.375" style="1270" bestFit="1" customWidth="1"/>
    <col min="8475" max="8476" width="9" style="1270"/>
    <col min="8477" max="8478" width="11.125" style="1270" bestFit="1" customWidth="1"/>
    <col min="8479" max="8479" width="5.25" style="1270" bestFit="1" customWidth="1"/>
    <col min="8480" max="8480" width="9" style="1270"/>
    <col min="8481" max="8481" width="14.25" style="1270" bestFit="1" customWidth="1"/>
    <col min="8482" max="8482" width="17.875" style="1270" bestFit="1" customWidth="1"/>
    <col min="8483" max="8483" width="5.25" style="1270" bestFit="1" customWidth="1"/>
    <col min="8484" max="8484" width="9" style="1270"/>
    <col min="8485" max="8485" width="11" style="1270" bestFit="1" customWidth="1"/>
    <col min="8486" max="8486" width="8.375" style="1270" bestFit="1" customWidth="1"/>
    <col min="8487" max="8487" width="9.625" style="1270" bestFit="1" customWidth="1"/>
    <col min="8488" max="8488" width="15.125" style="1270" bestFit="1" customWidth="1"/>
    <col min="8489" max="8489" width="11.125" style="1270" bestFit="1" customWidth="1"/>
    <col min="8490" max="8490" width="9.5" style="1270" bestFit="1" customWidth="1"/>
    <col min="8491" max="8491" width="11" style="1270" bestFit="1" customWidth="1"/>
    <col min="8492" max="8500" width="15.125" style="1270" bestFit="1" customWidth="1"/>
    <col min="8501" max="8501" width="7.125" style="1270" bestFit="1" customWidth="1"/>
    <col min="8502" max="8502" width="11" style="1270" bestFit="1" customWidth="1"/>
    <col min="8503" max="8503" width="15.125" style="1270" bestFit="1" customWidth="1"/>
    <col min="8504" max="8504" width="19.25" style="1270" bestFit="1" customWidth="1"/>
    <col min="8505" max="8505" width="15.125" style="1270" bestFit="1" customWidth="1"/>
    <col min="8506" max="8506" width="19.25" style="1270" bestFit="1" customWidth="1"/>
    <col min="8507" max="8507" width="15.125" style="1270" bestFit="1" customWidth="1"/>
    <col min="8508" max="8508" width="19.25" style="1270" bestFit="1" customWidth="1"/>
    <col min="8509" max="8509" width="15.125" style="1270" bestFit="1" customWidth="1"/>
    <col min="8510" max="8510" width="19.25" style="1270" bestFit="1" customWidth="1"/>
    <col min="8511" max="8511" width="15.125" style="1270" bestFit="1" customWidth="1"/>
    <col min="8512" max="8512" width="19.25" style="1270" bestFit="1" customWidth="1"/>
    <col min="8513" max="8513" width="13" style="1270" bestFit="1" customWidth="1"/>
    <col min="8514" max="8514" width="17.25" style="1270" bestFit="1" customWidth="1"/>
    <col min="8515" max="8515" width="15.125" style="1270" bestFit="1" customWidth="1"/>
    <col min="8516" max="8516" width="19.25" style="1270" bestFit="1" customWidth="1"/>
    <col min="8517" max="8517" width="15.125" style="1270" bestFit="1" customWidth="1"/>
    <col min="8518" max="8518" width="19.25" style="1270" bestFit="1" customWidth="1"/>
    <col min="8519" max="8524" width="21.375" style="1270" bestFit="1" customWidth="1"/>
    <col min="8525" max="8526" width="17.25" style="1270" bestFit="1" customWidth="1"/>
    <col min="8527" max="8527" width="7.125" style="1270" bestFit="1" customWidth="1"/>
    <col min="8528" max="8528" width="11" style="1270" bestFit="1" customWidth="1"/>
    <col min="8529" max="8529" width="7.125" style="1270" bestFit="1" customWidth="1"/>
    <col min="8530" max="8531" width="11" style="1270" bestFit="1" customWidth="1"/>
    <col min="8532" max="8532" width="15.125" style="1270" bestFit="1" customWidth="1"/>
    <col min="8533" max="8533" width="16.5" style="1270" bestFit="1" customWidth="1"/>
    <col min="8534" max="8534" width="20.625" style="1270" bestFit="1" customWidth="1"/>
    <col min="8535" max="8535" width="7.125" style="1270" bestFit="1" customWidth="1"/>
    <col min="8536" max="8538" width="11" style="1270" bestFit="1" customWidth="1"/>
    <col min="8539" max="8539" width="15.125" style="1270" bestFit="1" customWidth="1"/>
    <col min="8540" max="8542" width="11" style="1270" bestFit="1" customWidth="1"/>
    <col min="8543" max="8543" width="13" style="1270" bestFit="1" customWidth="1"/>
    <col min="8544" max="8544" width="11" style="1270" bestFit="1" customWidth="1"/>
    <col min="8545" max="8545" width="15.125" style="1270" bestFit="1" customWidth="1"/>
    <col min="8546" max="8546" width="17.25" style="1270" bestFit="1" customWidth="1"/>
    <col min="8547" max="8547" width="7.125" style="1270" bestFit="1" customWidth="1"/>
    <col min="8548" max="8548" width="13" style="1270" bestFit="1" customWidth="1"/>
    <col min="8549" max="8550" width="12.375" style="1270" bestFit="1" customWidth="1"/>
    <col min="8551" max="8552" width="15.125" style="1270" bestFit="1" customWidth="1"/>
    <col min="8553" max="8554" width="18.625" style="1270" bestFit="1" customWidth="1"/>
    <col min="8555" max="8556" width="21.375" style="1270" bestFit="1" customWidth="1"/>
    <col min="8557" max="8557" width="17.25" style="1270" bestFit="1" customWidth="1"/>
    <col min="8558" max="8558" width="11" style="1270" bestFit="1" customWidth="1"/>
    <col min="8559" max="8560" width="15.125" style="1270" bestFit="1" customWidth="1"/>
    <col min="8561" max="8561" width="11" style="1270" bestFit="1" customWidth="1"/>
    <col min="8562" max="8563" width="15.125" style="1270" bestFit="1" customWidth="1"/>
    <col min="8564" max="8564" width="11.875" style="1270" bestFit="1" customWidth="1"/>
    <col min="8565" max="8565" width="16.375" style="1270" bestFit="1" customWidth="1"/>
    <col min="8566" max="8566" width="15.125" style="1270" bestFit="1" customWidth="1"/>
    <col min="8567" max="8567" width="11" style="1270" bestFit="1" customWidth="1"/>
    <col min="8568" max="8569" width="15.125" style="1270" bestFit="1" customWidth="1"/>
    <col min="8570" max="8570" width="11" style="1270" bestFit="1" customWidth="1"/>
    <col min="8571" max="8572" width="15.125" style="1270" bestFit="1" customWidth="1"/>
    <col min="8573" max="8573" width="5.25" style="1270" bestFit="1" customWidth="1"/>
    <col min="8574" max="8575" width="9" style="1270"/>
    <col min="8576" max="8576" width="7.125" style="1270" bestFit="1" customWidth="1"/>
    <col min="8577" max="8577" width="9" style="1270"/>
    <col min="8578" max="8578" width="59.375" style="1270" bestFit="1" customWidth="1"/>
    <col min="8579" max="8579" width="45.5" style="1270" bestFit="1" customWidth="1"/>
    <col min="8580" max="8580" width="27.625" style="1270" bestFit="1" customWidth="1"/>
    <col min="8581" max="8581" width="11" style="1270" bestFit="1" customWidth="1"/>
    <col min="8582" max="8585" width="13" style="1270" bestFit="1" customWidth="1"/>
    <col min="8586" max="8586" width="14.375" style="1270" bestFit="1" customWidth="1"/>
    <col min="8587" max="8587" width="13" style="1270" bestFit="1" customWidth="1"/>
    <col min="8588" max="8589" width="18.125" style="1270" bestFit="1" customWidth="1"/>
    <col min="8590" max="8590" width="20.25" style="1270" bestFit="1" customWidth="1"/>
    <col min="8591" max="8591" width="17.625" style="1270" bestFit="1" customWidth="1"/>
    <col min="8592" max="8592" width="15.125" style="1270" bestFit="1" customWidth="1"/>
    <col min="8593" max="8593" width="21.375" style="1270" bestFit="1" customWidth="1"/>
    <col min="8594" max="8594" width="12.875" style="1270" bestFit="1" customWidth="1"/>
    <col min="8595" max="8595" width="13" style="1270" bestFit="1" customWidth="1"/>
    <col min="8596" max="8596" width="21.5" style="1270" bestFit="1" customWidth="1"/>
    <col min="8597" max="8598" width="13.125" style="1270" bestFit="1" customWidth="1"/>
    <col min="8599" max="8599" width="21.25" style="1270" bestFit="1" customWidth="1"/>
    <col min="8600" max="8600" width="17.375" style="1270" bestFit="1" customWidth="1"/>
    <col min="8601" max="8601" width="13.125" style="1270" bestFit="1" customWidth="1"/>
    <col min="8602" max="8602" width="15.125" style="1270" bestFit="1" customWidth="1"/>
    <col min="8603" max="8603" width="25.25" style="1270" bestFit="1" customWidth="1"/>
    <col min="8604" max="8604" width="18.875" style="1270" bestFit="1" customWidth="1"/>
    <col min="8605" max="8605" width="28" style="1270" bestFit="1" customWidth="1"/>
    <col min="8606" max="8606" width="26.75" style="1270" bestFit="1" customWidth="1"/>
    <col min="8607" max="8607" width="28" style="1270" bestFit="1" customWidth="1"/>
    <col min="8608" max="8608" width="25.25" style="1270" bestFit="1" customWidth="1"/>
    <col min="8609" max="8609" width="29.625" style="1270" bestFit="1" customWidth="1"/>
    <col min="8610" max="8610" width="25.25" style="1270" bestFit="1" customWidth="1"/>
    <col min="8611" max="8611" width="29.625" style="1270" bestFit="1" customWidth="1"/>
    <col min="8612" max="8612" width="25.25" style="1270" bestFit="1" customWidth="1"/>
    <col min="8613" max="8614" width="18.875" style="1270" bestFit="1" customWidth="1"/>
    <col min="8615" max="8615" width="21" style="1270" bestFit="1" customWidth="1"/>
    <col min="8616" max="8616" width="20.875" style="1270" bestFit="1" customWidth="1"/>
    <col min="8617" max="8617" width="12.625" style="1270" bestFit="1" customWidth="1"/>
    <col min="8618" max="8618" width="15.125" style="1270" bestFit="1" customWidth="1"/>
    <col min="8619" max="8619" width="7.125" style="1270" bestFit="1" customWidth="1"/>
    <col min="8620" max="8620" width="19.25" style="1270" bestFit="1" customWidth="1"/>
    <col min="8621" max="8623" width="15.125" style="1270" bestFit="1" customWidth="1"/>
    <col min="8624" max="8624" width="17.25" style="1270" bestFit="1" customWidth="1"/>
    <col min="8625" max="8627" width="15.125" style="1270" bestFit="1" customWidth="1"/>
    <col min="8628" max="8629" width="17.25" style="1270" bestFit="1" customWidth="1"/>
    <col min="8630" max="8630" width="15.125" style="1270" bestFit="1" customWidth="1"/>
    <col min="8631" max="8632" width="17.25" style="1270" bestFit="1" customWidth="1"/>
    <col min="8633" max="8633" width="15.125" style="1270" bestFit="1" customWidth="1"/>
    <col min="8634" max="8635" width="17.25" style="1270" bestFit="1" customWidth="1"/>
    <col min="8636" max="8636" width="19.25" style="1270" bestFit="1" customWidth="1"/>
    <col min="8637" max="8638" width="21.375" style="1270" bestFit="1" customWidth="1"/>
    <col min="8639" max="8639" width="23.5" style="1270" bestFit="1" customWidth="1"/>
    <col min="8640" max="8640" width="21.375" style="1270" bestFit="1" customWidth="1"/>
    <col min="8641" max="8641" width="19.25" style="1270" bestFit="1" customWidth="1"/>
    <col min="8642" max="8643" width="21.375" style="1270" bestFit="1" customWidth="1"/>
    <col min="8644" max="8644" width="23.5" style="1270" bestFit="1" customWidth="1"/>
    <col min="8645" max="8645" width="21.375" style="1270" bestFit="1" customWidth="1"/>
    <col min="8646" max="8646" width="17.25" style="1270" bestFit="1" customWidth="1"/>
    <col min="8647" max="8649" width="19.25" style="1270" bestFit="1" customWidth="1"/>
    <col min="8650" max="8650" width="18.375" style="1270" bestFit="1" customWidth="1"/>
    <col min="8651" max="8652" width="20.375" style="1270" bestFit="1" customWidth="1"/>
    <col min="8653" max="8653" width="13" style="1270" bestFit="1" customWidth="1"/>
    <col min="8654" max="8655" width="19.25" style="1270" bestFit="1" customWidth="1"/>
    <col min="8656" max="8657" width="17.25" style="1270" bestFit="1" customWidth="1"/>
    <col min="8658" max="8660" width="19.25" style="1270" bestFit="1" customWidth="1"/>
    <col min="8661" max="8662" width="21.375" style="1270" bestFit="1" customWidth="1"/>
    <col min="8663" max="8663" width="19.25" style="1270" bestFit="1" customWidth="1"/>
    <col min="8664" max="8665" width="21.375" style="1270" bestFit="1" customWidth="1"/>
    <col min="8666" max="8666" width="23.5" style="1270" bestFit="1" customWidth="1"/>
    <col min="8667" max="8668" width="21.375" style="1270" bestFit="1" customWidth="1"/>
    <col min="8669" max="8671" width="23.5" style="1270" bestFit="1" customWidth="1"/>
    <col min="8672" max="8673" width="25.5" style="1270" bestFit="1" customWidth="1"/>
    <col min="8674" max="8674" width="23.5" style="1270" bestFit="1" customWidth="1"/>
    <col min="8675" max="8676" width="25.5" style="1270" bestFit="1" customWidth="1"/>
    <col min="8677" max="8677" width="27.625" style="1270" bestFit="1" customWidth="1"/>
    <col min="8678" max="8678" width="25.5" style="1270" bestFit="1" customWidth="1"/>
    <col min="8679" max="8679" width="22.75" style="1270" bestFit="1" customWidth="1"/>
    <col min="8680" max="8680" width="26.875" style="1270" bestFit="1" customWidth="1"/>
    <col min="8681" max="8682" width="19.25" style="1270" bestFit="1" customWidth="1"/>
    <col min="8683" max="8683" width="25.5" style="1270" bestFit="1" customWidth="1"/>
    <col min="8684" max="8685" width="21.375" style="1270" bestFit="1" customWidth="1"/>
    <col min="8686" max="8686" width="27.625" style="1270" bestFit="1" customWidth="1"/>
    <col min="8687" max="8687" width="8.375" style="1270" bestFit="1" customWidth="1"/>
    <col min="8688" max="8690" width="16.75" style="1270" bestFit="1" customWidth="1"/>
    <col min="8691" max="8691" width="18.875" style="1270" bestFit="1" customWidth="1"/>
    <col min="8692" max="8692" width="23.5" style="1270" bestFit="1" customWidth="1"/>
    <col min="8693" max="8693" width="25.5" style="1270" bestFit="1" customWidth="1"/>
    <col min="8694" max="8695" width="8.375" style="1270" bestFit="1" customWidth="1"/>
    <col min="8696" max="8696" width="10.25" style="1270" bestFit="1" customWidth="1"/>
    <col min="8697" max="8697" width="13.75" style="1270" bestFit="1" customWidth="1"/>
    <col min="8698" max="8698" width="15.125" style="1270" bestFit="1" customWidth="1"/>
    <col min="8699" max="8701" width="21.5" style="1270" bestFit="1" customWidth="1"/>
    <col min="8702" max="8703" width="19.25" style="1270" bestFit="1" customWidth="1"/>
    <col min="8704" max="8704" width="6.625" style="1270" bestFit="1" customWidth="1"/>
    <col min="8705" max="8705" width="9" style="1270"/>
    <col min="8706" max="8706" width="15.125" style="1270" bestFit="1" customWidth="1"/>
    <col min="8707" max="8707" width="13" style="1270" bestFit="1" customWidth="1"/>
    <col min="8708" max="8710" width="9" style="1270"/>
    <col min="8711" max="8711" width="13" style="1270" bestFit="1" customWidth="1"/>
    <col min="8712" max="8712" width="15" style="1270" customWidth="1"/>
    <col min="8713" max="8713" width="13" style="1270" bestFit="1" customWidth="1"/>
    <col min="8714" max="8714" width="9" style="1270"/>
    <col min="8715" max="8717" width="12.375" style="1270" bestFit="1" customWidth="1"/>
    <col min="8718" max="8718" width="11" style="1270" bestFit="1" customWidth="1"/>
    <col min="8719" max="8719" width="20.375" style="1270" bestFit="1" customWidth="1"/>
    <col min="8720" max="8721" width="27.75" style="1270" bestFit="1" customWidth="1"/>
    <col min="8722" max="8723" width="19.375" style="1270" bestFit="1" customWidth="1"/>
    <col min="8724" max="8724" width="17.25" style="1270" bestFit="1" customWidth="1"/>
    <col min="8725" max="8725" width="19.375" style="1270" bestFit="1" customWidth="1"/>
    <col min="8726" max="8727" width="9" style="1270"/>
    <col min="8728" max="8728" width="17.375" style="1270" bestFit="1" customWidth="1"/>
    <col min="8729" max="8729" width="9" style="1270"/>
    <col min="8730" max="8730" width="17.375" style="1270" bestFit="1" customWidth="1"/>
    <col min="8731" max="8732" width="9" style="1270"/>
    <col min="8733" max="8734" width="11.125" style="1270" bestFit="1" customWidth="1"/>
    <col min="8735" max="8735" width="5.25" style="1270" bestFit="1" customWidth="1"/>
    <col min="8736" max="8736" width="9" style="1270"/>
    <col min="8737" max="8737" width="14.25" style="1270" bestFit="1" customWidth="1"/>
    <col min="8738" max="8738" width="17.875" style="1270" bestFit="1" customWidth="1"/>
    <col min="8739" max="8739" width="5.25" style="1270" bestFit="1" customWidth="1"/>
    <col min="8740" max="8740" width="9" style="1270"/>
    <col min="8741" max="8741" width="11" style="1270" bestFit="1" customWidth="1"/>
    <col min="8742" max="8742" width="8.375" style="1270" bestFit="1" customWidth="1"/>
    <col min="8743" max="8743" width="9.625" style="1270" bestFit="1" customWidth="1"/>
    <col min="8744" max="8744" width="15.125" style="1270" bestFit="1" customWidth="1"/>
    <col min="8745" max="8745" width="11.125" style="1270" bestFit="1" customWidth="1"/>
    <col min="8746" max="8746" width="9.5" style="1270" bestFit="1" customWidth="1"/>
    <col min="8747" max="8747" width="11" style="1270" bestFit="1" customWidth="1"/>
    <col min="8748" max="8756" width="15.125" style="1270" bestFit="1" customWidth="1"/>
    <col min="8757" max="8757" width="7.125" style="1270" bestFit="1" customWidth="1"/>
    <col min="8758" max="8758" width="11" style="1270" bestFit="1" customWidth="1"/>
    <col min="8759" max="8759" width="15.125" style="1270" bestFit="1" customWidth="1"/>
    <col min="8760" max="8760" width="19.25" style="1270" bestFit="1" customWidth="1"/>
    <col min="8761" max="8761" width="15.125" style="1270" bestFit="1" customWidth="1"/>
    <col min="8762" max="8762" width="19.25" style="1270" bestFit="1" customWidth="1"/>
    <col min="8763" max="8763" width="15.125" style="1270" bestFit="1" customWidth="1"/>
    <col min="8764" max="8764" width="19.25" style="1270" bestFit="1" customWidth="1"/>
    <col min="8765" max="8765" width="15.125" style="1270" bestFit="1" customWidth="1"/>
    <col min="8766" max="8766" width="19.25" style="1270" bestFit="1" customWidth="1"/>
    <col min="8767" max="8767" width="15.125" style="1270" bestFit="1" customWidth="1"/>
    <col min="8768" max="8768" width="19.25" style="1270" bestFit="1" customWidth="1"/>
    <col min="8769" max="8769" width="13" style="1270" bestFit="1" customWidth="1"/>
    <col min="8770" max="8770" width="17.25" style="1270" bestFit="1" customWidth="1"/>
    <col min="8771" max="8771" width="15.125" style="1270" bestFit="1" customWidth="1"/>
    <col min="8772" max="8772" width="19.25" style="1270" bestFit="1" customWidth="1"/>
    <col min="8773" max="8773" width="15.125" style="1270" bestFit="1" customWidth="1"/>
    <col min="8774" max="8774" width="19.25" style="1270" bestFit="1" customWidth="1"/>
    <col min="8775" max="8780" width="21.375" style="1270" bestFit="1" customWidth="1"/>
    <col min="8781" max="8782" width="17.25" style="1270" bestFit="1" customWidth="1"/>
    <col min="8783" max="8783" width="7.125" style="1270" bestFit="1" customWidth="1"/>
    <col min="8784" max="8784" width="11" style="1270" bestFit="1" customWidth="1"/>
    <col min="8785" max="8785" width="7.125" style="1270" bestFit="1" customWidth="1"/>
    <col min="8786" max="8787" width="11" style="1270" bestFit="1" customWidth="1"/>
    <col min="8788" max="8788" width="15.125" style="1270" bestFit="1" customWidth="1"/>
    <col min="8789" max="8789" width="16.5" style="1270" bestFit="1" customWidth="1"/>
    <col min="8790" max="8790" width="20.625" style="1270" bestFit="1" customWidth="1"/>
    <col min="8791" max="8791" width="7.125" style="1270" bestFit="1" customWidth="1"/>
    <col min="8792" max="8794" width="11" style="1270" bestFit="1" customWidth="1"/>
    <col min="8795" max="8795" width="15.125" style="1270" bestFit="1" customWidth="1"/>
    <col min="8796" max="8798" width="11" style="1270" bestFit="1" customWidth="1"/>
    <col min="8799" max="8799" width="13" style="1270" bestFit="1" customWidth="1"/>
    <col min="8800" max="8800" width="11" style="1270" bestFit="1" customWidth="1"/>
    <col min="8801" max="8801" width="15.125" style="1270" bestFit="1" customWidth="1"/>
    <col min="8802" max="8802" width="17.25" style="1270" bestFit="1" customWidth="1"/>
    <col min="8803" max="8803" width="7.125" style="1270" bestFit="1" customWidth="1"/>
    <col min="8804" max="8804" width="13" style="1270" bestFit="1" customWidth="1"/>
    <col min="8805" max="8806" width="12.375" style="1270" bestFit="1" customWidth="1"/>
    <col min="8807" max="8808" width="15.125" style="1270" bestFit="1" customWidth="1"/>
    <col min="8809" max="8810" width="18.625" style="1270" bestFit="1" customWidth="1"/>
    <col min="8811" max="8812" width="21.375" style="1270" bestFit="1" customWidth="1"/>
    <col min="8813" max="8813" width="17.25" style="1270" bestFit="1" customWidth="1"/>
    <col min="8814" max="8814" width="11" style="1270" bestFit="1" customWidth="1"/>
    <col min="8815" max="8816" width="15.125" style="1270" bestFit="1" customWidth="1"/>
    <col min="8817" max="8817" width="11" style="1270" bestFit="1" customWidth="1"/>
    <col min="8818" max="8819" width="15.125" style="1270" bestFit="1" customWidth="1"/>
    <col min="8820" max="8820" width="11.875" style="1270" bestFit="1" customWidth="1"/>
    <col min="8821" max="8821" width="16.375" style="1270" bestFit="1" customWidth="1"/>
    <col min="8822" max="8822" width="15.125" style="1270" bestFit="1" customWidth="1"/>
    <col min="8823" max="8823" width="11" style="1270" bestFit="1" customWidth="1"/>
    <col min="8824" max="8825" width="15.125" style="1270" bestFit="1" customWidth="1"/>
    <col min="8826" max="8826" width="11" style="1270" bestFit="1" customWidth="1"/>
    <col min="8827" max="8828" width="15.125" style="1270" bestFit="1" customWidth="1"/>
    <col min="8829" max="8829" width="5.25" style="1270" bestFit="1" customWidth="1"/>
    <col min="8830" max="8831" width="9" style="1270"/>
    <col min="8832" max="8832" width="7.125" style="1270" bestFit="1" customWidth="1"/>
    <col min="8833" max="8833" width="9" style="1270"/>
    <col min="8834" max="8834" width="59.375" style="1270" bestFit="1" customWidth="1"/>
    <col min="8835" max="8835" width="45.5" style="1270" bestFit="1" customWidth="1"/>
    <col min="8836" max="8836" width="27.625" style="1270" bestFit="1" customWidth="1"/>
    <col min="8837" max="8837" width="11" style="1270" bestFit="1" customWidth="1"/>
    <col min="8838" max="8841" width="13" style="1270" bestFit="1" customWidth="1"/>
    <col min="8842" max="8842" width="14.375" style="1270" bestFit="1" customWidth="1"/>
    <col min="8843" max="8843" width="13" style="1270" bestFit="1" customWidth="1"/>
    <col min="8844" max="8845" width="18.125" style="1270" bestFit="1" customWidth="1"/>
    <col min="8846" max="8846" width="20.25" style="1270" bestFit="1" customWidth="1"/>
    <col min="8847" max="8847" width="17.625" style="1270" bestFit="1" customWidth="1"/>
    <col min="8848" max="8848" width="15.125" style="1270" bestFit="1" customWidth="1"/>
    <col min="8849" max="8849" width="21.375" style="1270" bestFit="1" customWidth="1"/>
    <col min="8850" max="8850" width="12.875" style="1270" bestFit="1" customWidth="1"/>
    <col min="8851" max="8851" width="13" style="1270" bestFit="1" customWidth="1"/>
    <col min="8852" max="8852" width="21.5" style="1270" bestFit="1" customWidth="1"/>
    <col min="8853" max="8854" width="13.125" style="1270" bestFit="1" customWidth="1"/>
    <col min="8855" max="8855" width="21.25" style="1270" bestFit="1" customWidth="1"/>
    <col min="8856" max="8856" width="17.375" style="1270" bestFit="1" customWidth="1"/>
    <col min="8857" max="8857" width="13.125" style="1270" bestFit="1" customWidth="1"/>
    <col min="8858" max="8858" width="15.125" style="1270" bestFit="1" customWidth="1"/>
    <col min="8859" max="8859" width="25.25" style="1270" bestFit="1" customWidth="1"/>
    <col min="8860" max="8860" width="18.875" style="1270" bestFit="1" customWidth="1"/>
    <col min="8861" max="8861" width="28" style="1270" bestFit="1" customWidth="1"/>
    <col min="8862" max="8862" width="26.75" style="1270" bestFit="1" customWidth="1"/>
    <col min="8863" max="8863" width="28" style="1270" bestFit="1" customWidth="1"/>
    <col min="8864" max="8864" width="25.25" style="1270" bestFit="1" customWidth="1"/>
    <col min="8865" max="8865" width="29.625" style="1270" bestFit="1" customWidth="1"/>
    <col min="8866" max="8866" width="25.25" style="1270" bestFit="1" customWidth="1"/>
    <col min="8867" max="8867" width="29.625" style="1270" bestFit="1" customWidth="1"/>
    <col min="8868" max="8868" width="25.25" style="1270" bestFit="1" customWidth="1"/>
    <col min="8869" max="8870" width="18.875" style="1270" bestFit="1" customWidth="1"/>
    <col min="8871" max="8871" width="21" style="1270" bestFit="1" customWidth="1"/>
    <col min="8872" max="8872" width="20.875" style="1270" bestFit="1" customWidth="1"/>
    <col min="8873" max="8873" width="12.625" style="1270" bestFit="1" customWidth="1"/>
    <col min="8874" max="8874" width="15.125" style="1270" bestFit="1" customWidth="1"/>
    <col min="8875" max="8875" width="7.125" style="1270" bestFit="1" customWidth="1"/>
    <col min="8876" max="8876" width="19.25" style="1270" bestFit="1" customWidth="1"/>
    <col min="8877" max="8879" width="15.125" style="1270" bestFit="1" customWidth="1"/>
    <col min="8880" max="8880" width="17.25" style="1270" bestFit="1" customWidth="1"/>
    <col min="8881" max="8883" width="15.125" style="1270" bestFit="1" customWidth="1"/>
    <col min="8884" max="8885" width="17.25" style="1270" bestFit="1" customWidth="1"/>
    <col min="8886" max="8886" width="15.125" style="1270" bestFit="1" customWidth="1"/>
    <col min="8887" max="8888" width="17.25" style="1270" bestFit="1" customWidth="1"/>
    <col min="8889" max="8889" width="15.125" style="1270" bestFit="1" customWidth="1"/>
    <col min="8890" max="8891" width="17.25" style="1270" bestFit="1" customWidth="1"/>
    <col min="8892" max="8892" width="19.25" style="1270" bestFit="1" customWidth="1"/>
    <col min="8893" max="8894" width="21.375" style="1270" bestFit="1" customWidth="1"/>
    <col min="8895" max="8895" width="23.5" style="1270" bestFit="1" customWidth="1"/>
    <col min="8896" max="8896" width="21.375" style="1270" bestFit="1" customWidth="1"/>
    <col min="8897" max="8897" width="19.25" style="1270" bestFit="1" customWidth="1"/>
    <col min="8898" max="8899" width="21.375" style="1270" bestFit="1" customWidth="1"/>
    <col min="8900" max="8900" width="23.5" style="1270" bestFit="1" customWidth="1"/>
    <col min="8901" max="8901" width="21.375" style="1270" bestFit="1" customWidth="1"/>
    <col min="8902" max="8902" width="17.25" style="1270" bestFit="1" customWidth="1"/>
    <col min="8903" max="8905" width="19.25" style="1270" bestFit="1" customWidth="1"/>
    <col min="8906" max="8906" width="18.375" style="1270" bestFit="1" customWidth="1"/>
    <col min="8907" max="8908" width="20.375" style="1270" bestFit="1" customWidth="1"/>
    <col min="8909" max="8909" width="13" style="1270" bestFit="1" customWidth="1"/>
    <col min="8910" max="8911" width="19.25" style="1270" bestFit="1" customWidth="1"/>
    <col min="8912" max="8913" width="17.25" style="1270" bestFit="1" customWidth="1"/>
    <col min="8914" max="8916" width="19.25" style="1270" bestFit="1" customWidth="1"/>
    <col min="8917" max="8918" width="21.375" style="1270" bestFit="1" customWidth="1"/>
    <col min="8919" max="8919" width="19.25" style="1270" bestFit="1" customWidth="1"/>
    <col min="8920" max="8921" width="21.375" style="1270" bestFit="1" customWidth="1"/>
    <col min="8922" max="8922" width="23.5" style="1270" bestFit="1" customWidth="1"/>
    <col min="8923" max="8924" width="21.375" style="1270" bestFit="1" customWidth="1"/>
    <col min="8925" max="8927" width="23.5" style="1270" bestFit="1" customWidth="1"/>
    <col min="8928" max="8929" width="25.5" style="1270" bestFit="1" customWidth="1"/>
    <col min="8930" max="8930" width="23.5" style="1270" bestFit="1" customWidth="1"/>
    <col min="8931" max="8932" width="25.5" style="1270" bestFit="1" customWidth="1"/>
    <col min="8933" max="8933" width="27.625" style="1270" bestFit="1" customWidth="1"/>
    <col min="8934" max="8934" width="25.5" style="1270" bestFit="1" customWidth="1"/>
    <col min="8935" max="8935" width="22.75" style="1270" bestFit="1" customWidth="1"/>
    <col min="8936" max="8936" width="26.875" style="1270" bestFit="1" customWidth="1"/>
    <col min="8937" max="8938" width="19.25" style="1270" bestFit="1" customWidth="1"/>
    <col min="8939" max="8939" width="25.5" style="1270" bestFit="1" customWidth="1"/>
    <col min="8940" max="8941" width="21.375" style="1270" bestFit="1" customWidth="1"/>
    <col min="8942" max="8942" width="27.625" style="1270" bestFit="1" customWidth="1"/>
    <col min="8943" max="8943" width="8.375" style="1270" bestFit="1" customWidth="1"/>
    <col min="8944" max="8946" width="16.75" style="1270" bestFit="1" customWidth="1"/>
    <col min="8947" max="8947" width="18.875" style="1270" bestFit="1" customWidth="1"/>
    <col min="8948" max="8948" width="23.5" style="1270" bestFit="1" customWidth="1"/>
    <col min="8949" max="8949" width="25.5" style="1270" bestFit="1" customWidth="1"/>
    <col min="8950" max="8951" width="8.375" style="1270" bestFit="1" customWidth="1"/>
    <col min="8952" max="8952" width="10.25" style="1270" bestFit="1" customWidth="1"/>
    <col min="8953" max="8953" width="13.75" style="1270" bestFit="1" customWidth="1"/>
    <col min="8954" max="8954" width="15.125" style="1270" bestFit="1" customWidth="1"/>
    <col min="8955" max="8957" width="21.5" style="1270" bestFit="1" customWidth="1"/>
    <col min="8958" max="8959" width="19.25" style="1270" bestFit="1" customWidth="1"/>
    <col min="8960" max="8960" width="6.625" style="1270" bestFit="1" customWidth="1"/>
    <col min="8961" max="8961" width="9" style="1270"/>
    <col min="8962" max="8962" width="15.125" style="1270" bestFit="1" customWidth="1"/>
    <col min="8963" max="8963" width="13" style="1270" bestFit="1" customWidth="1"/>
    <col min="8964" max="8966" width="9" style="1270"/>
    <col min="8967" max="8967" width="13" style="1270" bestFit="1" customWidth="1"/>
    <col min="8968" max="8968" width="15" style="1270" customWidth="1"/>
    <col min="8969" max="8969" width="13" style="1270" bestFit="1" customWidth="1"/>
    <col min="8970" max="8970" width="9" style="1270"/>
    <col min="8971" max="8973" width="12.375" style="1270" bestFit="1" customWidth="1"/>
    <col min="8974" max="8974" width="11" style="1270" bestFit="1" customWidth="1"/>
    <col min="8975" max="8975" width="20.375" style="1270" bestFit="1" customWidth="1"/>
    <col min="8976" max="8977" width="27.75" style="1270" bestFit="1" customWidth="1"/>
    <col min="8978" max="8979" width="19.375" style="1270" bestFit="1" customWidth="1"/>
    <col min="8980" max="8980" width="17.25" style="1270" bestFit="1" customWidth="1"/>
    <col min="8981" max="8981" width="19.375" style="1270" bestFit="1" customWidth="1"/>
    <col min="8982" max="8983" width="9" style="1270"/>
    <col min="8984" max="8984" width="17.375" style="1270" bestFit="1" customWidth="1"/>
    <col min="8985" max="8985" width="9" style="1270"/>
    <col min="8986" max="8986" width="17.375" style="1270" bestFit="1" customWidth="1"/>
    <col min="8987" max="8988" width="9" style="1270"/>
    <col min="8989" max="8990" width="11.125" style="1270" bestFit="1" customWidth="1"/>
    <col min="8991" max="8991" width="5.25" style="1270" bestFit="1" customWidth="1"/>
    <col min="8992" max="8992" width="9" style="1270"/>
    <col min="8993" max="8993" width="14.25" style="1270" bestFit="1" customWidth="1"/>
    <col min="8994" max="8994" width="17.875" style="1270" bestFit="1" customWidth="1"/>
    <col min="8995" max="8995" width="5.25" style="1270" bestFit="1" customWidth="1"/>
    <col min="8996" max="8996" width="9" style="1270"/>
    <col min="8997" max="8997" width="11" style="1270" bestFit="1" customWidth="1"/>
    <col min="8998" max="8998" width="8.375" style="1270" bestFit="1" customWidth="1"/>
    <col min="8999" max="8999" width="9.625" style="1270" bestFit="1" customWidth="1"/>
    <col min="9000" max="9000" width="15.125" style="1270" bestFit="1" customWidth="1"/>
    <col min="9001" max="9001" width="11.125" style="1270" bestFit="1" customWidth="1"/>
    <col min="9002" max="9002" width="9.5" style="1270" bestFit="1" customWidth="1"/>
    <col min="9003" max="9003" width="11" style="1270" bestFit="1" customWidth="1"/>
    <col min="9004" max="9012" width="15.125" style="1270" bestFit="1" customWidth="1"/>
    <col min="9013" max="9013" width="7.125" style="1270" bestFit="1" customWidth="1"/>
    <col min="9014" max="9014" width="11" style="1270" bestFit="1" customWidth="1"/>
    <col min="9015" max="9015" width="15.125" style="1270" bestFit="1" customWidth="1"/>
    <col min="9016" max="9016" width="19.25" style="1270" bestFit="1" customWidth="1"/>
    <col min="9017" max="9017" width="15.125" style="1270" bestFit="1" customWidth="1"/>
    <col min="9018" max="9018" width="19.25" style="1270" bestFit="1" customWidth="1"/>
    <col min="9019" max="9019" width="15.125" style="1270" bestFit="1" customWidth="1"/>
    <col min="9020" max="9020" width="19.25" style="1270" bestFit="1" customWidth="1"/>
    <col min="9021" max="9021" width="15.125" style="1270" bestFit="1" customWidth="1"/>
    <col min="9022" max="9022" width="19.25" style="1270" bestFit="1" customWidth="1"/>
    <col min="9023" max="9023" width="15.125" style="1270" bestFit="1" customWidth="1"/>
    <col min="9024" max="9024" width="19.25" style="1270" bestFit="1" customWidth="1"/>
    <col min="9025" max="9025" width="13" style="1270" bestFit="1" customWidth="1"/>
    <col min="9026" max="9026" width="17.25" style="1270" bestFit="1" customWidth="1"/>
    <col min="9027" max="9027" width="15.125" style="1270" bestFit="1" customWidth="1"/>
    <col min="9028" max="9028" width="19.25" style="1270" bestFit="1" customWidth="1"/>
    <col min="9029" max="9029" width="15.125" style="1270" bestFit="1" customWidth="1"/>
    <col min="9030" max="9030" width="19.25" style="1270" bestFit="1" customWidth="1"/>
    <col min="9031" max="9036" width="21.375" style="1270" bestFit="1" customWidth="1"/>
    <col min="9037" max="9038" width="17.25" style="1270" bestFit="1" customWidth="1"/>
    <col min="9039" max="9039" width="7.125" style="1270" bestFit="1" customWidth="1"/>
    <col min="9040" max="9040" width="11" style="1270" bestFit="1" customWidth="1"/>
    <col min="9041" max="9041" width="7.125" style="1270" bestFit="1" customWidth="1"/>
    <col min="9042" max="9043" width="11" style="1270" bestFit="1" customWidth="1"/>
    <col min="9044" max="9044" width="15.125" style="1270" bestFit="1" customWidth="1"/>
    <col min="9045" max="9045" width="16.5" style="1270" bestFit="1" customWidth="1"/>
    <col min="9046" max="9046" width="20.625" style="1270" bestFit="1" customWidth="1"/>
    <col min="9047" max="9047" width="7.125" style="1270" bestFit="1" customWidth="1"/>
    <col min="9048" max="9050" width="11" style="1270" bestFit="1" customWidth="1"/>
    <col min="9051" max="9051" width="15.125" style="1270" bestFit="1" customWidth="1"/>
    <col min="9052" max="9054" width="11" style="1270" bestFit="1" customWidth="1"/>
    <col min="9055" max="9055" width="13" style="1270" bestFit="1" customWidth="1"/>
    <col min="9056" max="9056" width="11" style="1270" bestFit="1" customWidth="1"/>
    <col min="9057" max="9057" width="15.125" style="1270" bestFit="1" customWidth="1"/>
    <col min="9058" max="9058" width="17.25" style="1270" bestFit="1" customWidth="1"/>
    <col min="9059" max="9059" width="7.125" style="1270" bestFit="1" customWidth="1"/>
    <col min="9060" max="9060" width="13" style="1270" bestFit="1" customWidth="1"/>
    <col min="9061" max="9062" width="12.375" style="1270" bestFit="1" customWidth="1"/>
    <col min="9063" max="9064" width="15.125" style="1270" bestFit="1" customWidth="1"/>
    <col min="9065" max="9066" width="18.625" style="1270" bestFit="1" customWidth="1"/>
    <col min="9067" max="9068" width="21.375" style="1270" bestFit="1" customWidth="1"/>
    <col min="9069" max="9069" width="17.25" style="1270" bestFit="1" customWidth="1"/>
    <col min="9070" max="9070" width="11" style="1270" bestFit="1" customWidth="1"/>
    <col min="9071" max="9072" width="15.125" style="1270" bestFit="1" customWidth="1"/>
    <col min="9073" max="9073" width="11" style="1270" bestFit="1" customWidth="1"/>
    <col min="9074" max="9075" width="15.125" style="1270" bestFit="1" customWidth="1"/>
    <col min="9076" max="9076" width="11.875" style="1270" bestFit="1" customWidth="1"/>
    <col min="9077" max="9077" width="16.375" style="1270" bestFit="1" customWidth="1"/>
    <col min="9078" max="9078" width="15.125" style="1270" bestFit="1" customWidth="1"/>
    <col min="9079" max="9079" width="11" style="1270" bestFit="1" customWidth="1"/>
    <col min="9080" max="9081" width="15.125" style="1270" bestFit="1" customWidth="1"/>
    <col min="9082" max="9082" width="11" style="1270" bestFit="1" customWidth="1"/>
    <col min="9083" max="9084" width="15.125" style="1270" bestFit="1" customWidth="1"/>
    <col min="9085" max="9085" width="5.25" style="1270" bestFit="1" customWidth="1"/>
    <col min="9086" max="9087" width="9" style="1270"/>
    <col min="9088" max="9088" width="7.125" style="1270" bestFit="1" customWidth="1"/>
    <col min="9089" max="9089" width="9" style="1270"/>
    <col min="9090" max="9090" width="59.375" style="1270" bestFit="1" customWidth="1"/>
    <col min="9091" max="9091" width="45.5" style="1270" bestFit="1" customWidth="1"/>
    <col min="9092" max="9092" width="27.625" style="1270" bestFit="1" customWidth="1"/>
    <col min="9093" max="9093" width="11" style="1270" bestFit="1" customWidth="1"/>
    <col min="9094" max="9097" width="13" style="1270" bestFit="1" customWidth="1"/>
    <col min="9098" max="9098" width="14.375" style="1270" bestFit="1" customWidth="1"/>
    <col min="9099" max="9099" width="13" style="1270" bestFit="1" customWidth="1"/>
    <col min="9100" max="9101" width="18.125" style="1270" bestFit="1" customWidth="1"/>
    <col min="9102" max="9102" width="20.25" style="1270" bestFit="1" customWidth="1"/>
    <col min="9103" max="9103" width="17.625" style="1270" bestFit="1" customWidth="1"/>
    <col min="9104" max="9104" width="15.125" style="1270" bestFit="1" customWidth="1"/>
    <col min="9105" max="9105" width="21.375" style="1270" bestFit="1" customWidth="1"/>
    <col min="9106" max="9106" width="12.875" style="1270" bestFit="1" customWidth="1"/>
    <col min="9107" max="9107" width="13" style="1270" bestFit="1" customWidth="1"/>
    <col min="9108" max="9108" width="21.5" style="1270" bestFit="1" customWidth="1"/>
    <col min="9109" max="9110" width="13.125" style="1270" bestFit="1" customWidth="1"/>
    <col min="9111" max="9111" width="21.25" style="1270" bestFit="1" customWidth="1"/>
    <col min="9112" max="9112" width="17.375" style="1270" bestFit="1" customWidth="1"/>
    <col min="9113" max="9113" width="13.125" style="1270" bestFit="1" customWidth="1"/>
    <col min="9114" max="9114" width="15.125" style="1270" bestFit="1" customWidth="1"/>
    <col min="9115" max="9115" width="25.25" style="1270" bestFit="1" customWidth="1"/>
    <col min="9116" max="9116" width="18.875" style="1270" bestFit="1" customWidth="1"/>
    <col min="9117" max="9117" width="28" style="1270" bestFit="1" customWidth="1"/>
    <col min="9118" max="9118" width="26.75" style="1270" bestFit="1" customWidth="1"/>
    <col min="9119" max="9119" width="28" style="1270" bestFit="1" customWidth="1"/>
    <col min="9120" max="9120" width="25.25" style="1270" bestFit="1" customWidth="1"/>
    <col min="9121" max="9121" width="29.625" style="1270" bestFit="1" customWidth="1"/>
    <col min="9122" max="9122" width="25.25" style="1270" bestFit="1" customWidth="1"/>
    <col min="9123" max="9123" width="29.625" style="1270" bestFit="1" customWidth="1"/>
    <col min="9124" max="9124" width="25.25" style="1270" bestFit="1" customWidth="1"/>
    <col min="9125" max="9126" width="18.875" style="1270" bestFit="1" customWidth="1"/>
    <col min="9127" max="9127" width="21" style="1270" bestFit="1" customWidth="1"/>
    <col min="9128" max="9128" width="20.875" style="1270" bestFit="1" customWidth="1"/>
    <col min="9129" max="9129" width="12.625" style="1270" bestFit="1" customWidth="1"/>
    <col min="9130" max="9130" width="15.125" style="1270" bestFit="1" customWidth="1"/>
    <col min="9131" max="9131" width="7.125" style="1270" bestFit="1" customWidth="1"/>
    <col min="9132" max="9132" width="19.25" style="1270" bestFit="1" customWidth="1"/>
    <col min="9133" max="9135" width="15.125" style="1270" bestFit="1" customWidth="1"/>
    <col min="9136" max="9136" width="17.25" style="1270" bestFit="1" customWidth="1"/>
    <col min="9137" max="9139" width="15.125" style="1270" bestFit="1" customWidth="1"/>
    <col min="9140" max="9141" width="17.25" style="1270" bestFit="1" customWidth="1"/>
    <col min="9142" max="9142" width="15.125" style="1270" bestFit="1" customWidth="1"/>
    <col min="9143" max="9144" width="17.25" style="1270" bestFit="1" customWidth="1"/>
    <col min="9145" max="9145" width="15.125" style="1270" bestFit="1" customWidth="1"/>
    <col min="9146" max="9147" width="17.25" style="1270" bestFit="1" customWidth="1"/>
    <col min="9148" max="9148" width="19.25" style="1270" bestFit="1" customWidth="1"/>
    <col min="9149" max="9150" width="21.375" style="1270" bestFit="1" customWidth="1"/>
    <col min="9151" max="9151" width="23.5" style="1270" bestFit="1" customWidth="1"/>
    <col min="9152" max="9152" width="21.375" style="1270" bestFit="1" customWidth="1"/>
    <col min="9153" max="9153" width="19.25" style="1270" bestFit="1" customWidth="1"/>
    <col min="9154" max="9155" width="21.375" style="1270" bestFit="1" customWidth="1"/>
    <col min="9156" max="9156" width="23.5" style="1270" bestFit="1" customWidth="1"/>
    <col min="9157" max="9157" width="21.375" style="1270" bestFit="1" customWidth="1"/>
    <col min="9158" max="9158" width="17.25" style="1270" bestFit="1" customWidth="1"/>
    <col min="9159" max="9161" width="19.25" style="1270" bestFit="1" customWidth="1"/>
    <col min="9162" max="9162" width="18.375" style="1270" bestFit="1" customWidth="1"/>
    <col min="9163" max="9164" width="20.375" style="1270" bestFit="1" customWidth="1"/>
    <col min="9165" max="9165" width="13" style="1270" bestFit="1" customWidth="1"/>
    <col min="9166" max="9167" width="19.25" style="1270" bestFit="1" customWidth="1"/>
    <col min="9168" max="9169" width="17.25" style="1270" bestFit="1" customWidth="1"/>
    <col min="9170" max="9172" width="19.25" style="1270" bestFit="1" customWidth="1"/>
    <col min="9173" max="9174" width="21.375" style="1270" bestFit="1" customWidth="1"/>
    <col min="9175" max="9175" width="19.25" style="1270" bestFit="1" customWidth="1"/>
    <col min="9176" max="9177" width="21.375" style="1270" bestFit="1" customWidth="1"/>
    <col min="9178" max="9178" width="23.5" style="1270" bestFit="1" customWidth="1"/>
    <col min="9179" max="9180" width="21.375" style="1270" bestFit="1" customWidth="1"/>
    <col min="9181" max="9183" width="23.5" style="1270" bestFit="1" customWidth="1"/>
    <col min="9184" max="9185" width="25.5" style="1270" bestFit="1" customWidth="1"/>
    <col min="9186" max="9186" width="23.5" style="1270" bestFit="1" customWidth="1"/>
    <col min="9187" max="9188" width="25.5" style="1270" bestFit="1" customWidth="1"/>
    <col min="9189" max="9189" width="27.625" style="1270" bestFit="1" customWidth="1"/>
    <col min="9190" max="9190" width="25.5" style="1270" bestFit="1" customWidth="1"/>
    <col min="9191" max="9191" width="22.75" style="1270" bestFit="1" customWidth="1"/>
    <col min="9192" max="9192" width="26.875" style="1270" bestFit="1" customWidth="1"/>
    <col min="9193" max="9194" width="19.25" style="1270" bestFit="1" customWidth="1"/>
    <col min="9195" max="9195" width="25.5" style="1270" bestFit="1" customWidth="1"/>
    <col min="9196" max="9197" width="21.375" style="1270" bestFit="1" customWidth="1"/>
    <col min="9198" max="9198" width="27.625" style="1270" bestFit="1" customWidth="1"/>
    <col min="9199" max="9199" width="8.375" style="1270" bestFit="1" customWidth="1"/>
    <col min="9200" max="9202" width="16.75" style="1270" bestFit="1" customWidth="1"/>
    <col min="9203" max="9203" width="18.875" style="1270" bestFit="1" customWidth="1"/>
    <col min="9204" max="9204" width="23.5" style="1270" bestFit="1" customWidth="1"/>
    <col min="9205" max="9205" width="25.5" style="1270" bestFit="1" customWidth="1"/>
    <col min="9206" max="9207" width="8.375" style="1270" bestFit="1" customWidth="1"/>
    <col min="9208" max="9208" width="10.25" style="1270" bestFit="1" customWidth="1"/>
    <col min="9209" max="9209" width="13.75" style="1270" bestFit="1" customWidth="1"/>
    <col min="9210" max="9210" width="15.125" style="1270" bestFit="1" customWidth="1"/>
    <col min="9211" max="9213" width="21.5" style="1270" bestFit="1" customWidth="1"/>
    <col min="9214" max="9215" width="19.25" style="1270" bestFit="1" customWidth="1"/>
    <col min="9216" max="9216" width="6.625" style="1270" bestFit="1" customWidth="1"/>
    <col min="9217" max="9217" width="9" style="1270"/>
    <col min="9218" max="9218" width="15.125" style="1270" bestFit="1" customWidth="1"/>
    <col min="9219" max="9219" width="13" style="1270" bestFit="1" customWidth="1"/>
    <col min="9220" max="9222" width="9" style="1270"/>
    <col min="9223" max="9223" width="13" style="1270" bestFit="1" customWidth="1"/>
    <col min="9224" max="9224" width="15" style="1270" customWidth="1"/>
    <col min="9225" max="9225" width="13" style="1270" bestFit="1" customWidth="1"/>
    <col min="9226" max="9226" width="9" style="1270"/>
    <col min="9227" max="9229" width="12.375" style="1270" bestFit="1" customWidth="1"/>
    <col min="9230" max="9230" width="11" style="1270" bestFit="1" customWidth="1"/>
    <col min="9231" max="9231" width="20.375" style="1270" bestFit="1" customWidth="1"/>
    <col min="9232" max="9233" width="27.75" style="1270" bestFit="1" customWidth="1"/>
    <col min="9234" max="9235" width="19.375" style="1270" bestFit="1" customWidth="1"/>
    <col min="9236" max="9236" width="17.25" style="1270" bestFit="1" customWidth="1"/>
    <col min="9237" max="9237" width="19.375" style="1270" bestFit="1" customWidth="1"/>
    <col min="9238" max="9239" width="9" style="1270"/>
    <col min="9240" max="9240" width="17.375" style="1270" bestFit="1" customWidth="1"/>
    <col min="9241" max="9241" width="9" style="1270"/>
    <col min="9242" max="9242" width="17.375" style="1270" bestFit="1" customWidth="1"/>
    <col min="9243" max="9244" width="9" style="1270"/>
    <col min="9245" max="9246" width="11.125" style="1270" bestFit="1" customWidth="1"/>
    <col min="9247" max="9247" width="5.25" style="1270" bestFit="1" customWidth="1"/>
    <col min="9248" max="9248" width="9" style="1270"/>
    <col min="9249" max="9249" width="14.25" style="1270" bestFit="1" customWidth="1"/>
    <col min="9250" max="9250" width="17.875" style="1270" bestFit="1" customWidth="1"/>
    <col min="9251" max="9251" width="5.25" style="1270" bestFit="1" customWidth="1"/>
    <col min="9252" max="9252" width="9" style="1270"/>
    <col min="9253" max="9253" width="11" style="1270" bestFit="1" customWidth="1"/>
    <col min="9254" max="9254" width="8.375" style="1270" bestFit="1" customWidth="1"/>
    <col min="9255" max="9255" width="9.625" style="1270" bestFit="1" customWidth="1"/>
    <col min="9256" max="9256" width="15.125" style="1270" bestFit="1" customWidth="1"/>
    <col min="9257" max="9257" width="11.125" style="1270" bestFit="1" customWidth="1"/>
    <col min="9258" max="9258" width="9.5" style="1270" bestFit="1" customWidth="1"/>
    <col min="9259" max="9259" width="11" style="1270" bestFit="1" customWidth="1"/>
    <col min="9260" max="9268" width="15.125" style="1270" bestFit="1" customWidth="1"/>
    <col min="9269" max="9269" width="7.125" style="1270" bestFit="1" customWidth="1"/>
    <col min="9270" max="9270" width="11" style="1270" bestFit="1" customWidth="1"/>
    <col min="9271" max="9271" width="15.125" style="1270" bestFit="1" customWidth="1"/>
    <col min="9272" max="9272" width="19.25" style="1270" bestFit="1" customWidth="1"/>
    <col min="9273" max="9273" width="15.125" style="1270" bestFit="1" customWidth="1"/>
    <col min="9274" max="9274" width="19.25" style="1270" bestFit="1" customWidth="1"/>
    <col min="9275" max="9275" width="15.125" style="1270" bestFit="1" customWidth="1"/>
    <col min="9276" max="9276" width="19.25" style="1270" bestFit="1" customWidth="1"/>
    <col min="9277" max="9277" width="15.125" style="1270" bestFit="1" customWidth="1"/>
    <col min="9278" max="9278" width="19.25" style="1270" bestFit="1" customWidth="1"/>
    <col min="9279" max="9279" width="15.125" style="1270" bestFit="1" customWidth="1"/>
    <col min="9280" max="9280" width="19.25" style="1270" bestFit="1" customWidth="1"/>
    <col min="9281" max="9281" width="13" style="1270" bestFit="1" customWidth="1"/>
    <col min="9282" max="9282" width="17.25" style="1270" bestFit="1" customWidth="1"/>
    <col min="9283" max="9283" width="15.125" style="1270" bestFit="1" customWidth="1"/>
    <col min="9284" max="9284" width="19.25" style="1270" bestFit="1" customWidth="1"/>
    <col min="9285" max="9285" width="15.125" style="1270" bestFit="1" customWidth="1"/>
    <col min="9286" max="9286" width="19.25" style="1270" bestFit="1" customWidth="1"/>
    <col min="9287" max="9292" width="21.375" style="1270" bestFit="1" customWidth="1"/>
    <col min="9293" max="9294" width="17.25" style="1270" bestFit="1" customWidth="1"/>
    <col min="9295" max="9295" width="7.125" style="1270" bestFit="1" customWidth="1"/>
    <col min="9296" max="9296" width="11" style="1270" bestFit="1" customWidth="1"/>
    <col min="9297" max="9297" width="7.125" style="1270" bestFit="1" customWidth="1"/>
    <col min="9298" max="9299" width="11" style="1270" bestFit="1" customWidth="1"/>
    <col min="9300" max="9300" width="15.125" style="1270" bestFit="1" customWidth="1"/>
    <col min="9301" max="9301" width="16.5" style="1270" bestFit="1" customWidth="1"/>
    <col min="9302" max="9302" width="20.625" style="1270" bestFit="1" customWidth="1"/>
    <col min="9303" max="9303" width="7.125" style="1270" bestFit="1" customWidth="1"/>
    <col min="9304" max="9306" width="11" style="1270" bestFit="1" customWidth="1"/>
    <col min="9307" max="9307" width="15.125" style="1270" bestFit="1" customWidth="1"/>
    <col min="9308" max="9310" width="11" style="1270" bestFit="1" customWidth="1"/>
    <col min="9311" max="9311" width="13" style="1270" bestFit="1" customWidth="1"/>
    <col min="9312" max="9312" width="11" style="1270" bestFit="1" customWidth="1"/>
    <col min="9313" max="9313" width="15.125" style="1270" bestFit="1" customWidth="1"/>
    <col min="9314" max="9314" width="17.25" style="1270" bestFit="1" customWidth="1"/>
    <col min="9315" max="9315" width="7.125" style="1270" bestFit="1" customWidth="1"/>
    <col min="9316" max="9316" width="13" style="1270" bestFit="1" customWidth="1"/>
    <col min="9317" max="9318" width="12.375" style="1270" bestFit="1" customWidth="1"/>
    <col min="9319" max="9320" width="15.125" style="1270" bestFit="1" customWidth="1"/>
    <col min="9321" max="9322" width="18.625" style="1270" bestFit="1" customWidth="1"/>
    <col min="9323" max="9324" width="21.375" style="1270" bestFit="1" customWidth="1"/>
    <col min="9325" max="9325" width="17.25" style="1270" bestFit="1" customWidth="1"/>
    <col min="9326" max="9326" width="11" style="1270" bestFit="1" customWidth="1"/>
    <col min="9327" max="9328" width="15.125" style="1270" bestFit="1" customWidth="1"/>
    <col min="9329" max="9329" width="11" style="1270" bestFit="1" customWidth="1"/>
    <col min="9330" max="9331" width="15.125" style="1270" bestFit="1" customWidth="1"/>
    <col min="9332" max="9332" width="11.875" style="1270" bestFit="1" customWidth="1"/>
    <col min="9333" max="9333" width="16.375" style="1270" bestFit="1" customWidth="1"/>
    <col min="9334" max="9334" width="15.125" style="1270" bestFit="1" customWidth="1"/>
    <col min="9335" max="9335" width="11" style="1270" bestFit="1" customWidth="1"/>
    <col min="9336" max="9337" width="15.125" style="1270" bestFit="1" customWidth="1"/>
    <col min="9338" max="9338" width="11" style="1270" bestFit="1" customWidth="1"/>
    <col min="9339" max="9340" width="15.125" style="1270" bestFit="1" customWidth="1"/>
    <col min="9341" max="9341" width="5.25" style="1270" bestFit="1" customWidth="1"/>
    <col min="9342" max="9343" width="9" style="1270"/>
    <col min="9344" max="9344" width="7.125" style="1270" bestFit="1" customWidth="1"/>
    <col min="9345" max="9345" width="9" style="1270"/>
    <col min="9346" max="9346" width="59.375" style="1270" bestFit="1" customWidth="1"/>
    <col min="9347" max="9347" width="45.5" style="1270" bestFit="1" customWidth="1"/>
    <col min="9348" max="9348" width="27.625" style="1270" bestFit="1" customWidth="1"/>
    <col min="9349" max="9349" width="11" style="1270" bestFit="1" customWidth="1"/>
    <col min="9350" max="9353" width="13" style="1270" bestFit="1" customWidth="1"/>
    <col min="9354" max="9354" width="14.375" style="1270" bestFit="1" customWidth="1"/>
    <col min="9355" max="9355" width="13" style="1270" bestFit="1" customWidth="1"/>
    <col min="9356" max="9357" width="18.125" style="1270" bestFit="1" customWidth="1"/>
    <col min="9358" max="9358" width="20.25" style="1270" bestFit="1" customWidth="1"/>
    <col min="9359" max="9359" width="17.625" style="1270" bestFit="1" customWidth="1"/>
    <col min="9360" max="9360" width="15.125" style="1270" bestFit="1" customWidth="1"/>
    <col min="9361" max="9361" width="21.375" style="1270" bestFit="1" customWidth="1"/>
    <col min="9362" max="9362" width="12.875" style="1270" bestFit="1" customWidth="1"/>
    <col min="9363" max="9363" width="13" style="1270" bestFit="1" customWidth="1"/>
    <col min="9364" max="9364" width="21.5" style="1270" bestFit="1" customWidth="1"/>
    <col min="9365" max="9366" width="13.125" style="1270" bestFit="1" customWidth="1"/>
    <col min="9367" max="9367" width="21.25" style="1270" bestFit="1" customWidth="1"/>
    <col min="9368" max="9368" width="17.375" style="1270" bestFit="1" customWidth="1"/>
    <col min="9369" max="9369" width="13.125" style="1270" bestFit="1" customWidth="1"/>
    <col min="9370" max="9370" width="15.125" style="1270" bestFit="1" customWidth="1"/>
    <col min="9371" max="9371" width="25.25" style="1270" bestFit="1" customWidth="1"/>
    <col min="9372" max="9372" width="18.875" style="1270" bestFit="1" customWidth="1"/>
    <col min="9373" max="9373" width="28" style="1270" bestFit="1" customWidth="1"/>
    <col min="9374" max="9374" width="26.75" style="1270" bestFit="1" customWidth="1"/>
    <col min="9375" max="9375" width="28" style="1270" bestFit="1" customWidth="1"/>
    <col min="9376" max="9376" width="25.25" style="1270" bestFit="1" customWidth="1"/>
    <col min="9377" max="9377" width="29.625" style="1270" bestFit="1" customWidth="1"/>
    <col min="9378" max="9378" width="25.25" style="1270" bestFit="1" customWidth="1"/>
    <col min="9379" max="9379" width="29.625" style="1270" bestFit="1" customWidth="1"/>
    <col min="9380" max="9380" width="25.25" style="1270" bestFit="1" customWidth="1"/>
    <col min="9381" max="9382" width="18.875" style="1270" bestFit="1" customWidth="1"/>
    <col min="9383" max="9383" width="21" style="1270" bestFit="1" customWidth="1"/>
    <col min="9384" max="9384" width="20.875" style="1270" bestFit="1" customWidth="1"/>
    <col min="9385" max="9385" width="12.625" style="1270" bestFit="1" customWidth="1"/>
    <col min="9386" max="9386" width="15.125" style="1270" bestFit="1" customWidth="1"/>
    <col min="9387" max="9387" width="7.125" style="1270" bestFit="1" customWidth="1"/>
    <col min="9388" max="9388" width="19.25" style="1270" bestFit="1" customWidth="1"/>
    <col min="9389" max="9391" width="15.125" style="1270" bestFit="1" customWidth="1"/>
    <col min="9392" max="9392" width="17.25" style="1270" bestFit="1" customWidth="1"/>
    <col min="9393" max="9395" width="15.125" style="1270" bestFit="1" customWidth="1"/>
    <col min="9396" max="9397" width="17.25" style="1270" bestFit="1" customWidth="1"/>
    <col min="9398" max="9398" width="15.125" style="1270" bestFit="1" customWidth="1"/>
    <col min="9399" max="9400" width="17.25" style="1270" bestFit="1" customWidth="1"/>
    <col min="9401" max="9401" width="15.125" style="1270" bestFit="1" customWidth="1"/>
    <col min="9402" max="9403" width="17.25" style="1270" bestFit="1" customWidth="1"/>
    <col min="9404" max="9404" width="19.25" style="1270" bestFit="1" customWidth="1"/>
    <col min="9405" max="9406" width="21.375" style="1270" bestFit="1" customWidth="1"/>
    <col min="9407" max="9407" width="23.5" style="1270" bestFit="1" customWidth="1"/>
    <col min="9408" max="9408" width="21.375" style="1270" bestFit="1" customWidth="1"/>
    <col min="9409" max="9409" width="19.25" style="1270" bestFit="1" customWidth="1"/>
    <col min="9410" max="9411" width="21.375" style="1270" bestFit="1" customWidth="1"/>
    <col min="9412" max="9412" width="23.5" style="1270" bestFit="1" customWidth="1"/>
    <col min="9413" max="9413" width="21.375" style="1270" bestFit="1" customWidth="1"/>
    <col min="9414" max="9414" width="17.25" style="1270" bestFit="1" customWidth="1"/>
    <col min="9415" max="9417" width="19.25" style="1270" bestFit="1" customWidth="1"/>
    <col min="9418" max="9418" width="18.375" style="1270" bestFit="1" customWidth="1"/>
    <col min="9419" max="9420" width="20.375" style="1270" bestFit="1" customWidth="1"/>
    <col min="9421" max="9421" width="13" style="1270" bestFit="1" customWidth="1"/>
    <col min="9422" max="9423" width="19.25" style="1270" bestFit="1" customWidth="1"/>
    <col min="9424" max="9425" width="17.25" style="1270" bestFit="1" customWidth="1"/>
    <col min="9426" max="9428" width="19.25" style="1270" bestFit="1" customWidth="1"/>
    <col min="9429" max="9430" width="21.375" style="1270" bestFit="1" customWidth="1"/>
    <col min="9431" max="9431" width="19.25" style="1270" bestFit="1" customWidth="1"/>
    <col min="9432" max="9433" width="21.375" style="1270" bestFit="1" customWidth="1"/>
    <col min="9434" max="9434" width="23.5" style="1270" bestFit="1" customWidth="1"/>
    <col min="9435" max="9436" width="21.375" style="1270" bestFit="1" customWidth="1"/>
    <col min="9437" max="9439" width="23.5" style="1270" bestFit="1" customWidth="1"/>
    <col min="9440" max="9441" width="25.5" style="1270" bestFit="1" customWidth="1"/>
    <col min="9442" max="9442" width="23.5" style="1270" bestFit="1" customWidth="1"/>
    <col min="9443" max="9444" width="25.5" style="1270" bestFit="1" customWidth="1"/>
    <col min="9445" max="9445" width="27.625" style="1270" bestFit="1" customWidth="1"/>
    <col min="9446" max="9446" width="25.5" style="1270" bestFit="1" customWidth="1"/>
    <col min="9447" max="9447" width="22.75" style="1270" bestFit="1" customWidth="1"/>
    <col min="9448" max="9448" width="26.875" style="1270" bestFit="1" customWidth="1"/>
    <col min="9449" max="9450" width="19.25" style="1270" bestFit="1" customWidth="1"/>
    <col min="9451" max="9451" width="25.5" style="1270" bestFit="1" customWidth="1"/>
    <col min="9452" max="9453" width="21.375" style="1270" bestFit="1" customWidth="1"/>
    <col min="9454" max="9454" width="27.625" style="1270" bestFit="1" customWidth="1"/>
    <col min="9455" max="9455" width="8.375" style="1270" bestFit="1" customWidth="1"/>
    <col min="9456" max="9458" width="16.75" style="1270" bestFit="1" customWidth="1"/>
    <col min="9459" max="9459" width="18.875" style="1270" bestFit="1" customWidth="1"/>
    <col min="9460" max="9460" width="23.5" style="1270" bestFit="1" customWidth="1"/>
    <col min="9461" max="9461" width="25.5" style="1270" bestFit="1" customWidth="1"/>
    <col min="9462" max="9463" width="8.375" style="1270" bestFit="1" customWidth="1"/>
    <col min="9464" max="9464" width="10.25" style="1270" bestFit="1" customWidth="1"/>
    <col min="9465" max="9465" width="13.75" style="1270" bestFit="1" customWidth="1"/>
    <col min="9466" max="9466" width="15.125" style="1270" bestFit="1" customWidth="1"/>
    <col min="9467" max="9469" width="21.5" style="1270" bestFit="1" customWidth="1"/>
    <col min="9470" max="9471" width="19.25" style="1270" bestFit="1" customWidth="1"/>
    <col min="9472" max="9472" width="6.625" style="1270" bestFit="1" customWidth="1"/>
    <col min="9473" max="9473" width="9" style="1270"/>
    <col min="9474" max="9474" width="15.125" style="1270" bestFit="1" customWidth="1"/>
    <col min="9475" max="9475" width="13" style="1270" bestFit="1" customWidth="1"/>
    <col min="9476" max="9478" width="9" style="1270"/>
    <col min="9479" max="9479" width="13" style="1270" bestFit="1" customWidth="1"/>
    <col min="9480" max="9480" width="15" style="1270" customWidth="1"/>
    <col min="9481" max="9481" width="13" style="1270" bestFit="1" customWidth="1"/>
    <col min="9482" max="9482" width="9" style="1270"/>
    <col min="9483" max="9485" width="12.375" style="1270" bestFit="1" customWidth="1"/>
    <col min="9486" max="9486" width="11" style="1270" bestFit="1" customWidth="1"/>
    <col min="9487" max="9487" width="20.375" style="1270" bestFit="1" customWidth="1"/>
    <col min="9488" max="9489" width="27.75" style="1270" bestFit="1" customWidth="1"/>
    <col min="9490" max="9491" width="19.375" style="1270" bestFit="1" customWidth="1"/>
    <col min="9492" max="9492" width="17.25" style="1270" bestFit="1" customWidth="1"/>
    <col min="9493" max="9493" width="19.375" style="1270" bestFit="1" customWidth="1"/>
    <col min="9494" max="9495" width="9" style="1270"/>
    <col min="9496" max="9496" width="17.375" style="1270" bestFit="1" customWidth="1"/>
    <col min="9497" max="9497" width="9" style="1270"/>
    <col min="9498" max="9498" width="17.375" style="1270" bestFit="1" customWidth="1"/>
    <col min="9499" max="9500" width="9" style="1270"/>
    <col min="9501" max="9502" width="11.125" style="1270" bestFit="1" customWidth="1"/>
    <col min="9503" max="9503" width="5.25" style="1270" bestFit="1" customWidth="1"/>
    <col min="9504" max="9504" width="9" style="1270"/>
    <col min="9505" max="9505" width="14.25" style="1270" bestFit="1" customWidth="1"/>
    <col min="9506" max="9506" width="17.875" style="1270" bestFit="1" customWidth="1"/>
    <col min="9507" max="9507" width="5.25" style="1270" bestFit="1" customWidth="1"/>
    <col min="9508" max="9508" width="9" style="1270"/>
    <col min="9509" max="9509" width="11" style="1270" bestFit="1" customWidth="1"/>
    <col min="9510" max="9510" width="8.375" style="1270" bestFit="1" customWidth="1"/>
    <col min="9511" max="9511" width="9.625" style="1270" bestFit="1" customWidth="1"/>
    <col min="9512" max="9512" width="15.125" style="1270" bestFit="1" customWidth="1"/>
    <col min="9513" max="9513" width="11.125" style="1270" bestFit="1" customWidth="1"/>
    <col min="9514" max="9514" width="9.5" style="1270" bestFit="1" customWidth="1"/>
    <col min="9515" max="9515" width="11" style="1270" bestFit="1" customWidth="1"/>
    <col min="9516" max="9524" width="15.125" style="1270" bestFit="1" customWidth="1"/>
    <col min="9525" max="9525" width="7.125" style="1270" bestFit="1" customWidth="1"/>
    <col min="9526" max="9526" width="11" style="1270" bestFit="1" customWidth="1"/>
    <col min="9527" max="9527" width="15.125" style="1270" bestFit="1" customWidth="1"/>
    <col min="9528" max="9528" width="19.25" style="1270" bestFit="1" customWidth="1"/>
    <col min="9529" max="9529" width="15.125" style="1270" bestFit="1" customWidth="1"/>
    <col min="9530" max="9530" width="19.25" style="1270" bestFit="1" customWidth="1"/>
    <col min="9531" max="9531" width="15.125" style="1270" bestFit="1" customWidth="1"/>
    <col min="9532" max="9532" width="19.25" style="1270" bestFit="1" customWidth="1"/>
    <col min="9533" max="9533" width="15.125" style="1270" bestFit="1" customWidth="1"/>
    <col min="9534" max="9534" width="19.25" style="1270" bestFit="1" customWidth="1"/>
    <col min="9535" max="9535" width="15.125" style="1270" bestFit="1" customWidth="1"/>
    <col min="9536" max="9536" width="19.25" style="1270" bestFit="1" customWidth="1"/>
    <col min="9537" max="9537" width="13" style="1270" bestFit="1" customWidth="1"/>
    <col min="9538" max="9538" width="17.25" style="1270" bestFit="1" customWidth="1"/>
    <col min="9539" max="9539" width="15.125" style="1270" bestFit="1" customWidth="1"/>
    <col min="9540" max="9540" width="19.25" style="1270" bestFit="1" customWidth="1"/>
    <col min="9541" max="9541" width="15.125" style="1270" bestFit="1" customWidth="1"/>
    <col min="9542" max="9542" width="19.25" style="1270" bestFit="1" customWidth="1"/>
    <col min="9543" max="9548" width="21.375" style="1270" bestFit="1" customWidth="1"/>
    <col min="9549" max="9550" width="17.25" style="1270" bestFit="1" customWidth="1"/>
    <col min="9551" max="9551" width="7.125" style="1270" bestFit="1" customWidth="1"/>
    <col min="9552" max="9552" width="11" style="1270" bestFit="1" customWidth="1"/>
    <col min="9553" max="9553" width="7.125" style="1270" bestFit="1" customWidth="1"/>
    <col min="9554" max="9555" width="11" style="1270" bestFit="1" customWidth="1"/>
    <col min="9556" max="9556" width="15.125" style="1270" bestFit="1" customWidth="1"/>
    <col min="9557" max="9557" width="16.5" style="1270" bestFit="1" customWidth="1"/>
    <col min="9558" max="9558" width="20.625" style="1270" bestFit="1" customWidth="1"/>
    <col min="9559" max="9559" width="7.125" style="1270" bestFit="1" customWidth="1"/>
    <col min="9560" max="9562" width="11" style="1270" bestFit="1" customWidth="1"/>
    <col min="9563" max="9563" width="15.125" style="1270" bestFit="1" customWidth="1"/>
    <col min="9564" max="9566" width="11" style="1270" bestFit="1" customWidth="1"/>
    <col min="9567" max="9567" width="13" style="1270" bestFit="1" customWidth="1"/>
    <col min="9568" max="9568" width="11" style="1270" bestFit="1" customWidth="1"/>
    <col min="9569" max="9569" width="15.125" style="1270" bestFit="1" customWidth="1"/>
    <col min="9570" max="9570" width="17.25" style="1270" bestFit="1" customWidth="1"/>
    <col min="9571" max="9571" width="7.125" style="1270" bestFit="1" customWidth="1"/>
    <col min="9572" max="9572" width="13" style="1270" bestFit="1" customWidth="1"/>
    <col min="9573" max="9574" width="12.375" style="1270" bestFit="1" customWidth="1"/>
    <col min="9575" max="9576" width="15.125" style="1270" bestFit="1" customWidth="1"/>
    <col min="9577" max="9578" width="18.625" style="1270" bestFit="1" customWidth="1"/>
    <col min="9579" max="9580" width="21.375" style="1270" bestFit="1" customWidth="1"/>
    <col min="9581" max="9581" width="17.25" style="1270" bestFit="1" customWidth="1"/>
    <col min="9582" max="9582" width="11" style="1270" bestFit="1" customWidth="1"/>
    <col min="9583" max="9584" width="15.125" style="1270" bestFit="1" customWidth="1"/>
    <col min="9585" max="9585" width="11" style="1270" bestFit="1" customWidth="1"/>
    <col min="9586" max="9587" width="15.125" style="1270" bestFit="1" customWidth="1"/>
    <col min="9588" max="9588" width="11.875" style="1270" bestFit="1" customWidth="1"/>
    <col min="9589" max="9589" width="16.375" style="1270" bestFit="1" customWidth="1"/>
    <col min="9590" max="9590" width="15.125" style="1270" bestFit="1" customWidth="1"/>
    <col min="9591" max="9591" width="11" style="1270" bestFit="1" customWidth="1"/>
    <col min="9592" max="9593" width="15.125" style="1270" bestFit="1" customWidth="1"/>
    <col min="9594" max="9594" width="11" style="1270" bestFit="1" customWidth="1"/>
    <col min="9595" max="9596" width="15.125" style="1270" bestFit="1" customWidth="1"/>
    <col min="9597" max="9597" width="5.25" style="1270" bestFit="1" customWidth="1"/>
    <col min="9598" max="9599" width="9" style="1270"/>
    <col min="9600" max="9600" width="7.125" style="1270" bestFit="1" customWidth="1"/>
    <col min="9601" max="9601" width="9" style="1270"/>
    <col min="9602" max="9602" width="59.375" style="1270" bestFit="1" customWidth="1"/>
    <col min="9603" max="9603" width="45.5" style="1270" bestFit="1" customWidth="1"/>
    <col min="9604" max="9604" width="27.625" style="1270" bestFit="1" customWidth="1"/>
    <col min="9605" max="9605" width="11" style="1270" bestFit="1" customWidth="1"/>
    <col min="9606" max="9609" width="13" style="1270" bestFit="1" customWidth="1"/>
    <col min="9610" max="9610" width="14.375" style="1270" bestFit="1" customWidth="1"/>
    <col min="9611" max="9611" width="13" style="1270" bestFit="1" customWidth="1"/>
    <col min="9612" max="9613" width="18.125" style="1270" bestFit="1" customWidth="1"/>
    <col min="9614" max="9614" width="20.25" style="1270" bestFit="1" customWidth="1"/>
    <col min="9615" max="9615" width="17.625" style="1270" bestFit="1" customWidth="1"/>
    <col min="9616" max="9616" width="15.125" style="1270" bestFit="1" customWidth="1"/>
    <col min="9617" max="9617" width="21.375" style="1270" bestFit="1" customWidth="1"/>
    <col min="9618" max="9618" width="12.875" style="1270" bestFit="1" customWidth="1"/>
    <col min="9619" max="9619" width="13" style="1270" bestFit="1" customWidth="1"/>
    <col min="9620" max="9620" width="21.5" style="1270" bestFit="1" customWidth="1"/>
    <col min="9621" max="9622" width="13.125" style="1270" bestFit="1" customWidth="1"/>
    <col min="9623" max="9623" width="21.25" style="1270" bestFit="1" customWidth="1"/>
    <col min="9624" max="9624" width="17.375" style="1270" bestFit="1" customWidth="1"/>
    <col min="9625" max="9625" width="13.125" style="1270" bestFit="1" customWidth="1"/>
    <col min="9626" max="9626" width="15.125" style="1270" bestFit="1" customWidth="1"/>
    <col min="9627" max="9627" width="25.25" style="1270" bestFit="1" customWidth="1"/>
    <col min="9628" max="9628" width="18.875" style="1270" bestFit="1" customWidth="1"/>
    <col min="9629" max="9629" width="28" style="1270" bestFit="1" customWidth="1"/>
    <col min="9630" max="9630" width="26.75" style="1270" bestFit="1" customWidth="1"/>
    <col min="9631" max="9631" width="28" style="1270" bestFit="1" customWidth="1"/>
    <col min="9632" max="9632" width="25.25" style="1270" bestFit="1" customWidth="1"/>
    <col min="9633" max="9633" width="29.625" style="1270" bestFit="1" customWidth="1"/>
    <col min="9634" max="9634" width="25.25" style="1270" bestFit="1" customWidth="1"/>
    <col min="9635" max="9635" width="29.625" style="1270" bestFit="1" customWidth="1"/>
    <col min="9636" max="9636" width="25.25" style="1270" bestFit="1" customWidth="1"/>
    <col min="9637" max="9638" width="18.875" style="1270" bestFit="1" customWidth="1"/>
    <col min="9639" max="9639" width="21" style="1270" bestFit="1" customWidth="1"/>
    <col min="9640" max="9640" width="20.875" style="1270" bestFit="1" customWidth="1"/>
    <col min="9641" max="9641" width="12.625" style="1270" bestFit="1" customWidth="1"/>
    <col min="9642" max="9642" width="15.125" style="1270" bestFit="1" customWidth="1"/>
    <col min="9643" max="9643" width="7.125" style="1270" bestFit="1" customWidth="1"/>
    <col min="9644" max="9644" width="19.25" style="1270" bestFit="1" customWidth="1"/>
    <col min="9645" max="9647" width="15.125" style="1270" bestFit="1" customWidth="1"/>
    <col min="9648" max="9648" width="17.25" style="1270" bestFit="1" customWidth="1"/>
    <col min="9649" max="9651" width="15.125" style="1270" bestFit="1" customWidth="1"/>
    <col min="9652" max="9653" width="17.25" style="1270" bestFit="1" customWidth="1"/>
    <col min="9654" max="9654" width="15.125" style="1270" bestFit="1" customWidth="1"/>
    <col min="9655" max="9656" width="17.25" style="1270" bestFit="1" customWidth="1"/>
    <col min="9657" max="9657" width="15.125" style="1270" bestFit="1" customWidth="1"/>
    <col min="9658" max="9659" width="17.25" style="1270" bestFit="1" customWidth="1"/>
    <col min="9660" max="9660" width="19.25" style="1270" bestFit="1" customWidth="1"/>
    <col min="9661" max="9662" width="21.375" style="1270" bestFit="1" customWidth="1"/>
    <col min="9663" max="9663" width="23.5" style="1270" bestFit="1" customWidth="1"/>
    <col min="9664" max="9664" width="21.375" style="1270" bestFit="1" customWidth="1"/>
    <col min="9665" max="9665" width="19.25" style="1270" bestFit="1" customWidth="1"/>
    <col min="9666" max="9667" width="21.375" style="1270" bestFit="1" customWidth="1"/>
    <col min="9668" max="9668" width="23.5" style="1270" bestFit="1" customWidth="1"/>
    <col min="9669" max="9669" width="21.375" style="1270" bestFit="1" customWidth="1"/>
    <col min="9670" max="9670" width="17.25" style="1270" bestFit="1" customWidth="1"/>
    <col min="9671" max="9673" width="19.25" style="1270" bestFit="1" customWidth="1"/>
    <col min="9674" max="9674" width="18.375" style="1270" bestFit="1" customWidth="1"/>
    <col min="9675" max="9676" width="20.375" style="1270" bestFit="1" customWidth="1"/>
    <col min="9677" max="9677" width="13" style="1270" bestFit="1" customWidth="1"/>
    <col min="9678" max="9679" width="19.25" style="1270" bestFit="1" customWidth="1"/>
    <col min="9680" max="9681" width="17.25" style="1270" bestFit="1" customWidth="1"/>
    <col min="9682" max="9684" width="19.25" style="1270" bestFit="1" customWidth="1"/>
    <col min="9685" max="9686" width="21.375" style="1270" bestFit="1" customWidth="1"/>
    <col min="9687" max="9687" width="19.25" style="1270" bestFit="1" customWidth="1"/>
    <col min="9688" max="9689" width="21.375" style="1270" bestFit="1" customWidth="1"/>
    <col min="9690" max="9690" width="23.5" style="1270" bestFit="1" customWidth="1"/>
    <col min="9691" max="9692" width="21.375" style="1270" bestFit="1" customWidth="1"/>
    <col min="9693" max="9695" width="23.5" style="1270" bestFit="1" customWidth="1"/>
    <col min="9696" max="9697" width="25.5" style="1270" bestFit="1" customWidth="1"/>
    <col min="9698" max="9698" width="23.5" style="1270" bestFit="1" customWidth="1"/>
    <col min="9699" max="9700" width="25.5" style="1270" bestFit="1" customWidth="1"/>
    <col min="9701" max="9701" width="27.625" style="1270" bestFit="1" customWidth="1"/>
    <col min="9702" max="9702" width="25.5" style="1270" bestFit="1" customWidth="1"/>
    <col min="9703" max="9703" width="22.75" style="1270" bestFit="1" customWidth="1"/>
    <col min="9704" max="9704" width="26.875" style="1270" bestFit="1" customWidth="1"/>
    <col min="9705" max="9706" width="19.25" style="1270" bestFit="1" customWidth="1"/>
    <col min="9707" max="9707" width="25.5" style="1270" bestFit="1" customWidth="1"/>
    <col min="9708" max="9709" width="21.375" style="1270" bestFit="1" customWidth="1"/>
    <col min="9710" max="9710" width="27.625" style="1270" bestFit="1" customWidth="1"/>
    <col min="9711" max="9711" width="8.375" style="1270" bestFit="1" customWidth="1"/>
    <col min="9712" max="9714" width="16.75" style="1270" bestFit="1" customWidth="1"/>
    <col min="9715" max="9715" width="18.875" style="1270" bestFit="1" customWidth="1"/>
    <col min="9716" max="9716" width="23.5" style="1270" bestFit="1" customWidth="1"/>
    <col min="9717" max="9717" width="25.5" style="1270" bestFit="1" customWidth="1"/>
    <col min="9718" max="9719" width="8.375" style="1270" bestFit="1" customWidth="1"/>
    <col min="9720" max="9720" width="10.25" style="1270" bestFit="1" customWidth="1"/>
    <col min="9721" max="9721" width="13.75" style="1270" bestFit="1" customWidth="1"/>
    <col min="9722" max="9722" width="15.125" style="1270" bestFit="1" customWidth="1"/>
    <col min="9723" max="9725" width="21.5" style="1270" bestFit="1" customWidth="1"/>
    <col min="9726" max="9727" width="19.25" style="1270" bestFit="1" customWidth="1"/>
    <col min="9728" max="9728" width="6.625" style="1270" bestFit="1" customWidth="1"/>
    <col min="9729" max="9729" width="9" style="1270"/>
    <col min="9730" max="9730" width="15.125" style="1270" bestFit="1" customWidth="1"/>
    <col min="9731" max="9731" width="13" style="1270" bestFit="1" customWidth="1"/>
    <col min="9732" max="9734" width="9" style="1270"/>
    <col min="9735" max="9735" width="13" style="1270" bestFit="1" customWidth="1"/>
    <col min="9736" max="9736" width="15" style="1270" customWidth="1"/>
    <col min="9737" max="9737" width="13" style="1270" bestFit="1" customWidth="1"/>
    <col min="9738" max="9738" width="9" style="1270"/>
    <col min="9739" max="9741" width="12.375" style="1270" bestFit="1" customWidth="1"/>
    <col min="9742" max="9742" width="11" style="1270" bestFit="1" customWidth="1"/>
    <col min="9743" max="9743" width="20.375" style="1270" bestFit="1" customWidth="1"/>
    <col min="9744" max="9745" width="27.75" style="1270" bestFit="1" customWidth="1"/>
    <col min="9746" max="9747" width="19.375" style="1270" bestFit="1" customWidth="1"/>
    <col min="9748" max="9748" width="17.25" style="1270" bestFit="1" customWidth="1"/>
    <col min="9749" max="9749" width="19.375" style="1270" bestFit="1" customWidth="1"/>
    <col min="9750" max="9751" width="9" style="1270"/>
    <col min="9752" max="9752" width="17.375" style="1270" bestFit="1" customWidth="1"/>
    <col min="9753" max="9753" width="9" style="1270"/>
    <col min="9754" max="9754" width="17.375" style="1270" bestFit="1" customWidth="1"/>
    <col min="9755" max="9756" width="9" style="1270"/>
    <col min="9757" max="9758" width="11.125" style="1270" bestFit="1" customWidth="1"/>
    <col min="9759" max="9759" width="5.25" style="1270" bestFit="1" customWidth="1"/>
    <col min="9760" max="9760" width="9" style="1270"/>
    <col min="9761" max="9761" width="14.25" style="1270" bestFit="1" customWidth="1"/>
    <col min="9762" max="9762" width="17.875" style="1270" bestFit="1" customWidth="1"/>
    <col min="9763" max="9763" width="5.25" style="1270" bestFit="1" customWidth="1"/>
    <col min="9764" max="9764" width="9" style="1270"/>
    <col min="9765" max="9765" width="11" style="1270" bestFit="1" customWidth="1"/>
    <col min="9766" max="9766" width="8.375" style="1270" bestFit="1" customWidth="1"/>
    <col min="9767" max="9767" width="9.625" style="1270" bestFit="1" customWidth="1"/>
    <col min="9768" max="9768" width="15.125" style="1270" bestFit="1" customWidth="1"/>
    <col min="9769" max="9769" width="11.125" style="1270" bestFit="1" customWidth="1"/>
    <col min="9770" max="9770" width="9.5" style="1270" bestFit="1" customWidth="1"/>
    <col min="9771" max="9771" width="11" style="1270" bestFit="1" customWidth="1"/>
    <col min="9772" max="9780" width="15.125" style="1270" bestFit="1" customWidth="1"/>
    <col min="9781" max="9781" width="7.125" style="1270" bestFit="1" customWidth="1"/>
    <col min="9782" max="9782" width="11" style="1270" bestFit="1" customWidth="1"/>
    <col min="9783" max="9783" width="15.125" style="1270" bestFit="1" customWidth="1"/>
    <col min="9784" max="9784" width="19.25" style="1270" bestFit="1" customWidth="1"/>
    <col min="9785" max="9785" width="15.125" style="1270" bestFit="1" customWidth="1"/>
    <col min="9786" max="9786" width="19.25" style="1270" bestFit="1" customWidth="1"/>
    <col min="9787" max="9787" width="15.125" style="1270" bestFit="1" customWidth="1"/>
    <col min="9788" max="9788" width="19.25" style="1270" bestFit="1" customWidth="1"/>
    <col min="9789" max="9789" width="15.125" style="1270" bestFit="1" customWidth="1"/>
    <col min="9790" max="9790" width="19.25" style="1270" bestFit="1" customWidth="1"/>
    <col min="9791" max="9791" width="15.125" style="1270" bestFit="1" customWidth="1"/>
    <col min="9792" max="9792" width="19.25" style="1270" bestFit="1" customWidth="1"/>
    <col min="9793" max="9793" width="13" style="1270" bestFit="1" customWidth="1"/>
    <col min="9794" max="9794" width="17.25" style="1270" bestFit="1" customWidth="1"/>
    <col min="9795" max="9795" width="15.125" style="1270" bestFit="1" customWidth="1"/>
    <col min="9796" max="9796" width="19.25" style="1270" bestFit="1" customWidth="1"/>
    <col min="9797" max="9797" width="15.125" style="1270" bestFit="1" customWidth="1"/>
    <col min="9798" max="9798" width="19.25" style="1270" bestFit="1" customWidth="1"/>
    <col min="9799" max="9804" width="21.375" style="1270" bestFit="1" customWidth="1"/>
    <col min="9805" max="9806" width="17.25" style="1270" bestFit="1" customWidth="1"/>
    <col min="9807" max="9807" width="7.125" style="1270" bestFit="1" customWidth="1"/>
    <col min="9808" max="9808" width="11" style="1270" bestFit="1" customWidth="1"/>
    <col min="9809" max="9809" width="7.125" style="1270" bestFit="1" customWidth="1"/>
    <col min="9810" max="9811" width="11" style="1270" bestFit="1" customWidth="1"/>
    <col min="9812" max="9812" width="15.125" style="1270" bestFit="1" customWidth="1"/>
    <col min="9813" max="9813" width="16.5" style="1270" bestFit="1" customWidth="1"/>
    <col min="9814" max="9814" width="20.625" style="1270" bestFit="1" customWidth="1"/>
    <col min="9815" max="9815" width="7.125" style="1270" bestFit="1" customWidth="1"/>
    <col min="9816" max="9818" width="11" style="1270" bestFit="1" customWidth="1"/>
    <col min="9819" max="9819" width="15.125" style="1270" bestFit="1" customWidth="1"/>
    <col min="9820" max="9822" width="11" style="1270" bestFit="1" customWidth="1"/>
    <col min="9823" max="9823" width="13" style="1270" bestFit="1" customWidth="1"/>
    <col min="9824" max="9824" width="11" style="1270" bestFit="1" customWidth="1"/>
    <col min="9825" max="9825" width="15.125" style="1270" bestFit="1" customWidth="1"/>
    <col min="9826" max="9826" width="17.25" style="1270" bestFit="1" customWidth="1"/>
    <col min="9827" max="9827" width="7.125" style="1270" bestFit="1" customWidth="1"/>
    <col min="9828" max="9828" width="13" style="1270" bestFit="1" customWidth="1"/>
    <col min="9829" max="9830" width="12.375" style="1270" bestFit="1" customWidth="1"/>
    <col min="9831" max="9832" width="15.125" style="1270" bestFit="1" customWidth="1"/>
    <col min="9833" max="9834" width="18.625" style="1270" bestFit="1" customWidth="1"/>
    <col min="9835" max="9836" width="21.375" style="1270" bestFit="1" customWidth="1"/>
    <col min="9837" max="9837" width="17.25" style="1270" bestFit="1" customWidth="1"/>
    <col min="9838" max="9838" width="11" style="1270" bestFit="1" customWidth="1"/>
    <col min="9839" max="9840" width="15.125" style="1270" bestFit="1" customWidth="1"/>
    <col min="9841" max="9841" width="11" style="1270" bestFit="1" customWidth="1"/>
    <col min="9842" max="9843" width="15.125" style="1270" bestFit="1" customWidth="1"/>
    <col min="9844" max="9844" width="11.875" style="1270" bestFit="1" customWidth="1"/>
    <col min="9845" max="9845" width="16.375" style="1270" bestFit="1" customWidth="1"/>
    <col min="9846" max="9846" width="15.125" style="1270" bestFit="1" customWidth="1"/>
    <col min="9847" max="9847" width="11" style="1270" bestFit="1" customWidth="1"/>
    <col min="9848" max="9849" width="15.125" style="1270" bestFit="1" customWidth="1"/>
    <col min="9850" max="9850" width="11" style="1270" bestFit="1" customWidth="1"/>
    <col min="9851" max="9852" width="15.125" style="1270" bestFit="1" customWidth="1"/>
    <col min="9853" max="9853" width="5.25" style="1270" bestFit="1" customWidth="1"/>
    <col min="9854" max="9855" width="9" style="1270"/>
    <col min="9856" max="9856" width="7.125" style="1270" bestFit="1" customWidth="1"/>
    <col min="9857" max="9857" width="9" style="1270"/>
    <col min="9858" max="9858" width="59.375" style="1270" bestFit="1" customWidth="1"/>
    <col min="9859" max="9859" width="45.5" style="1270" bestFit="1" customWidth="1"/>
    <col min="9860" max="9860" width="27.625" style="1270" bestFit="1" customWidth="1"/>
    <col min="9861" max="9861" width="11" style="1270" bestFit="1" customWidth="1"/>
    <col min="9862" max="9865" width="13" style="1270" bestFit="1" customWidth="1"/>
    <col min="9866" max="9866" width="14.375" style="1270" bestFit="1" customWidth="1"/>
    <col min="9867" max="9867" width="13" style="1270" bestFit="1" customWidth="1"/>
    <col min="9868" max="9869" width="18.125" style="1270" bestFit="1" customWidth="1"/>
    <col min="9870" max="9870" width="20.25" style="1270" bestFit="1" customWidth="1"/>
    <col min="9871" max="9871" width="17.625" style="1270" bestFit="1" customWidth="1"/>
    <col min="9872" max="9872" width="15.125" style="1270" bestFit="1" customWidth="1"/>
    <col min="9873" max="9873" width="21.375" style="1270" bestFit="1" customWidth="1"/>
    <col min="9874" max="9874" width="12.875" style="1270" bestFit="1" customWidth="1"/>
    <col min="9875" max="9875" width="13" style="1270" bestFit="1" customWidth="1"/>
    <col min="9876" max="9876" width="21.5" style="1270" bestFit="1" customWidth="1"/>
    <col min="9877" max="9878" width="13.125" style="1270" bestFit="1" customWidth="1"/>
    <col min="9879" max="9879" width="21.25" style="1270" bestFit="1" customWidth="1"/>
    <col min="9880" max="9880" width="17.375" style="1270" bestFit="1" customWidth="1"/>
    <col min="9881" max="9881" width="13.125" style="1270" bestFit="1" customWidth="1"/>
    <col min="9882" max="9882" width="15.125" style="1270" bestFit="1" customWidth="1"/>
    <col min="9883" max="9883" width="25.25" style="1270" bestFit="1" customWidth="1"/>
    <col min="9884" max="9884" width="18.875" style="1270" bestFit="1" customWidth="1"/>
    <col min="9885" max="9885" width="28" style="1270" bestFit="1" customWidth="1"/>
    <col min="9886" max="9886" width="26.75" style="1270" bestFit="1" customWidth="1"/>
    <col min="9887" max="9887" width="28" style="1270" bestFit="1" customWidth="1"/>
    <col min="9888" max="9888" width="25.25" style="1270" bestFit="1" customWidth="1"/>
    <col min="9889" max="9889" width="29.625" style="1270" bestFit="1" customWidth="1"/>
    <col min="9890" max="9890" width="25.25" style="1270" bestFit="1" customWidth="1"/>
    <col min="9891" max="9891" width="29.625" style="1270" bestFit="1" customWidth="1"/>
    <col min="9892" max="9892" width="25.25" style="1270" bestFit="1" customWidth="1"/>
    <col min="9893" max="9894" width="18.875" style="1270" bestFit="1" customWidth="1"/>
    <col min="9895" max="9895" width="21" style="1270" bestFit="1" customWidth="1"/>
    <col min="9896" max="9896" width="20.875" style="1270" bestFit="1" customWidth="1"/>
    <col min="9897" max="9897" width="12.625" style="1270" bestFit="1" customWidth="1"/>
    <col min="9898" max="9898" width="15.125" style="1270" bestFit="1" customWidth="1"/>
    <col min="9899" max="9899" width="7.125" style="1270" bestFit="1" customWidth="1"/>
    <col min="9900" max="9900" width="19.25" style="1270" bestFit="1" customWidth="1"/>
    <col min="9901" max="9903" width="15.125" style="1270" bestFit="1" customWidth="1"/>
    <col min="9904" max="9904" width="17.25" style="1270" bestFit="1" customWidth="1"/>
    <col min="9905" max="9907" width="15.125" style="1270" bestFit="1" customWidth="1"/>
    <col min="9908" max="9909" width="17.25" style="1270" bestFit="1" customWidth="1"/>
    <col min="9910" max="9910" width="15.125" style="1270" bestFit="1" customWidth="1"/>
    <col min="9911" max="9912" width="17.25" style="1270" bestFit="1" customWidth="1"/>
    <col min="9913" max="9913" width="15.125" style="1270" bestFit="1" customWidth="1"/>
    <col min="9914" max="9915" width="17.25" style="1270" bestFit="1" customWidth="1"/>
    <col min="9916" max="9916" width="19.25" style="1270" bestFit="1" customWidth="1"/>
    <col min="9917" max="9918" width="21.375" style="1270" bestFit="1" customWidth="1"/>
    <col min="9919" max="9919" width="23.5" style="1270" bestFit="1" customWidth="1"/>
    <col min="9920" max="9920" width="21.375" style="1270" bestFit="1" customWidth="1"/>
    <col min="9921" max="9921" width="19.25" style="1270" bestFit="1" customWidth="1"/>
    <col min="9922" max="9923" width="21.375" style="1270" bestFit="1" customWidth="1"/>
    <col min="9924" max="9924" width="23.5" style="1270" bestFit="1" customWidth="1"/>
    <col min="9925" max="9925" width="21.375" style="1270" bestFit="1" customWidth="1"/>
    <col min="9926" max="9926" width="17.25" style="1270" bestFit="1" customWidth="1"/>
    <col min="9927" max="9929" width="19.25" style="1270" bestFit="1" customWidth="1"/>
    <col min="9930" max="9930" width="18.375" style="1270" bestFit="1" customWidth="1"/>
    <col min="9931" max="9932" width="20.375" style="1270" bestFit="1" customWidth="1"/>
    <col min="9933" max="9933" width="13" style="1270" bestFit="1" customWidth="1"/>
    <col min="9934" max="9935" width="19.25" style="1270" bestFit="1" customWidth="1"/>
    <col min="9936" max="9937" width="17.25" style="1270" bestFit="1" customWidth="1"/>
    <col min="9938" max="9940" width="19.25" style="1270" bestFit="1" customWidth="1"/>
    <col min="9941" max="9942" width="21.375" style="1270" bestFit="1" customWidth="1"/>
    <col min="9943" max="9943" width="19.25" style="1270" bestFit="1" customWidth="1"/>
    <col min="9944" max="9945" width="21.375" style="1270" bestFit="1" customWidth="1"/>
    <col min="9946" max="9946" width="23.5" style="1270" bestFit="1" customWidth="1"/>
    <col min="9947" max="9948" width="21.375" style="1270" bestFit="1" customWidth="1"/>
    <col min="9949" max="9951" width="23.5" style="1270" bestFit="1" customWidth="1"/>
    <col min="9952" max="9953" width="25.5" style="1270" bestFit="1" customWidth="1"/>
    <col min="9954" max="9954" width="23.5" style="1270" bestFit="1" customWidth="1"/>
    <col min="9955" max="9956" width="25.5" style="1270" bestFit="1" customWidth="1"/>
    <col min="9957" max="9957" width="27.625" style="1270" bestFit="1" customWidth="1"/>
    <col min="9958" max="9958" width="25.5" style="1270" bestFit="1" customWidth="1"/>
    <col min="9959" max="9959" width="22.75" style="1270" bestFit="1" customWidth="1"/>
    <col min="9960" max="9960" width="26.875" style="1270" bestFit="1" customWidth="1"/>
    <col min="9961" max="9962" width="19.25" style="1270" bestFit="1" customWidth="1"/>
    <col min="9963" max="9963" width="25.5" style="1270" bestFit="1" customWidth="1"/>
    <col min="9964" max="9965" width="21.375" style="1270" bestFit="1" customWidth="1"/>
    <col min="9966" max="9966" width="27.625" style="1270" bestFit="1" customWidth="1"/>
    <col min="9967" max="9967" width="8.375" style="1270" bestFit="1" customWidth="1"/>
    <col min="9968" max="9970" width="16.75" style="1270" bestFit="1" customWidth="1"/>
    <col min="9971" max="9971" width="18.875" style="1270" bestFit="1" customWidth="1"/>
    <col min="9972" max="9972" width="23.5" style="1270" bestFit="1" customWidth="1"/>
    <col min="9973" max="9973" width="25.5" style="1270" bestFit="1" customWidth="1"/>
    <col min="9974" max="9975" width="8.375" style="1270" bestFit="1" customWidth="1"/>
    <col min="9976" max="9976" width="10.25" style="1270" bestFit="1" customWidth="1"/>
    <col min="9977" max="9977" width="13.75" style="1270" bestFit="1" customWidth="1"/>
    <col min="9978" max="9978" width="15.125" style="1270" bestFit="1" customWidth="1"/>
    <col min="9979" max="9981" width="21.5" style="1270" bestFit="1" customWidth="1"/>
    <col min="9982" max="9983" width="19.25" style="1270" bestFit="1" customWidth="1"/>
    <col min="9984" max="9984" width="6.625" style="1270" bestFit="1" customWidth="1"/>
    <col min="9985" max="9985" width="9" style="1270"/>
    <col min="9986" max="9986" width="15.125" style="1270" bestFit="1" customWidth="1"/>
    <col min="9987" max="9987" width="13" style="1270" bestFit="1" customWidth="1"/>
    <col min="9988" max="9990" width="9" style="1270"/>
    <col min="9991" max="9991" width="13" style="1270" bestFit="1" customWidth="1"/>
    <col min="9992" max="9992" width="15" style="1270" customWidth="1"/>
    <col min="9993" max="9993" width="13" style="1270" bestFit="1" customWidth="1"/>
    <col min="9994" max="9994" width="9" style="1270"/>
    <col min="9995" max="9997" width="12.375" style="1270" bestFit="1" customWidth="1"/>
    <col min="9998" max="9998" width="11" style="1270" bestFit="1" customWidth="1"/>
    <col min="9999" max="9999" width="20.375" style="1270" bestFit="1" customWidth="1"/>
    <col min="10000" max="10001" width="27.75" style="1270" bestFit="1" customWidth="1"/>
    <col min="10002" max="10003" width="19.375" style="1270" bestFit="1" customWidth="1"/>
    <col min="10004" max="10004" width="17.25" style="1270" bestFit="1" customWidth="1"/>
    <col min="10005" max="10005" width="19.375" style="1270" bestFit="1" customWidth="1"/>
    <col min="10006" max="10007" width="9" style="1270"/>
    <col min="10008" max="10008" width="17.375" style="1270" bestFit="1" customWidth="1"/>
    <col min="10009" max="10009" width="9" style="1270"/>
    <col min="10010" max="10010" width="17.375" style="1270" bestFit="1" customWidth="1"/>
    <col min="10011" max="10012" width="9" style="1270"/>
    <col min="10013" max="10014" width="11.125" style="1270" bestFit="1" customWidth="1"/>
    <col min="10015" max="10015" width="5.25" style="1270" bestFit="1" customWidth="1"/>
    <col min="10016" max="10016" width="9" style="1270"/>
    <col min="10017" max="10017" width="14.25" style="1270" bestFit="1" customWidth="1"/>
    <col min="10018" max="10018" width="17.875" style="1270" bestFit="1" customWidth="1"/>
    <col min="10019" max="10019" width="5.25" style="1270" bestFit="1" customWidth="1"/>
    <col min="10020" max="10020" width="9" style="1270"/>
    <col min="10021" max="10021" width="11" style="1270" bestFit="1" customWidth="1"/>
    <col min="10022" max="10022" width="8.375" style="1270" bestFit="1" customWidth="1"/>
    <col min="10023" max="10023" width="9.625" style="1270" bestFit="1" customWidth="1"/>
    <col min="10024" max="10024" width="15.125" style="1270" bestFit="1" customWidth="1"/>
    <col min="10025" max="10025" width="11.125" style="1270" bestFit="1" customWidth="1"/>
    <col min="10026" max="10026" width="9.5" style="1270" bestFit="1" customWidth="1"/>
    <col min="10027" max="10027" width="11" style="1270" bestFit="1" customWidth="1"/>
    <col min="10028" max="10036" width="15.125" style="1270" bestFit="1" customWidth="1"/>
    <col min="10037" max="10037" width="7.125" style="1270" bestFit="1" customWidth="1"/>
    <col min="10038" max="10038" width="11" style="1270" bestFit="1" customWidth="1"/>
    <col min="10039" max="10039" width="15.125" style="1270" bestFit="1" customWidth="1"/>
    <col min="10040" max="10040" width="19.25" style="1270" bestFit="1" customWidth="1"/>
    <col min="10041" max="10041" width="15.125" style="1270" bestFit="1" customWidth="1"/>
    <col min="10042" max="10042" width="19.25" style="1270" bestFit="1" customWidth="1"/>
    <col min="10043" max="10043" width="15.125" style="1270" bestFit="1" customWidth="1"/>
    <col min="10044" max="10044" width="19.25" style="1270" bestFit="1" customWidth="1"/>
    <col min="10045" max="10045" width="15.125" style="1270" bestFit="1" customWidth="1"/>
    <col min="10046" max="10046" width="19.25" style="1270" bestFit="1" customWidth="1"/>
    <col min="10047" max="10047" width="15.125" style="1270" bestFit="1" customWidth="1"/>
    <col min="10048" max="10048" width="19.25" style="1270" bestFit="1" customWidth="1"/>
    <col min="10049" max="10049" width="13" style="1270" bestFit="1" customWidth="1"/>
    <col min="10050" max="10050" width="17.25" style="1270" bestFit="1" customWidth="1"/>
    <col min="10051" max="10051" width="15.125" style="1270" bestFit="1" customWidth="1"/>
    <col min="10052" max="10052" width="19.25" style="1270" bestFit="1" customWidth="1"/>
    <col min="10053" max="10053" width="15.125" style="1270" bestFit="1" customWidth="1"/>
    <col min="10054" max="10054" width="19.25" style="1270" bestFit="1" customWidth="1"/>
    <col min="10055" max="10060" width="21.375" style="1270" bestFit="1" customWidth="1"/>
    <col min="10061" max="10062" width="17.25" style="1270" bestFit="1" customWidth="1"/>
    <col min="10063" max="10063" width="7.125" style="1270" bestFit="1" customWidth="1"/>
    <col min="10064" max="10064" width="11" style="1270" bestFit="1" customWidth="1"/>
    <col min="10065" max="10065" width="7.125" style="1270" bestFit="1" customWidth="1"/>
    <col min="10066" max="10067" width="11" style="1270" bestFit="1" customWidth="1"/>
    <col min="10068" max="10068" width="15.125" style="1270" bestFit="1" customWidth="1"/>
    <col min="10069" max="10069" width="16.5" style="1270" bestFit="1" customWidth="1"/>
    <col min="10070" max="10070" width="20.625" style="1270" bestFit="1" customWidth="1"/>
    <col min="10071" max="10071" width="7.125" style="1270" bestFit="1" customWidth="1"/>
    <col min="10072" max="10074" width="11" style="1270" bestFit="1" customWidth="1"/>
    <col min="10075" max="10075" width="15.125" style="1270" bestFit="1" customWidth="1"/>
    <col min="10076" max="10078" width="11" style="1270" bestFit="1" customWidth="1"/>
    <col min="10079" max="10079" width="13" style="1270" bestFit="1" customWidth="1"/>
    <col min="10080" max="10080" width="11" style="1270" bestFit="1" customWidth="1"/>
    <col min="10081" max="10081" width="15.125" style="1270" bestFit="1" customWidth="1"/>
    <col min="10082" max="10082" width="17.25" style="1270" bestFit="1" customWidth="1"/>
    <col min="10083" max="10083" width="7.125" style="1270" bestFit="1" customWidth="1"/>
    <col min="10084" max="10084" width="13" style="1270" bestFit="1" customWidth="1"/>
    <col min="10085" max="10086" width="12.375" style="1270" bestFit="1" customWidth="1"/>
    <col min="10087" max="10088" width="15.125" style="1270" bestFit="1" customWidth="1"/>
    <col min="10089" max="10090" width="18.625" style="1270" bestFit="1" customWidth="1"/>
    <col min="10091" max="10092" width="21.375" style="1270" bestFit="1" customWidth="1"/>
    <col min="10093" max="10093" width="17.25" style="1270" bestFit="1" customWidth="1"/>
    <col min="10094" max="10094" width="11" style="1270" bestFit="1" customWidth="1"/>
    <col min="10095" max="10096" width="15.125" style="1270" bestFit="1" customWidth="1"/>
    <col min="10097" max="10097" width="11" style="1270" bestFit="1" customWidth="1"/>
    <col min="10098" max="10099" width="15.125" style="1270" bestFit="1" customWidth="1"/>
    <col min="10100" max="10100" width="11.875" style="1270" bestFit="1" customWidth="1"/>
    <col min="10101" max="10101" width="16.375" style="1270" bestFit="1" customWidth="1"/>
    <col min="10102" max="10102" width="15.125" style="1270" bestFit="1" customWidth="1"/>
    <col min="10103" max="10103" width="11" style="1270" bestFit="1" customWidth="1"/>
    <col min="10104" max="10105" width="15.125" style="1270" bestFit="1" customWidth="1"/>
    <col min="10106" max="10106" width="11" style="1270" bestFit="1" customWidth="1"/>
    <col min="10107" max="10108" width="15.125" style="1270" bestFit="1" customWidth="1"/>
    <col min="10109" max="10109" width="5.25" style="1270" bestFit="1" customWidth="1"/>
    <col min="10110" max="10111" width="9" style="1270"/>
    <col min="10112" max="10112" width="7.125" style="1270" bestFit="1" customWidth="1"/>
    <col min="10113" max="10113" width="9" style="1270"/>
    <col min="10114" max="10114" width="59.375" style="1270" bestFit="1" customWidth="1"/>
    <col min="10115" max="10115" width="45.5" style="1270" bestFit="1" customWidth="1"/>
    <col min="10116" max="10116" width="27.625" style="1270" bestFit="1" customWidth="1"/>
    <col min="10117" max="10117" width="11" style="1270" bestFit="1" customWidth="1"/>
    <col min="10118" max="10121" width="13" style="1270" bestFit="1" customWidth="1"/>
    <col min="10122" max="10122" width="14.375" style="1270" bestFit="1" customWidth="1"/>
    <col min="10123" max="10123" width="13" style="1270" bestFit="1" customWidth="1"/>
    <col min="10124" max="10125" width="18.125" style="1270" bestFit="1" customWidth="1"/>
    <col min="10126" max="10126" width="20.25" style="1270" bestFit="1" customWidth="1"/>
    <col min="10127" max="10127" width="17.625" style="1270" bestFit="1" customWidth="1"/>
    <col min="10128" max="10128" width="15.125" style="1270" bestFit="1" customWidth="1"/>
    <col min="10129" max="10129" width="21.375" style="1270" bestFit="1" customWidth="1"/>
    <col min="10130" max="10130" width="12.875" style="1270" bestFit="1" customWidth="1"/>
    <col min="10131" max="10131" width="13" style="1270" bestFit="1" customWidth="1"/>
    <col min="10132" max="10132" width="21.5" style="1270" bestFit="1" customWidth="1"/>
    <col min="10133" max="10134" width="13.125" style="1270" bestFit="1" customWidth="1"/>
    <col min="10135" max="10135" width="21.25" style="1270" bestFit="1" customWidth="1"/>
    <col min="10136" max="10136" width="17.375" style="1270" bestFit="1" customWidth="1"/>
    <col min="10137" max="10137" width="13.125" style="1270" bestFit="1" customWidth="1"/>
    <col min="10138" max="10138" width="15.125" style="1270" bestFit="1" customWidth="1"/>
    <col min="10139" max="10139" width="25.25" style="1270" bestFit="1" customWidth="1"/>
    <col min="10140" max="10140" width="18.875" style="1270" bestFit="1" customWidth="1"/>
    <col min="10141" max="10141" width="28" style="1270" bestFit="1" customWidth="1"/>
    <col min="10142" max="10142" width="26.75" style="1270" bestFit="1" customWidth="1"/>
    <col min="10143" max="10143" width="28" style="1270" bestFit="1" customWidth="1"/>
    <col min="10144" max="10144" width="25.25" style="1270" bestFit="1" customWidth="1"/>
    <col min="10145" max="10145" width="29.625" style="1270" bestFit="1" customWidth="1"/>
    <col min="10146" max="10146" width="25.25" style="1270" bestFit="1" customWidth="1"/>
    <col min="10147" max="10147" width="29.625" style="1270" bestFit="1" customWidth="1"/>
    <col min="10148" max="10148" width="25.25" style="1270" bestFit="1" customWidth="1"/>
    <col min="10149" max="10150" width="18.875" style="1270" bestFit="1" customWidth="1"/>
    <col min="10151" max="10151" width="21" style="1270" bestFit="1" customWidth="1"/>
    <col min="10152" max="10152" width="20.875" style="1270" bestFit="1" customWidth="1"/>
    <col min="10153" max="10153" width="12.625" style="1270" bestFit="1" customWidth="1"/>
    <col min="10154" max="10154" width="15.125" style="1270" bestFit="1" customWidth="1"/>
    <col min="10155" max="10155" width="7.125" style="1270" bestFit="1" customWidth="1"/>
    <col min="10156" max="10156" width="19.25" style="1270" bestFit="1" customWidth="1"/>
    <col min="10157" max="10159" width="15.125" style="1270" bestFit="1" customWidth="1"/>
    <col min="10160" max="10160" width="17.25" style="1270" bestFit="1" customWidth="1"/>
    <col min="10161" max="10163" width="15.125" style="1270" bestFit="1" customWidth="1"/>
    <col min="10164" max="10165" width="17.25" style="1270" bestFit="1" customWidth="1"/>
    <col min="10166" max="10166" width="15.125" style="1270" bestFit="1" customWidth="1"/>
    <col min="10167" max="10168" width="17.25" style="1270" bestFit="1" customWidth="1"/>
    <col min="10169" max="10169" width="15.125" style="1270" bestFit="1" customWidth="1"/>
    <col min="10170" max="10171" width="17.25" style="1270" bestFit="1" customWidth="1"/>
    <col min="10172" max="10172" width="19.25" style="1270" bestFit="1" customWidth="1"/>
    <col min="10173" max="10174" width="21.375" style="1270" bestFit="1" customWidth="1"/>
    <col min="10175" max="10175" width="23.5" style="1270" bestFit="1" customWidth="1"/>
    <col min="10176" max="10176" width="21.375" style="1270" bestFit="1" customWidth="1"/>
    <col min="10177" max="10177" width="19.25" style="1270" bestFit="1" customWidth="1"/>
    <col min="10178" max="10179" width="21.375" style="1270" bestFit="1" customWidth="1"/>
    <col min="10180" max="10180" width="23.5" style="1270" bestFit="1" customWidth="1"/>
    <col min="10181" max="10181" width="21.375" style="1270" bestFit="1" customWidth="1"/>
    <col min="10182" max="10182" width="17.25" style="1270" bestFit="1" customWidth="1"/>
    <col min="10183" max="10185" width="19.25" style="1270" bestFit="1" customWidth="1"/>
    <col min="10186" max="10186" width="18.375" style="1270" bestFit="1" customWidth="1"/>
    <col min="10187" max="10188" width="20.375" style="1270" bestFit="1" customWidth="1"/>
    <col min="10189" max="10189" width="13" style="1270" bestFit="1" customWidth="1"/>
    <col min="10190" max="10191" width="19.25" style="1270" bestFit="1" customWidth="1"/>
    <col min="10192" max="10193" width="17.25" style="1270" bestFit="1" customWidth="1"/>
    <col min="10194" max="10196" width="19.25" style="1270" bestFit="1" customWidth="1"/>
    <col min="10197" max="10198" width="21.375" style="1270" bestFit="1" customWidth="1"/>
    <col min="10199" max="10199" width="19.25" style="1270" bestFit="1" customWidth="1"/>
    <col min="10200" max="10201" width="21.375" style="1270" bestFit="1" customWidth="1"/>
    <col min="10202" max="10202" width="23.5" style="1270" bestFit="1" customWidth="1"/>
    <col min="10203" max="10204" width="21.375" style="1270" bestFit="1" customWidth="1"/>
    <col min="10205" max="10207" width="23.5" style="1270" bestFit="1" customWidth="1"/>
    <col min="10208" max="10209" width="25.5" style="1270" bestFit="1" customWidth="1"/>
    <col min="10210" max="10210" width="23.5" style="1270" bestFit="1" customWidth="1"/>
    <col min="10211" max="10212" width="25.5" style="1270" bestFit="1" customWidth="1"/>
    <col min="10213" max="10213" width="27.625" style="1270" bestFit="1" customWidth="1"/>
    <col min="10214" max="10214" width="25.5" style="1270" bestFit="1" customWidth="1"/>
    <col min="10215" max="10215" width="22.75" style="1270" bestFit="1" customWidth="1"/>
    <col min="10216" max="10216" width="26.875" style="1270" bestFit="1" customWidth="1"/>
    <col min="10217" max="10218" width="19.25" style="1270" bestFit="1" customWidth="1"/>
    <col min="10219" max="10219" width="25.5" style="1270" bestFit="1" customWidth="1"/>
    <col min="10220" max="10221" width="21.375" style="1270" bestFit="1" customWidth="1"/>
    <col min="10222" max="10222" width="27.625" style="1270" bestFit="1" customWidth="1"/>
    <col min="10223" max="10223" width="8.375" style="1270" bestFit="1" customWidth="1"/>
    <col min="10224" max="10226" width="16.75" style="1270" bestFit="1" customWidth="1"/>
    <col min="10227" max="10227" width="18.875" style="1270" bestFit="1" customWidth="1"/>
    <col min="10228" max="10228" width="23.5" style="1270" bestFit="1" customWidth="1"/>
    <col min="10229" max="10229" width="25.5" style="1270" bestFit="1" customWidth="1"/>
    <col min="10230" max="10231" width="8.375" style="1270" bestFit="1" customWidth="1"/>
    <col min="10232" max="10232" width="10.25" style="1270" bestFit="1" customWidth="1"/>
    <col min="10233" max="10233" width="13.75" style="1270" bestFit="1" customWidth="1"/>
    <col min="10234" max="10234" width="15.125" style="1270" bestFit="1" customWidth="1"/>
    <col min="10235" max="10237" width="21.5" style="1270" bestFit="1" customWidth="1"/>
    <col min="10238" max="10239" width="19.25" style="1270" bestFit="1" customWidth="1"/>
    <col min="10240" max="10240" width="6.625" style="1270" bestFit="1" customWidth="1"/>
    <col min="10241" max="10241" width="9" style="1270"/>
    <col min="10242" max="10242" width="15.125" style="1270" bestFit="1" customWidth="1"/>
    <col min="10243" max="10243" width="13" style="1270" bestFit="1" customWidth="1"/>
    <col min="10244" max="10246" width="9" style="1270"/>
    <col min="10247" max="10247" width="13" style="1270" bestFit="1" customWidth="1"/>
    <col min="10248" max="10248" width="15" style="1270" customWidth="1"/>
    <col min="10249" max="10249" width="13" style="1270" bestFit="1" customWidth="1"/>
    <col min="10250" max="10250" width="9" style="1270"/>
    <col min="10251" max="10253" width="12.375" style="1270" bestFit="1" customWidth="1"/>
    <col min="10254" max="10254" width="11" style="1270" bestFit="1" customWidth="1"/>
    <col min="10255" max="10255" width="20.375" style="1270" bestFit="1" customWidth="1"/>
    <col min="10256" max="10257" width="27.75" style="1270" bestFit="1" customWidth="1"/>
    <col min="10258" max="10259" width="19.375" style="1270" bestFit="1" customWidth="1"/>
    <col min="10260" max="10260" width="17.25" style="1270" bestFit="1" customWidth="1"/>
    <col min="10261" max="10261" width="19.375" style="1270" bestFit="1" customWidth="1"/>
    <col min="10262" max="10263" width="9" style="1270"/>
    <col min="10264" max="10264" width="17.375" style="1270" bestFit="1" customWidth="1"/>
    <col min="10265" max="10265" width="9" style="1270"/>
    <col min="10266" max="10266" width="17.375" style="1270" bestFit="1" customWidth="1"/>
    <col min="10267" max="10268" width="9" style="1270"/>
    <col min="10269" max="10270" width="11.125" style="1270" bestFit="1" customWidth="1"/>
    <col min="10271" max="10271" width="5.25" style="1270" bestFit="1" customWidth="1"/>
    <col min="10272" max="10272" width="9" style="1270"/>
    <col min="10273" max="10273" width="14.25" style="1270" bestFit="1" customWidth="1"/>
    <col min="10274" max="10274" width="17.875" style="1270" bestFit="1" customWidth="1"/>
    <col min="10275" max="10275" width="5.25" style="1270" bestFit="1" customWidth="1"/>
    <col min="10276" max="10276" width="9" style="1270"/>
    <col min="10277" max="10277" width="11" style="1270" bestFit="1" customWidth="1"/>
    <col min="10278" max="10278" width="8.375" style="1270" bestFit="1" customWidth="1"/>
    <col min="10279" max="10279" width="9.625" style="1270" bestFit="1" customWidth="1"/>
    <col min="10280" max="10280" width="15.125" style="1270" bestFit="1" customWidth="1"/>
    <col min="10281" max="10281" width="11.125" style="1270" bestFit="1" customWidth="1"/>
    <col min="10282" max="10282" width="9.5" style="1270" bestFit="1" customWidth="1"/>
    <col min="10283" max="10283" width="11" style="1270" bestFit="1" customWidth="1"/>
    <col min="10284" max="10292" width="15.125" style="1270" bestFit="1" customWidth="1"/>
    <col min="10293" max="10293" width="7.125" style="1270" bestFit="1" customWidth="1"/>
    <col min="10294" max="10294" width="11" style="1270" bestFit="1" customWidth="1"/>
    <col min="10295" max="10295" width="15.125" style="1270" bestFit="1" customWidth="1"/>
    <col min="10296" max="10296" width="19.25" style="1270" bestFit="1" customWidth="1"/>
    <col min="10297" max="10297" width="15.125" style="1270" bestFit="1" customWidth="1"/>
    <col min="10298" max="10298" width="19.25" style="1270" bestFit="1" customWidth="1"/>
    <col min="10299" max="10299" width="15.125" style="1270" bestFit="1" customWidth="1"/>
    <col min="10300" max="10300" width="19.25" style="1270" bestFit="1" customWidth="1"/>
    <col min="10301" max="10301" width="15.125" style="1270" bestFit="1" customWidth="1"/>
    <col min="10302" max="10302" width="19.25" style="1270" bestFit="1" customWidth="1"/>
    <col min="10303" max="10303" width="15.125" style="1270" bestFit="1" customWidth="1"/>
    <col min="10304" max="10304" width="19.25" style="1270" bestFit="1" customWidth="1"/>
    <col min="10305" max="10305" width="13" style="1270" bestFit="1" customWidth="1"/>
    <col min="10306" max="10306" width="17.25" style="1270" bestFit="1" customWidth="1"/>
    <col min="10307" max="10307" width="15.125" style="1270" bestFit="1" customWidth="1"/>
    <col min="10308" max="10308" width="19.25" style="1270" bestFit="1" customWidth="1"/>
    <col min="10309" max="10309" width="15.125" style="1270" bestFit="1" customWidth="1"/>
    <col min="10310" max="10310" width="19.25" style="1270" bestFit="1" customWidth="1"/>
    <col min="10311" max="10316" width="21.375" style="1270" bestFit="1" customWidth="1"/>
    <col min="10317" max="10318" width="17.25" style="1270" bestFit="1" customWidth="1"/>
    <col min="10319" max="10319" width="7.125" style="1270" bestFit="1" customWidth="1"/>
    <col min="10320" max="10320" width="11" style="1270" bestFit="1" customWidth="1"/>
    <col min="10321" max="10321" width="7.125" style="1270" bestFit="1" customWidth="1"/>
    <col min="10322" max="10323" width="11" style="1270" bestFit="1" customWidth="1"/>
    <col min="10324" max="10324" width="15.125" style="1270" bestFit="1" customWidth="1"/>
    <col min="10325" max="10325" width="16.5" style="1270" bestFit="1" customWidth="1"/>
    <col min="10326" max="10326" width="20.625" style="1270" bestFit="1" customWidth="1"/>
    <col min="10327" max="10327" width="7.125" style="1270" bestFit="1" customWidth="1"/>
    <col min="10328" max="10330" width="11" style="1270" bestFit="1" customWidth="1"/>
    <col min="10331" max="10331" width="15.125" style="1270" bestFit="1" customWidth="1"/>
    <col min="10332" max="10334" width="11" style="1270" bestFit="1" customWidth="1"/>
    <col min="10335" max="10335" width="13" style="1270" bestFit="1" customWidth="1"/>
    <col min="10336" max="10336" width="11" style="1270" bestFit="1" customWidth="1"/>
    <col min="10337" max="10337" width="15.125" style="1270" bestFit="1" customWidth="1"/>
    <col min="10338" max="10338" width="17.25" style="1270" bestFit="1" customWidth="1"/>
    <col min="10339" max="10339" width="7.125" style="1270" bestFit="1" customWidth="1"/>
    <col min="10340" max="10340" width="13" style="1270" bestFit="1" customWidth="1"/>
    <col min="10341" max="10342" width="12.375" style="1270" bestFit="1" customWidth="1"/>
    <col min="10343" max="10344" width="15.125" style="1270" bestFit="1" customWidth="1"/>
    <col min="10345" max="10346" width="18.625" style="1270" bestFit="1" customWidth="1"/>
    <col min="10347" max="10348" width="21.375" style="1270" bestFit="1" customWidth="1"/>
    <col min="10349" max="10349" width="17.25" style="1270" bestFit="1" customWidth="1"/>
    <col min="10350" max="10350" width="11" style="1270" bestFit="1" customWidth="1"/>
    <col min="10351" max="10352" width="15.125" style="1270" bestFit="1" customWidth="1"/>
    <col min="10353" max="10353" width="11" style="1270" bestFit="1" customWidth="1"/>
    <col min="10354" max="10355" width="15.125" style="1270" bestFit="1" customWidth="1"/>
    <col min="10356" max="10356" width="11.875" style="1270" bestFit="1" customWidth="1"/>
    <col min="10357" max="10357" width="16.375" style="1270" bestFit="1" customWidth="1"/>
    <col min="10358" max="10358" width="15.125" style="1270" bestFit="1" customWidth="1"/>
    <col min="10359" max="10359" width="11" style="1270" bestFit="1" customWidth="1"/>
    <col min="10360" max="10361" width="15.125" style="1270" bestFit="1" customWidth="1"/>
    <col min="10362" max="10362" width="11" style="1270" bestFit="1" customWidth="1"/>
    <col min="10363" max="10364" width="15.125" style="1270" bestFit="1" customWidth="1"/>
    <col min="10365" max="10365" width="5.25" style="1270" bestFit="1" customWidth="1"/>
    <col min="10366" max="10367" width="9" style="1270"/>
    <col min="10368" max="10368" width="7.125" style="1270" bestFit="1" customWidth="1"/>
    <col min="10369" max="10369" width="9" style="1270"/>
    <col min="10370" max="10370" width="59.375" style="1270" bestFit="1" customWidth="1"/>
    <col min="10371" max="10371" width="45.5" style="1270" bestFit="1" customWidth="1"/>
    <col min="10372" max="10372" width="27.625" style="1270" bestFit="1" customWidth="1"/>
    <col min="10373" max="10373" width="11" style="1270" bestFit="1" customWidth="1"/>
    <col min="10374" max="10377" width="13" style="1270" bestFit="1" customWidth="1"/>
    <col min="10378" max="10378" width="14.375" style="1270" bestFit="1" customWidth="1"/>
    <col min="10379" max="10379" width="13" style="1270" bestFit="1" customWidth="1"/>
    <col min="10380" max="10381" width="18.125" style="1270" bestFit="1" customWidth="1"/>
    <col min="10382" max="10382" width="20.25" style="1270" bestFit="1" customWidth="1"/>
    <col min="10383" max="10383" width="17.625" style="1270" bestFit="1" customWidth="1"/>
    <col min="10384" max="10384" width="15.125" style="1270" bestFit="1" customWidth="1"/>
    <col min="10385" max="10385" width="21.375" style="1270" bestFit="1" customWidth="1"/>
    <col min="10386" max="10386" width="12.875" style="1270" bestFit="1" customWidth="1"/>
    <col min="10387" max="10387" width="13" style="1270" bestFit="1" customWidth="1"/>
    <col min="10388" max="10388" width="21.5" style="1270" bestFit="1" customWidth="1"/>
    <col min="10389" max="10390" width="13.125" style="1270" bestFit="1" customWidth="1"/>
    <col min="10391" max="10391" width="21.25" style="1270" bestFit="1" customWidth="1"/>
    <col min="10392" max="10392" width="17.375" style="1270" bestFit="1" customWidth="1"/>
    <col min="10393" max="10393" width="13.125" style="1270" bestFit="1" customWidth="1"/>
    <col min="10394" max="10394" width="15.125" style="1270" bestFit="1" customWidth="1"/>
    <col min="10395" max="10395" width="25.25" style="1270" bestFit="1" customWidth="1"/>
    <col min="10396" max="10396" width="18.875" style="1270" bestFit="1" customWidth="1"/>
    <col min="10397" max="10397" width="28" style="1270" bestFit="1" customWidth="1"/>
    <col min="10398" max="10398" width="26.75" style="1270" bestFit="1" customWidth="1"/>
    <col min="10399" max="10399" width="28" style="1270" bestFit="1" customWidth="1"/>
    <col min="10400" max="10400" width="25.25" style="1270" bestFit="1" customWidth="1"/>
    <col min="10401" max="10401" width="29.625" style="1270" bestFit="1" customWidth="1"/>
    <col min="10402" max="10402" width="25.25" style="1270" bestFit="1" customWidth="1"/>
    <col min="10403" max="10403" width="29.625" style="1270" bestFit="1" customWidth="1"/>
    <col min="10404" max="10404" width="25.25" style="1270" bestFit="1" customWidth="1"/>
    <col min="10405" max="10406" width="18.875" style="1270" bestFit="1" customWidth="1"/>
    <col min="10407" max="10407" width="21" style="1270" bestFit="1" customWidth="1"/>
    <col min="10408" max="10408" width="20.875" style="1270" bestFit="1" customWidth="1"/>
    <col min="10409" max="10409" width="12.625" style="1270" bestFit="1" customWidth="1"/>
    <col min="10410" max="10410" width="15.125" style="1270" bestFit="1" customWidth="1"/>
    <col min="10411" max="10411" width="7.125" style="1270" bestFit="1" customWidth="1"/>
    <col min="10412" max="10412" width="19.25" style="1270" bestFit="1" customWidth="1"/>
    <col min="10413" max="10415" width="15.125" style="1270" bestFit="1" customWidth="1"/>
    <col min="10416" max="10416" width="17.25" style="1270" bestFit="1" customWidth="1"/>
    <col min="10417" max="10419" width="15.125" style="1270" bestFit="1" customWidth="1"/>
    <col min="10420" max="10421" width="17.25" style="1270" bestFit="1" customWidth="1"/>
    <col min="10422" max="10422" width="15.125" style="1270" bestFit="1" customWidth="1"/>
    <col min="10423" max="10424" width="17.25" style="1270" bestFit="1" customWidth="1"/>
    <col min="10425" max="10425" width="15.125" style="1270" bestFit="1" customWidth="1"/>
    <col min="10426" max="10427" width="17.25" style="1270" bestFit="1" customWidth="1"/>
    <col min="10428" max="10428" width="19.25" style="1270" bestFit="1" customWidth="1"/>
    <col min="10429" max="10430" width="21.375" style="1270" bestFit="1" customWidth="1"/>
    <col min="10431" max="10431" width="23.5" style="1270" bestFit="1" customWidth="1"/>
    <col min="10432" max="10432" width="21.375" style="1270" bestFit="1" customWidth="1"/>
    <col min="10433" max="10433" width="19.25" style="1270" bestFit="1" customWidth="1"/>
    <col min="10434" max="10435" width="21.375" style="1270" bestFit="1" customWidth="1"/>
    <col min="10436" max="10436" width="23.5" style="1270" bestFit="1" customWidth="1"/>
    <col min="10437" max="10437" width="21.375" style="1270" bestFit="1" customWidth="1"/>
    <col min="10438" max="10438" width="17.25" style="1270" bestFit="1" customWidth="1"/>
    <col min="10439" max="10441" width="19.25" style="1270" bestFit="1" customWidth="1"/>
    <col min="10442" max="10442" width="18.375" style="1270" bestFit="1" customWidth="1"/>
    <col min="10443" max="10444" width="20.375" style="1270" bestFit="1" customWidth="1"/>
    <col min="10445" max="10445" width="13" style="1270" bestFit="1" customWidth="1"/>
    <col min="10446" max="10447" width="19.25" style="1270" bestFit="1" customWidth="1"/>
    <col min="10448" max="10449" width="17.25" style="1270" bestFit="1" customWidth="1"/>
    <col min="10450" max="10452" width="19.25" style="1270" bestFit="1" customWidth="1"/>
    <col min="10453" max="10454" width="21.375" style="1270" bestFit="1" customWidth="1"/>
    <col min="10455" max="10455" width="19.25" style="1270" bestFit="1" customWidth="1"/>
    <col min="10456" max="10457" width="21.375" style="1270" bestFit="1" customWidth="1"/>
    <col min="10458" max="10458" width="23.5" style="1270" bestFit="1" customWidth="1"/>
    <col min="10459" max="10460" width="21.375" style="1270" bestFit="1" customWidth="1"/>
    <col min="10461" max="10463" width="23.5" style="1270" bestFit="1" customWidth="1"/>
    <col min="10464" max="10465" width="25.5" style="1270" bestFit="1" customWidth="1"/>
    <col min="10466" max="10466" width="23.5" style="1270" bestFit="1" customWidth="1"/>
    <col min="10467" max="10468" width="25.5" style="1270" bestFit="1" customWidth="1"/>
    <col min="10469" max="10469" width="27.625" style="1270" bestFit="1" customWidth="1"/>
    <col min="10470" max="10470" width="25.5" style="1270" bestFit="1" customWidth="1"/>
    <col min="10471" max="10471" width="22.75" style="1270" bestFit="1" customWidth="1"/>
    <col min="10472" max="10472" width="26.875" style="1270" bestFit="1" customWidth="1"/>
    <col min="10473" max="10474" width="19.25" style="1270" bestFit="1" customWidth="1"/>
    <col min="10475" max="10475" width="25.5" style="1270" bestFit="1" customWidth="1"/>
    <col min="10476" max="10477" width="21.375" style="1270" bestFit="1" customWidth="1"/>
    <col min="10478" max="10478" width="27.625" style="1270" bestFit="1" customWidth="1"/>
    <col min="10479" max="10479" width="8.375" style="1270" bestFit="1" customWidth="1"/>
    <col min="10480" max="10482" width="16.75" style="1270" bestFit="1" customWidth="1"/>
    <col min="10483" max="10483" width="18.875" style="1270" bestFit="1" customWidth="1"/>
    <col min="10484" max="10484" width="23.5" style="1270" bestFit="1" customWidth="1"/>
    <col min="10485" max="10485" width="25.5" style="1270" bestFit="1" customWidth="1"/>
    <col min="10486" max="10487" width="8.375" style="1270" bestFit="1" customWidth="1"/>
    <col min="10488" max="10488" width="10.25" style="1270" bestFit="1" customWidth="1"/>
    <col min="10489" max="10489" width="13.75" style="1270" bestFit="1" customWidth="1"/>
    <col min="10490" max="10490" width="15.125" style="1270" bestFit="1" customWidth="1"/>
    <col min="10491" max="10493" width="21.5" style="1270" bestFit="1" customWidth="1"/>
    <col min="10494" max="10495" width="19.25" style="1270" bestFit="1" customWidth="1"/>
    <col min="10496" max="10496" width="6.625" style="1270" bestFit="1" customWidth="1"/>
    <col min="10497" max="10497" width="9" style="1270"/>
    <col min="10498" max="10498" width="15.125" style="1270" bestFit="1" customWidth="1"/>
    <col min="10499" max="10499" width="13" style="1270" bestFit="1" customWidth="1"/>
    <col min="10500" max="10502" width="9" style="1270"/>
    <col min="10503" max="10503" width="13" style="1270" bestFit="1" customWidth="1"/>
    <col min="10504" max="10504" width="15" style="1270" customWidth="1"/>
    <col min="10505" max="10505" width="13" style="1270" bestFit="1" customWidth="1"/>
    <col min="10506" max="10506" width="9" style="1270"/>
    <col min="10507" max="10509" width="12.375" style="1270" bestFit="1" customWidth="1"/>
    <col min="10510" max="10510" width="11" style="1270" bestFit="1" customWidth="1"/>
    <col min="10511" max="10511" width="20.375" style="1270" bestFit="1" customWidth="1"/>
    <col min="10512" max="10513" width="27.75" style="1270" bestFit="1" customWidth="1"/>
    <col min="10514" max="10515" width="19.375" style="1270" bestFit="1" customWidth="1"/>
    <col min="10516" max="10516" width="17.25" style="1270" bestFit="1" customWidth="1"/>
    <col min="10517" max="10517" width="19.375" style="1270" bestFit="1" customWidth="1"/>
    <col min="10518" max="10519" width="9" style="1270"/>
    <col min="10520" max="10520" width="17.375" style="1270" bestFit="1" customWidth="1"/>
    <col min="10521" max="10521" width="9" style="1270"/>
    <col min="10522" max="10522" width="17.375" style="1270" bestFit="1" customWidth="1"/>
    <col min="10523" max="10524" width="9" style="1270"/>
    <col min="10525" max="10526" width="11.125" style="1270" bestFit="1" customWidth="1"/>
    <col min="10527" max="10527" width="5.25" style="1270" bestFit="1" customWidth="1"/>
    <col min="10528" max="10528" width="9" style="1270"/>
    <col min="10529" max="10529" width="14.25" style="1270" bestFit="1" customWidth="1"/>
    <col min="10530" max="10530" width="17.875" style="1270" bestFit="1" customWidth="1"/>
    <col min="10531" max="10531" width="5.25" style="1270" bestFit="1" customWidth="1"/>
    <col min="10532" max="10532" width="9" style="1270"/>
    <col min="10533" max="10533" width="11" style="1270" bestFit="1" customWidth="1"/>
    <col min="10534" max="10534" width="8.375" style="1270" bestFit="1" customWidth="1"/>
    <col min="10535" max="10535" width="9.625" style="1270" bestFit="1" customWidth="1"/>
    <col min="10536" max="10536" width="15.125" style="1270" bestFit="1" customWidth="1"/>
    <col min="10537" max="10537" width="11.125" style="1270" bestFit="1" customWidth="1"/>
    <col min="10538" max="10538" width="9.5" style="1270" bestFit="1" customWidth="1"/>
    <col min="10539" max="10539" width="11" style="1270" bestFit="1" customWidth="1"/>
    <col min="10540" max="10548" width="15.125" style="1270" bestFit="1" customWidth="1"/>
    <col min="10549" max="10549" width="7.125" style="1270" bestFit="1" customWidth="1"/>
    <col min="10550" max="10550" width="11" style="1270" bestFit="1" customWidth="1"/>
    <col min="10551" max="10551" width="15.125" style="1270" bestFit="1" customWidth="1"/>
    <col min="10552" max="10552" width="19.25" style="1270" bestFit="1" customWidth="1"/>
    <col min="10553" max="10553" width="15.125" style="1270" bestFit="1" customWidth="1"/>
    <col min="10554" max="10554" width="19.25" style="1270" bestFit="1" customWidth="1"/>
    <col min="10555" max="10555" width="15.125" style="1270" bestFit="1" customWidth="1"/>
    <col min="10556" max="10556" width="19.25" style="1270" bestFit="1" customWidth="1"/>
    <col min="10557" max="10557" width="15.125" style="1270" bestFit="1" customWidth="1"/>
    <col min="10558" max="10558" width="19.25" style="1270" bestFit="1" customWidth="1"/>
    <col min="10559" max="10559" width="15.125" style="1270" bestFit="1" customWidth="1"/>
    <col min="10560" max="10560" width="19.25" style="1270" bestFit="1" customWidth="1"/>
    <col min="10561" max="10561" width="13" style="1270" bestFit="1" customWidth="1"/>
    <col min="10562" max="10562" width="17.25" style="1270" bestFit="1" customWidth="1"/>
    <col min="10563" max="10563" width="15.125" style="1270" bestFit="1" customWidth="1"/>
    <col min="10564" max="10564" width="19.25" style="1270" bestFit="1" customWidth="1"/>
    <col min="10565" max="10565" width="15.125" style="1270" bestFit="1" customWidth="1"/>
    <col min="10566" max="10566" width="19.25" style="1270" bestFit="1" customWidth="1"/>
    <col min="10567" max="10572" width="21.375" style="1270" bestFit="1" customWidth="1"/>
    <col min="10573" max="10574" width="17.25" style="1270" bestFit="1" customWidth="1"/>
    <col min="10575" max="10575" width="7.125" style="1270" bestFit="1" customWidth="1"/>
    <col min="10576" max="10576" width="11" style="1270" bestFit="1" customWidth="1"/>
    <col min="10577" max="10577" width="7.125" style="1270" bestFit="1" customWidth="1"/>
    <col min="10578" max="10579" width="11" style="1270" bestFit="1" customWidth="1"/>
    <col min="10580" max="10580" width="15.125" style="1270" bestFit="1" customWidth="1"/>
    <col min="10581" max="10581" width="16.5" style="1270" bestFit="1" customWidth="1"/>
    <col min="10582" max="10582" width="20.625" style="1270" bestFit="1" customWidth="1"/>
    <col min="10583" max="10583" width="7.125" style="1270" bestFit="1" customWidth="1"/>
    <col min="10584" max="10586" width="11" style="1270" bestFit="1" customWidth="1"/>
    <col min="10587" max="10587" width="15.125" style="1270" bestFit="1" customWidth="1"/>
    <col min="10588" max="10590" width="11" style="1270" bestFit="1" customWidth="1"/>
    <col min="10591" max="10591" width="13" style="1270" bestFit="1" customWidth="1"/>
    <col min="10592" max="10592" width="11" style="1270" bestFit="1" customWidth="1"/>
    <col min="10593" max="10593" width="15.125" style="1270" bestFit="1" customWidth="1"/>
    <col min="10594" max="10594" width="17.25" style="1270" bestFit="1" customWidth="1"/>
    <col min="10595" max="10595" width="7.125" style="1270" bestFit="1" customWidth="1"/>
    <col min="10596" max="10596" width="13" style="1270" bestFit="1" customWidth="1"/>
    <col min="10597" max="10598" width="12.375" style="1270" bestFit="1" customWidth="1"/>
    <col min="10599" max="10600" width="15.125" style="1270" bestFit="1" customWidth="1"/>
    <col min="10601" max="10602" width="18.625" style="1270" bestFit="1" customWidth="1"/>
    <col min="10603" max="10604" width="21.375" style="1270" bestFit="1" customWidth="1"/>
    <col min="10605" max="10605" width="17.25" style="1270" bestFit="1" customWidth="1"/>
    <col min="10606" max="10606" width="11" style="1270" bestFit="1" customWidth="1"/>
    <col min="10607" max="10608" width="15.125" style="1270" bestFit="1" customWidth="1"/>
    <col min="10609" max="10609" width="11" style="1270" bestFit="1" customWidth="1"/>
    <col min="10610" max="10611" width="15.125" style="1270" bestFit="1" customWidth="1"/>
    <col min="10612" max="10612" width="11.875" style="1270" bestFit="1" customWidth="1"/>
    <col min="10613" max="10613" width="16.375" style="1270" bestFit="1" customWidth="1"/>
    <col min="10614" max="10614" width="15.125" style="1270" bestFit="1" customWidth="1"/>
    <col min="10615" max="10615" width="11" style="1270" bestFit="1" customWidth="1"/>
    <col min="10616" max="10617" width="15.125" style="1270" bestFit="1" customWidth="1"/>
    <col min="10618" max="10618" width="11" style="1270" bestFit="1" customWidth="1"/>
    <col min="10619" max="10620" width="15.125" style="1270" bestFit="1" customWidth="1"/>
    <col min="10621" max="10621" width="5.25" style="1270" bestFit="1" customWidth="1"/>
    <col min="10622" max="10623" width="9" style="1270"/>
    <col min="10624" max="10624" width="7.125" style="1270" bestFit="1" customWidth="1"/>
    <col min="10625" max="10625" width="9" style="1270"/>
    <col min="10626" max="10626" width="59.375" style="1270" bestFit="1" customWidth="1"/>
    <col min="10627" max="10627" width="45.5" style="1270" bestFit="1" customWidth="1"/>
    <col min="10628" max="10628" width="27.625" style="1270" bestFit="1" customWidth="1"/>
    <col min="10629" max="10629" width="11" style="1270" bestFit="1" customWidth="1"/>
    <col min="10630" max="10633" width="13" style="1270" bestFit="1" customWidth="1"/>
    <col min="10634" max="10634" width="14.375" style="1270" bestFit="1" customWidth="1"/>
    <col min="10635" max="10635" width="13" style="1270" bestFit="1" customWidth="1"/>
    <col min="10636" max="10637" width="18.125" style="1270" bestFit="1" customWidth="1"/>
    <col min="10638" max="10638" width="20.25" style="1270" bestFit="1" customWidth="1"/>
    <col min="10639" max="10639" width="17.625" style="1270" bestFit="1" customWidth="1"/>
    <col min="10640" max="10640" width="15.125" style="1270" bestFit="1" customWidth="1"/>
    <col min="10641" max="10641" width="21.375" style="1270" bestFit="1" customWidth="1"/>
    <col min="10642" max="10642" width="12.875" style="1270" bestFit="1" customWidth="1"/>
    <col min="10643" max="10643" width="13" style="1270" bestFit="1" customWidth="1"/>
    <col min="10644" max="10644" width="21.5" style="1270" bestFit="1" customWidth="1"/>
    <col min="10645" max="10646" width="13.125" style="1270" bestFit="1" customWidth="1"/>
    <col min="10647" max="10647" width="21.25" style="1270" bestFit="1" customWidth="1"/>
    <col min="10648" max="10648" width="17.375" style="1270" bestFit="1" customWidth="1"/>
    <col min="10649" max="10649" width="13.125" style="1270" bestFit="1" customWidth="1"/>
    <col min="10650" max="10650" width="15.125" style="1270" bestFit="1" customWidth="1"/>
    <col min="10651" max="10651" width="25.25" style="1270" bestFit="1" customWidth="1"/>
    <col min="10652" max="10652" width="18.875" style="1270" bestFit="1" customWidth="1"/>
    <col min="10653" max="10653" width="28" style="1270" bestFit="1" customWidth="1"/>
    <col min="10654" max="10654" width="26.75" style="1270" bestFit="1" customWidth="1"/>
    <col min="10655" max="10655" width="28" style="1270" bestFit="1" customWidth="1"/>
    <col min="10656" max="10656" width="25.25" style="1270" bestFit="1" customWidth="1"/>
    <col min="10657" max="10657" width="29.625" style="1270" bestFit="1" customWidth="1"/>
    <col min="10658" max="10658" width="25.25" style="1270" bestFit="1" customWidth="1"/>
    <col min="10659" max="10659" width="29.625" style="1270" bestFit="1" customWidth="1"/>
    <col min="10660" max="10660" width="25.25" style="1270" bestFit="1" customWidth="1"/>
    <col min="10661" max="10662" width="18.875" style="1270" bestFit="1" customWidth="1"/>
    <col min="10663" max="10663" width="21" style="1270" bestFit="1" customWidth="1"/>
    <col min="10664" max="10664" width="20.875" style="1270" bestFit="1" customWidth="1"/>
    <col min="10665" max="10665" width="12.625" style="1270" bestFit="1" customWidth="1"/>
    <col min="10666" max="10666" width="15.125" style="1270" bestFit="1" customWidth="1"/>
    <col min="10667" max="10667" width="7.125" style="1270" bestFit="1" customWidth="1"/>
    <col min="10668" max="10668" width="19.25" style="1270" bestFit="1" customWidth="1"/>
    <col min="10669" max="10671" width="15.125" style="1270" bestFit="1" customWidth="1"/>
    <col min="10672" max="10672" width="17.25" style="1270" bestFit="1" customWidth="1"/>
    <col min="10673" max="10675" width="15.125" style="1270" bestFit="1" customWidth="1"/>
    <col min="10676" max="10677" width="17.25" style="1270" bestFit="1" customWidth="1"/>
    <col min="10678" max="10678" width="15.125" style="1270" bestFit="1" customWidth="1"/>
    <col min="10679" max="10680" width="17.25" style="1270" bestFit="1" customWidth="1"/>
    <col min="10681" max="10681" width="15.125" style="1270" bestFit="1" customWidth="1"/>
    <col min="10682" max="10683" width="17.25" style="1270" bestFit="1" customWidth="1"/>
    <col min="10684" max="10684" width="19.25" style="1270" bestFit="1" customWidth="1"/>
    <col min="10685" max="10686" width="21.375" style="1270" bestFit="1" customWidth="1"/>
    <col min="10687" max="10687" width="23.5" style="1270" bestFit="1" customWidth="1"/>
    <col min="10688" max="10688" width="21.375" style="1270" bestFit="1" customWidth="1"/>
    <col min="10689" max="10689" width="19.25" style="1270" bestFit="1" customWidth="1"/>
    <col min="10690" max="10691" width="21.375" style="1270" bestFit="1" customWidth="1"/>
    <col min="10692" max="10692" width="23.5" style="1270" bestFit="1" customWidth="1"/>
    <col min="10693" max="10693" width="21.375" style="1270" bestFit="1" customWidth="1"/>
    <col min="10694" max="10694" width="17.25" style="1270" bestFit="1" customWidth="1"/>
    <col min="10695" max="10697" width="19.25" style="1270" bestFit="1" customWidth="1"/>
    <col min="10698" max="10698" width="18.375" style="1270" bestFit="1" customWidth="1"/>
    <col min="10699" max="10700" width="20.375" style="1270" bestFit="1" customWidth="1"/>
    <col min="10701" max="10701" width="13" style="1270" bestFit="1" customWidth="1"/>
    <col min="10702" max="10703" width="19.25" style="1270" bestFit="1" customWidth="1"/>
    <col min="10704" max="10705" width="17.25" style="1270" bestFit="1" customWidth="1"/>
    <col min="10706" max="10708" width="19.25" style="1270" bestFit="1" customWidth="1"/>
    <col min="10709" max="10710" width="21.375" style="1270" bestFit="1" customWidth="1"/>
    <col min="10711" max="10711" width="19.25" style="1270" bestFit="1" customWidth="1"/>
    <col min="10712" max="10713" width="21.375" style="1270" bestFit="1" customWidth="1"/>
    <col min="10714" max="10714" width="23.5" style="1270" bestFit="1" customWidth="1"/>
    <col min="10715" max="10716" width="21.375" style="1270" bestFit="1" customWidth="1"/>
    <col min="10717" max="10719" width="23.5" style="1270" bestFit="1" customWidth="1"/>
    <col min="10720" max="10721" width="25.5" style="1270" bestFit="1" customWidth="1"/>
    <col min="10722" max="10722" width="23.5" style="1270" bestFit="1" customWidth="1"/>
    <col min="10723" max="10724" width="25.5" style="1270" bestFit="1" customWidth="1"/>
    <col min="10725" max="10725" width="27.625" style="1270" bestFit="1" customWidth="1"/>
    <col min="10726" max="10726" width="25.5" style="1270" bestFit="1" customWidth="1"/>
    <col min="10727" max="10727" width="22.75" style="1270" bestFit="1" customWidth="1"/>
    <col min="10728" max="10728" width="26.875" style="1270" bestFit="1" customWidth="1"/>
    <col min="10729" max="10730" width="19.25" style="1270" bestFit="1" customWidth="1"/>
    <col min="10731" max="10731" width="25.5" style="1270" bestFit="1" customWidth="1"/>
    <col min="10732" max="10733" width="21.375" style="1270" bestFit="1" customWidth="1"/>
    <col min="10734" max="10734" width="27.625" style="1270" bestFit="1" customWidth="1"/>
    <col min="10735" max="10735" width="8.375" style="1270" bestFit="1" customWidth="1"/>
    <col min="10736" max="10738" width="16.75" style="1270" bestFit="1" customWidth="1"/>
    <col min="10739" max="10739" width="18.875" style="1270" bestFit="1" customWidth="1"/>
    <col min="10740" max="10740" width="23.5" style="1270" bestFit="1" customWidth="1"/>
    <col min="10741" max="10741" width="25.5" style="1270" bestFit="1" customWidth="1"/>
    <col min="10742" max="10743" width="8.375" style="1270" bestFit="1" customWidth="1"/>
    <col min="10744" max="10744" width="10.25" style="1270" bestFit="1" customWidth="1"/>
    <col min="10745" max="10745" width="13.75" style="1270" bestFit="1" customWidth="1"/>
    <col min="10746" max="10746" width="15.125" style="1270" bestFit="1" customWidth="1"/>
    <col min="10747" max="10749" width="21.5" style="1270" bestFit="1" customWidth="1"/>
    <col min="10750" max="10751" width="19.25" style="1270" bestFit="1" customWidth="1"/>
    <col min="10752" max="10752" width="6.625" style="1270" bestFit="1" customWidth="1"/>
    <col min="10753" max="10753" width="9" style="1270"/>
    <col min="10754" max="10754" width="15.125" style="1270" bestFit="1" customWidth="1"/>
    <col min="10755" max="10755" width="13" style="1270" bestFit="1" customWidth="1"/>
    <col min="10756" max="10758" width="9" style="1270"/>
    <col min="10759" max="10759" width="13" style="1270" bestFit="1" customWidth="1"/>
    <col min="10760" max="10760" width="15" style="1270" customWidth="1"/>
    <col min="10761" max="10761" width="13" style="1270" bestFit="1" customWidth="1"/>
    <col min="10762" max="10762" width="9" style="1270"/>
    <col min="10763" max="10765" width="12.375" style="1270" bestFit="1" customWidth="1"/>
    <col min="10766" max="10766" width="11" style="1270" bestFit="1" customWidth="1"/>
    <col min="10767" max="10767" width="20.375" style="1270" bestFit="1" customWidth="1"/>
    <col min="10768" max="10769" width="27.75" style="1270" bestFit="1" customWidth="1"/>
    <col min="10770" max="10771" width="19.375" style="1270" bestFit="1" customWidth="1"/>
    <col min="10772" max="10772" width="17.25" style="1270" bestFit="1" customWidth="1"/>
    <col min="10773" max="10773" width="19.375" style="1270" bestFit="1" customWidth="1"/>
    <col min="10774" max="10775" width="9" style="1270"/>
    <col min="10776" max="10776" width="17.375" style="1270" bestFit="1" customWidth="1"/>
    <col min="10777" max="10777" width="9" style="1270"/>
    <col min="10778" max="10778" width="17.375" style="1270" bestFit="1" customWidth="1"/>
    <col min="10779" max="10780" width="9" style="1270"/>
    <col min="10781" max="10782" width="11.125" style="1270" bestFit="1" customWidth="1"/>
    <col min="10783" max="10783" width="5.25" style="1270" bestFit="1" customWidth="1"/>
    <col min="10784" max="10784" width="9" style="1270"/>
    <col min="10785" max="10785" width="14.25" style="1270" bestFit="1" customWidth="1"/>
    <col min="10786" max="10786" width="17.875" style="1270" bestFit="1" customWidth="1"/>
    <col min="10787" max="10787" width="5.25" style="1270" bestFit="1" customWidth="1"/>
    <col min="10788" max="10788" width="9" style="1270"/>
    <col min="10789" max="10789" width="11" style="1270" bestFit="1" customWidth="1"/>
    <col min="10790" max="10790" width="8.375" style="1270" bestFit="1" customWidth="1"/>
    <col min="10791" max="10791" width="9.625" style="1270" bestFit="1" customWidth="1"/>
    <col min="10792" max="10792" width="15.125" style="1270" bestFit="1" customWidth="1"/>
    <col min="10793" max="10793" width="11.125" style="1270" bestFit="1" customWidth="1"/>
    <col min="10794" max="10794" width="9.5" style="1270" bestFit="1" customWidth="1"/>
    <col min="10795" max="10795" width="11" style="1270" bestFit="1" customWidth="1"/>
    <col min="10796" max="10804" width="15.125" style="1270" bestFit="1" customWidth="1"/>
    <col min="10805" max="10805" width="7.125" style="1270" bestFit="1" customWidth="1"/>
    <col min="10806" max="10806" width="11" style="1270" bestFit="1" customWidth="1"/>
    <col min="10807" max="10807" width="15.125" style="1270" bestFit="1" customWidth="1"/>
    <col min="10808" max="10808" width="19.25" style="1270" bestFit="1" customWidth="1"/>
    <col min="10809" max="10809" width="15.125" style="1270" bestFit="1" customWidth="1"/>
    <col min="10810" max="10810" width="19.25" style="1270" bestFit="1" customWidth="1"/>
    <col min="10811" max="10811" width="15.125" style="1270" bestFit="1" customWidth="1"/>
    <col min="10812" max="10812" width="19.25" style="1270" bestFit="1" customWidth="1"/>
    <col min="10813" max="10813" width="15.125" style="1270" bestFit="1" customWidth="1"/>
    <col min="10814" max="10814" width="19.25" style="1270" bestFit="1" customWidth="1"/>
    <col min="10815" max="10815" width="15.125" style="1270" bestFit="1" customWidth="1"/>
    <col min="10816" max="10816" width="19.25" style="1270" bestFit="1" customWidth="1"/>
    <col min="10817" max="10817" width="13" style="1270" bestFit="1" customWidth="1"/>
    <col min="10818" max="10818" width="17.25" style="1270" bestFit="1" customWidth="1"/>
    <col min="10819" max="10819" width="15.125" style="1270" bestFit="1" customWidth="1"/>
    <col min="10820" max="10820" width="19.25" style="1270" bestFit="1" customWidth="1"/>
    <col min="10821" max="10821" width="15.125" style="1270" bestFit="1" customWidth="1"/>
    <col min="10822" max="10822" width="19.25" style="1270" bestFit="1" customWidth="1"/>
    <col min="10823" max="10828" width="21.375" style="1270" bestFit="1" customWidth="1"/>
    <col min="10829" max="10830" width="17.25" style="1270" bestFit="1" customWidth="1"/>
    <col min="10831" max="10831" width="7.125" style="1270" bestFit="1" customWidth="1"/>
    <col min="10832" max="10832" width="11" style="1270" bestFit="1" customWidth="1"/>
    <col min="10833" max="10833" width="7.125" style="1270" bestFit="1" customWidth="1"/>
    <col min="10834" max="10835" width="11" style="1270" bestFit="1" customWidth="1"/>
    <col min="10836" max="10836" width="15.125" style="1270" bestFit="1" customWidth="1"/>
    <col min="10837" max="10837" width="16.5" style="1270" bestFit="1" customWidth="1"/>
    <col min="10838" max="10838" width="20.625" style="1270" bestFit="1" customWidth="1"/>
    <col min="10839" max="10839" width="7.125" style="1270" bestFit="1" customWidth="1"/>
    <col min="10840" max="10842" width="11" style="1270" bestFit="1" customWidth="1"/>
    <col min="10843" max="10843" width="15.125" style="1270" bestFit="1" customWidth="1"/>
    <col min="10844" max="10846" width="11" style="1270" bestFit="1" customWidth="1"/>
    <col min="10847" max="10847" width="13" style="1270" bestFit="1" customWidth="1"/>
    <col min="10848" max="10848" width="11" style="1270" bestFit="1" customWidth="1"/>
    <col min="10849" max="10849" width="15.125" style="1270" bestFit="1" customWidth="1"/>
    <col min="10850" max="10850" width="17.25" style="1270" bestFit="1" customWidth="1"/>
    <col min="10851" max="10851" width="7.125" style="1270" bestFit="1" customWidth="1"/>
    <col min="10852" max="10852" width="13" style="1270" bestFit="1" customWidth="1"/>
    <col min="10853" max="10854" width="12.375" style="1270" bestFit="1" customWidth="1"/>
    <col min="10855" max="10856" width="15.125" style="1270" bestFit="1" customWidth="1"/>
    <col min="10857" max="10858" width="18.625" style="1270" bestFit="1" customWidth="1"/>
    <col min="10859" max="10860" width="21.375" style="1270" bestFit="1" customWidth="1"/>
    <col min="10861" max="10861" width="17.25" style="1270" bestFit="1" customWidth="1"/>
    <col min="10862" max="10862" width="11" style="1270" bestFit="1" customWidth="1"/>
    <col min="10863" max="10864" width="15.125" style="1270" bestFit="1" customWidth="1"/>
    <col min="10865" max="10865" width="11" style="1270" bestFit="1" customWidth="1"/>
    <col min="10866" max="10867" width="15.125" style="1270" bestFit="1" customWidth="1"/>
    <col min="10868" max="10868" width="11.875" style="1270" bestFit="1" customWidth="1"/>
    <col min="10869" max="10869" width="16.375" style="1270" bestFit="1" customWidth="1"/>
    <col min="10870" max="10870" width="15.125" style="1270" bestFit="1" customWidth="1"/>
    <col min="10871" max="10871" width="11" style="1270" bestFit="1" customWidth="1"/>
    <col min="10872" max="10873" width="15.125" style="1270" bestFit="1" customWidth="1"/>
    <col min="10874" max="10874" width="11" style="1270" bestFit="1" customWidth="1"/>
    <col min="10875" max="10876" width="15.125" style="1270" bestFit="1" customWidth="1"/>
    <col min="10877" max="10877" width="5.25" style="1270" bestFit="1" customWidth="1"/>
    <col min="10878" max="10879" width="9" style="1270"/>
    <col min="10880" max="10880" width="7.125" style="1270" bestFit="1" customWidth="1"/>
    <col min="10881" max="10881" width="9" style="1270"/>
    <col min="10882" max="10882" width="59.375" style="1270" bestFit="1" customWidth="1"/>
    <col min="10883" max="10883" width="45.5" style="1270" bestFit="1" customWidth="1"/>
    <col min="10884" max="10884" width="27.625" style="1270" bestFit="1" customWidth="1"/>
    <col min="10885" max="10885" width="11" style="1270" bestFit="1" customWidth="1"/>
    <col min="10886" max="10889" width="13" style="1270" bestFit="1" customWidth="1"/>
    <col min="10890" max="10890" width="14.375" style="1270" bestFit="1" customWidth="1"/>
    <col min="10891" max="10891" width="13" style="1270" bestFit="1" customWidth="1"/>
    <col min="10892" max="10893" width="18.125" style="1270" bestFit="1" customWidth="1"/>
    <col min="10894" max="10894" width="20.25" style="1270" bestFit="1" customWidth="1"/>
    <col min="10895" max="10895" width="17.625" style="1270" bestFit="1" customWidth="1"/>
    <col min="10896" max="10896" width="15.125" style="1270" bestFit="1" customWidth="1"/>
    <col min="10897" max="10897" width="21.375" style="1270" bestFit="1" customWidth="1"/>
    <col min="10898" max="10898" width="12.875" style="1270" bestFit="1" customWidth="1"/>
    <col min="10899" max="10899" width="13" style="1270" bestFit="1" customWidth="1"/>
    <col min="10900" max="10900" width="21.5" style="1270" bestFit="1" customWidth="1"/>
    <col min="10901" max="10902" width="13.125" style="1270" bestFit="1" customWidth="1"/>
    <col min="10903" max="10903" width="21.25" style="1270" bestFit="1" customWidth="1"/>
    <col min="10904" max="10904" width="17.375" style="1270" bestFit="1" customWidth="1"/>
    <col min="10905" max="10905" width="13.125" style="1270" bestFit="1" customWidth="1"/>
    <col min="10906" max="10906" width="15.125" style="1270" bestFit="1" customWidth="1"/>
    <col min="10907" max="10907" width="25.25" style="1270" bestFit="1" customWidth="1"/>
    <col min="10908" max="10908" width="18.875" style="1270" bestFit="1" customWidth="1"/>
    <col min="10909" max="10909" width="28" style="1270" bestFit="1" customWidth="1"/>
    <col min="10910" max="10910" width="26.75" style="1270" bestFit="1" customWidth="1"/>
    <col min="10911" max="10911" width="28" style="1270" bestFit="1" customWidth="1"/>
    <col min="10912" max="10912" width="25.25" style="1270" bestFit="1" customWidth="1"/>
    <col min="10913" max="10913" width="29.625" style="1270" bestFit="1" customWidth="1"/>
    <col min="10914" max="10914" width="25.25" style="1270" bestFit="1" customWidth="1"/>
    <col min="10915" max="10915" width="29.625" style="1270" bestFit="1" customWidth="1"/>
    <col min="10916" max="10916" width="25.25" style="1270" bestFit="1" customWidth="1"/>
    <col min="10917" max="10918" width="18.875" style="1270" bestFit="1" customWidth="1"/>
    <col min="10919" max="10919" width="21" style="1270" bestFit="1" customWidth="1"/>
    <col min="10920" max="10920" width="20.875" style="1270" bestFit="1" customWidth="1"/>
    <col min="10921" max="10921" width="12.625" style="1270" bestFit="1" customWidth="1"/>
    <col min="10922" max="10922" width="15.125" style="1270" bestFit="1" customWidth="1"/>
    <col min="10923" max="10923" width="7.125" style="1270" bestFit="1" customWidth="1"/>
    <col min="10924" max="10924" width="19.25" style="1270" bestFit="1" customWidth="1"/>
    <col min="10925" max="10927" width="15.125" style="1270" bestFit="1" customWidth="1"/>
    <col min="10928" max="10928" width="17.25" style="1270" bestFit="1" customWidth="1"/>
    <col min="10929" max="10931" width="15.125" style="1270" bestFit="1" customWidth="1"/>
    <col min="10932" max="10933" width="17.25" style="1270" bestFit="1" customWidth="1"/>
    <col min="10934" max="10934" width="15.125" style="1270" bestFit="1" customWidth="1"/>
    <col min="10935" max="10936" width="17.25" style="1270" bestFit="1" customWidth="1"/>
    <col min="10937" max="10937" width="15.125" style="1270" bestFit="1" customWidth="1"/>
    <col min="10938" max="10939" width="17.25" style="1270" bestFit="1" customWidth="1"/>
    <col min="10940" max="10940" width="19.25" style="1270" bestFit="1" customWidth="1"/>
    <col min="10941" max="10942" width="21.375" style="1270" bestFit="1" customWidth="1"/>
    <col min="10943" max="10943" width="23.5" style="1270" bestFit="1" customWidth="1"/>
    <col min="10944" max="10944" width="21.375" style="1270" bestFit="1" customWidth="1"/>
    <col min="10945" max="10945" width="19.25" style="1270" bestFit="1" customWidth="1"/>
    <col min="10946" max="10947" width="21.375" style="1270" bestFit="1" customWidth="1"/>
    <col min="10948" max="10948" width="23.5" style="1270" bestFit="1" customWidth="1"/>
    <col min="10949" max="10949" width="21.375" style="1270" bestFit="1" customWidth="1"/>
    <col min="10950" max="10950" width="17.25" style="1270" bestFit="1" customWidth="1"/>
    <col min="10951" max="10953" width="19.25" style="1270" bestFit="1" customWidth="1"/>
    <col min="10954" max="10954" width="18.375" style="1270" bestFit="1" customWidth="1"/>
    <col min="10955" max="10956" width="20.375" style="1270" bestFit="1" customWidth="1"/>
    <col min="10957" max="10957" width="13" style="1270" bestFit="1" customWidth="1"/>
    <col min="10958" max="10959" width="19.25" style="1270" bestFit="1" customWidth="1"/>
    <col min="10960" max="10961" width="17.25" style="1270" bestFit="1" customWidth="1"/>
    <col min="10962" max="10964" width="19.25" style="1270" bestFit="1" customWidth="1"/>
    <col min="10965" max="10966" width="21.375" style="1270" bestFit="1" customWidth="1"/>
    <col min="10967" max="10967" width="19.25" style="1270" bestFit="1" customWidth="1"/>
    <col min="10968" max="10969" width="21.375" style="1270" bestFit="1" customWidth="1"/>
    <col min="10970" max="10970" width="23.5" style="1270" bestFit="1" customWidth="1"/>
    <col min="10971" max="10972" width="21.375" style="1270" bestFit="1" customWidth="1"/>
    <col min="10973" max="10975" width="23.5" style="1270" bestFit="1" customWidth="1"/>
    <col min="10976" max="10977" width="25.5" style="1270" bestFit="1" customWidth="1"/>
    <col min="10978" max="10978" width="23.5" style="1270" bestFit="1" customWidth="1"/>
    <col min="10979" max="10980" width="25.5" style="1270" bestFit="1" customWidth="1"/>
    <col min="10981" max="10981" width="27.625" style="1270" bestFit="1" customWidth="1"/>
    <col min="10982" max="10982" width="25.5" style="1270" bestFit="1" customWidth="1"/>
    <col min="10983" max="10983" width="22.75" style="1270" bestFit="1" customWidth="1"/>
    <col min="10984" max="10984" width="26.875" style="1270" bestFit="1" customWidth="1"/>
    <col min="10985" max="10986" width="19.25" style="1270" bestFit="1" customWidth="1"/>
    <col min="10987" max="10987" width="25.5" style="1270" bestFit="1" customWidth="1"/>
    <col min="10988" max="10989" width="21.375" style="1270" bestFit="1" customWidth="1"/>
    <col min="10990" max="10990" width="27.625" style="1270" bestFit="1" customWidth="1"/>
    <col min="10991" max="10991" width="8.375" style="1270" bestFit="1" customWidth="1"/>
    <col min="10992" max="10994" width="16.75" style="1270" bestFit="1" customWidth="1"/>
    <col min="10995" max="10995" width="18.875" style="1270" bestFit="1" customWidth="1"/>
    <col min="10996" max="10996" width="23.5" style="1270" bestFit="1" customWidth="1"/>
    <col min="10997" max="10997" width="25.5" style="1270" bestFit="1" customWidth="1"/>
    <col min="10998" max="10999" width="8.375" style="1270" bestFit="1" customWidth="1"/>
    <col min="11000" max="11000" width="10.25" style="1270" bestFit="1" customWidth="1"/>
    <col min="11001" max="11001" width="13.75" style="1270" bestFit="1" customWidth="1"/>
    <col min="11002" max="11002" width="15.125" style="1270" bestFit="1" customWidth="1"/>
    <col min="11003" max="11005" width="21.5" style="1270" bestFit="1" customWidth="1"/>
    <col min="11006" max="11007" width="19.25" style="1270" bestFit="1" customWidth="1"/>
    <col min="11008" max="11008" width="6.625" style="1270" bestFit="1" customWidth="1"/>
    <col min="11009" max="11009" width="9" style="1270"/>
    <col min="11010" max="11010" width="15.125" style="1270" bestFit="1" customWidth="1"/>
    <col min="11011" max="11011" width="13" style="1270" bestFit="1" customWidth="1"/>
    <col min="11012" max="11014" width="9" style="1270"/>
    <col min="11015" max="11015" width="13" style="1270" bestFit="1" customWidth="1"/>
    <col min="11016" max="11016" width="15" style="1270" customWidth="1"/>
    <col min="11017" max="11017" width="13" style="1270" bestFit="1" customWidth="1"/>
    <col min="11018" max="11018" width="9" style="1270"/>
    <col min="11019" max="11021" width="12.375" style="1270" bestFit="1" customWidth="1"/>
    <col min="11022" max="11022" width="11" style="1270" bestFit="1" customWidth="1"/>
    <col min="11023" max="11023" width="20.375" style="1270" bestFit="1" customWidth="1"/>
    <col min="11024" max="11025" width="27.75" style="1270" bestFit="1" customWidth="1"/>
    <col min="11026" max="11027" width="19.375" style="1270" bestFit="1" customWidth="1"/>
    <col min="11028" max="11028" width="17.25" style="1270" bestFit="1" customWidth="1"/>
    <col min="11029" max="11029" width="19.375" style="1270" bestFit="1" customWidth="1"/>
    <col min="11030" max="11031" width="9" style="1270"/>
    <col min="11032" max="11032" width="17.375" style="1270" bestFit="1" customWidth="1"/>
    <col min="11033" max="11033" width="9" style="1270"/>
    <col min="11034" max="11034" width="17.375" style="1270" bestFit="1" customWidth="1"/>
    <col min="11035" max="11036" width="9" style="1270"/>
    <col min="11037" max="11038" width="11.125" style="1270" bestFit="1" customWidth="1"/>
    <col min="11039" max="11039" width="5.25" style="1270" bestFit="1" customWidth="1"/>
    <col min="11040" max="11040" width="9" style="1270"/>
    <col min="11041" max="11041" width="14.25" style="1270" bestFit="1" customWidth="1"/>
    <col min="11042" max="11042" width="17.875" style="1270" bestFit="1" customWidth="1"/>
    <col min="11043" max="11043" width="5.25" style="1270" bestFit="1" customWidth="1"/>
    <col min="11044" max="11044" width="9" style="1270"/>
    <col min="11045" max="11045" width="11" style="1270" bestFit="1" customWidth="1"/>
    <col min="11046" max="11046" width="8.375" style="1270" bestFit="1" customWidth="1"/>
    <col min="11047" max="11047" width="9.625" style="1270" bestFit="1" customWidth="1"/>
    <col min="11048" max="11048" width="15.125" style="1270" bestFit="1" customWidth="1"/>
    <col min="11049" max="11049" width="11.125" style="1270" bestFit="1" customWidth="1"/>
    <col min="11050" max="11050" width="9.5" style="1270" bestFit="1" customWidth="1"/>
    <col min="11051" max="11051" width="11" style="1270" bestFit="1" customWidth="1"/>
    <col min="11052" max="11060" width="15.125" style="1270" bestFit="1" customWidth="1"/>
    <col min="11061" max="11061" width="7.125" style="1270" bestFit="1" customWidth="1"/>
    <col min="11062" max="11062" width="11" style="1270" bestFit="1" customWidth="1"/>
    <col min="11063" max="11063" width="15.125" style="1270" bestFit="1" customWidth="1"/>
    <col min="11064" max="11064" width="19.25" style="1270" bestFit="1" customWidth="1"/>
    <col min="11065" max="11065" width="15.125" style="1270" bestFit="1" customWidth="1"/>
    <col min="11066" max="11066" width="19.25" style="1270" bestFit="1" customWidth="1"/>
    <col min="11067" max="11067" width="15.125" style="1270" bestFit="1" customWidth="1"/>
    <col min="11068" max="11068" width="19.25" style="1270" bestFit="1" customWidth="1"/>
    <col min="11069" max="11069" width="15.125" style="1270" bestFit="1" customWidth="1"/>
    <col min="11070" max="11070" width="19.25" style="1270" bestFit="1" customWidth="1"/>
    <col min="11071" max="11071" width="15.125" style="1270" bestFit="1" customWidth="1"/>
    <col min="11072" max="11072" width="19.25" style="1270" bestFit="1" customWidth="1"/>
    <col min="11073" max="11073" width="13" style="1270" bestFit="1" customWidth="1"/>
    <col min="11074" max="11074" width="17.25" style="1270" bestFit="1" customWidth="1"/>
    <col min="11075" max="11075" width="15.125" style="1270" bestFit="1" customWidth="1"/>
    <col min="11076" max="11076" width="19.25" style="1270" bestFit="1" customWidth="1"/>
    <col min="11077" max="11077" width="15.125" style="1270" bestFit="1" customWidth="1"/>
    <col min="11078" max="11078" width="19.25" style="1270" bestFit="1" customWidth="1"/>
    <col min="11079" max="11084" width="21.375" style="1270" bestFit="1" customWidth="1"/>
    <col min="11085" max="11086" width="17.25" style="1270" bestFit="1" customWidth="1"/>
    <col min="11087" max="11087" width="7.125" style="1270" bestFit="1" customWidth="1"/>
    <col min="11088" max="11088" width="11" style="1270" bestFit="1" customWidth="1"/>
    <col min="11089" max="11089" width="7.125" style="1270" bestFit="1" customWidth="1"/>
    <col min="11090" max="11091" width="11" style="1270" bestFit="1" customWidth="1"/>
    <col min="11092" max="11092" width="15.125" style="1270" bestFit="1" customWidth="1"/>
    <col min="11093" max="11093" width="16.5" style="1270" bestFit="1" customWidth="1"/>
    <col min="11094" max="11094" width="20.625" style="1270" bestFit="1" customWidth="1"/>
    <col min="11095" max="11095" width="7.125" style="1270" bestFit="1" customWidth="1"/>
    <col min="11096" max="11098" width="11" style="1270" bestFit="1" customWidth="1"/>
    <col min="11099" max="11099" width="15.125" style="1270" bestFit="1" customWidth="1"/>
    <col min="11100" max="11102" width="11" style="1270" bestFit="1" customWidth="1"/>
    <col min="11103" max="11103" width="13" style="1270" bestFit="1" customWidth="1"/>
    <col min="11104" max="11104" width="11" style="1270" bestFit="1" customWidth="1"/>
    <col min="11105" max="11105" width="15.125" style="1270" bestFit="1" customWidth="1"/>
    <col min="11106" max="11106" width="17.25" style="1270" bestFit="1" customWidth="1"/>
    <col min="11107" max="11107" width="7.125" style="1270" bestFit="1" customWidth="1"/>
    <col min="11108" max="11108" width="13" style="1270" bestFit="1" customWidth="1"/>
    <col min="11109" max="11110" width="12.375" style="1270" bestFit="1" customWidth="1"/>
    <col min="11111" max="11112" width="15.125" style="1270" bestFit="1" customWidth="1"/>
    <col min="11113" max="11114" width="18.625" style="1270" bestFit="1" customWidth="1"/>
    <col min="11115" max="11116" width="21.375" style="1270" bestFit="1" customWidth="1"/>
    <col min="11117" max="11117" width="17.25" style="1270" bestFit="1" customWidth="1"/>
    <col min="11118" max="11118" width="11" style="1270" bestFit="1" customWidth="1"/>
    <col min="11119" max="11120" width="15.125" style="1270" bestFit="1" customWidth="1"/>
    <col min="11121" max="11121" width="11" style="1270" bestFit="1" customWidth="1"/>
    <col min="11122" max="11123" width="15.125" style="1270" bestFit="1" customWidth="1"/>
    <col min="11124" max="11124" width="11.875" style="1270" bestFit="1" customWidth="1"/>
    <col min="11125" max="11125" width="16.375" style="1270" bestFit="1" customWidth="1"/>
    <col min="11126" max="11126" width="15.125" style="1270" bestFit="1" customWidth="1"/>
    <col min="11127" max="11127" width="11" style="1270" bestFit="1" customWidth="1"/>
    <col min="11128" max="11129" width="15.125" style="1270" bestFit="1" customWidth="1"/>
    <col min="11130" max="11130" width="11" style="1270" bestFit="1" customWidth="1"/>
    <col min="11131" max="11132" width="15.125" style="1270" bestFit="1" customWidth="1"/>
    <col min="11133" max="11133" width="5.25" style="1270" bestFit="1" customWidth="1"/>
    <col min="11134" max="11135" width="9" style="1270"/>
    <col min="11136" max="11136" width="7.125" style="1270" bestFit="1" customWidth="1"/>
    <col min="11137" max="11137" width="9" style="1270"/>
    <col min="11138" max="11138" width="59.375" style="1270" bestFit="1" customWidth="1"/>
    <col min="11139" max="11139" width="45.5" style="1270" bestFit="1" customWidth="1"/>
    <col min="11140" max="11140" width="27.625" style="1270" bestFit="1" customWidth="1"/>
    <col min="11141" max="11141" width="11" style="1270" bestFit="1" customWidth="1"/>
    <col min="11142" max="11145" width="13" style="1270" bestFit="1" customWidth="1"/>
    <col min="11146" max="11146" width="14.375" style="1270" bestFit="1" customWidth="1"/>
    <col min="11147" max="11147" width="13" style="1270" bestFit="1" customWidth="1"/>
    <col min="11148" max="11149" width="18.125" style="1270" bestFit="1" customWidth="1"/>
    <col min="11150" max="11150" width="20.25" style="1270" bestFit="1" customWidth="1"/>
    <col min="11151" max="11151" width="17.625" style="1270" bestFit="1" customWidth="1"/>
    <col min="11152" max="11152" width="15.125" style="1270" bestFit="1" customWidth="1"/>
    <col min="11153" max="11153" width="21.375" style="1270" bestFit="1" customWidth="1"/>
    <col min="11154" max="11154" width="12.875" style="1270" bestFit="1" customWidth="1"/>
    <col min="11155" max="11155" width="13" style="1270" bestFit="1" customWidth="1"/>
    <col min="11156" max="11156" width="21.5" style="1270" bestFit="1" customWidth="1"/>
    <col min="11157" max="11158" width="13.125" style="1270" bestFit="1" customWidth="1"/>
    <col min="11159" max="11159" width="21.25" style="1270" bestFit="1" customWidth="1"/>
    <col min="11160" max="11160" width="17.375" style="1270" bestFit="1" customWidth="1"/>
    <col min="11161" max="11161" width="13.125" style="1270" bestFit="1" customWidth="1"/>
    <col min="11162" max="11162" width="15.125" style="1270" bestFit="1" customWidth="1"/>
    <col min="11163" max="11163" width="25.25" style="1270" bestFit="1" customWidth="1"/>
    <col min="11164" max="11164" width="18.875" style="1270" bestFit="1" customWidth="1"/>
    <col min="11165" max="11165" width="28" style="1270" bestFit="1" customWidth="1"/>
    <col min="11166" max="11166" width="26.75" style="1270" bestFit="1" customWidth="1"/>
    <col min="11167" max="11167" width="28" style="1270" bestFit="1" customWidth="1"/>
    <col min="11168" max="11168" width="25.25" style="1270" bestFit="1" customWidth="1"/>
    <col min="11169" max="11169" width="29.625" style="1270" bestFit="1" customWidth="1"/>
    <col min="11170" max="11170" width="25.25" style="1270" bestFit="1" customWidth="1"/>
    <col min="11171" max="11171" width="29.625" style="1270" bestFit="1" customWidth="1"/>
    <col min="11172" max="11172" width="25.25" style="1270" bestFit="1" customWidth="1"/>
    <col min="11173" max="11174" width="18.875" style="1270" bestFit="1" customWidth="1"/>
    <col min="11175" max="11175" width="21" style="1270" bestFit="1" customWidth="1"/>
    <col min="11176" max="11176" width="20.875" style="1270" bestFit="1" customWidth="1"/>
    <col min="11177" max="11177" width="12.625" style="1270" bestFit="1" customWidth="1"/>
    <col min="11178" max="11178" width="15.125" style="1270" bestFit="1" customWidth="1"/>
    <col min="11179" max="11179" width="7.125" style="1270" bestFit="1" customWidth="1"/>
    <col min="11180" max="11180" width="19.25" style="1270" bestFit="1" customWidth="1"/>
    <col min="11181" max="11183" width="15.125" style="1270" bestFit="1" customWidth="1"/>
    <col min="11184" max="11184" width="17.25" style="1270" bestFit="1" customWidth="1"/>
    <col min="11185" max="11187" width="15.125" style="1270" bestFit="1" customWidth="1"/>
    <col min="11188" max="11189" width="17.25" style="1270" bestFit="1" customWidth="1"/>
    <col min="11190" max="11190" width="15.125" style="1270" bestFit="1" customWidth="1"/>
    <col min="11191" max="11192" width="17.25" style="1270" bestFit="1" customWidth="1"/>
    <col min="11193" max="11193" width="15.125" style="1270" bestFit="1" customWidth="1"/>
    <col min="11194" max="11195" width="17.25" style="1270" bestFit="1" customWidth="1"/>
    <col min="11196" max="11196" width="19.25" style="1270" bestFit="1" customWidth="1"/>
    <col min="11197" max="11198" width="21.375" style="1270" bestFit="1" customWidth="1"/>
    <col min="11199" max="11199" width="23.5" style="1270" bestFit="1" customWidth="1"/>
    <col min="11200" max="11200" width="21.375" style="1270" bestFit="1" customWidth="1"/>
    <col min="11201" max="11201" width="19.25" style="1270" bestFit="1" customWidth="1"/>
    <col min="11202" max="11203" width="21.375" style="1270" bestFit="1" customWidth="1"/>
    <col min="11204" max="11204" width="23.5" style="1270" bestFit="1" customWidth="1"/>
    <col min="11205" max="11205" width="21.375" style="1270" bestFit="1" customWidth="1"/>
    <col min="11206" max="11206" width="17.25" style="1270" bestFit="1" customWidth="1"/>
    <col min="11207" max="11209" width="19.25" style="1270" bestFit="1" customWidth="1"/>
    <col min="11210" max="11210" width="18.375" style="1270" bestFit="1" customWidth="1"/>
    <col min="11211" max="11212" width="20.375" style="1270" bestFit="1" customWidth="1"/>
    <col min="11213" max="11213" width="13" style="1270" bestFit="1" customWidth="1"/>
    <col min="11214" max="11215" width="19.25" style="1270" bestFit="1" customWidth="1"/>
    <col min="11216" max="11217" width="17.25" style="1270" bestFit="1" customWidth="1"/>
    <col min="11218" max="11220" width="19.25" style="1270" bestFit="1" customWidth="1"/>
    <col min="11221" max="11222" width="21.375" style="1270" bestFit="1" customWidth="1"/>
    <col min="11223" max="11223" width="19.25" style="1270" bestFit="1" customWidth="1"/>
    <col min="11224" max="11225" width="21.375" style="1270" bestFit="1" customWidth="1"/>
    <col min="11226" max="11226" width="23.5" style="1270" bestFit="1" customWidth="1"/>
    <col min="11227" max="11228" width="21.375" style="1270" bestFit="1" customWidth="1"/>
    <col min="11229" max="11231" width="23.5" style="1270" bestFit="1" customWidth="1"/>
    <col min="11232" max="11233" width="25.5" style="1270" bestFit="1" customWidth="1"/>
    <col min="11234" max="11234" width="23.5" style="1270" bestFit="1" customWidth="1"/>
    <col min="11235" max="11236" width="25.5" style="1270" bestFit="1" customWidth="1"/>
    <col min="11237" max="11237" width="27.625" style="1270" bestFit="1" customWidth="1"/>
    <col min="11238" max="11238" width="25.5" style="1270" bestFit="1" customWidth="1"/>
    <col min="11239" max="11239" width="22.75" style="1270" bestFit="1" customWidth="1"/>
    <col min="11240" max="11240" width="26.875" style="1270" bestFit="1" customWidth="1"/>
    <col min="11241" max="11242" width="19.25" style="1270" bestFit="1" customWidth="1"/>
    <col min="11243" max="11243" width="25.5" style="1270" bestFit="1" customWidth="1"/>
    <col min="11244" max="11245" width="21.375" style="1270" bestFit="1" customWidth="1"/>
    <col min="11246" max="11246" width="27.625" style="1270" bestFit="1" customWidth="1"/>
    <col min="11247" max="11247" width="8.375" style="1270" bestFit="1" customWidth="1"/>
    <col min="11248" max="11250" width="16.75" style="1270" bestFit="1" customWidth="1"/>
    <col min="11251" max="11251" width="18.875" style="1270" bestFit="1" customWidth="1"/>
    <col min="11252" max="11252" width="23.5" style="1270" bestFit="1" customWidth="1"/>
    <col min="11253" max="11253" width="25.5" style="1270" bestFit="1" customWidth="1"/>
    <col min="11254" max="11255" width="8.375" style="1270" bestFit="1" customWidth="1"/>
    <col min="11256" max="11256" width="10.25" style="1270" bestFit="1" customWidth="1"/>
    <col min="11257" max="11257" width="13.75" style="1270" bestFit="1" customWidth="1"/>
    <col min="11258" max="11258" width="15.125" style="1270" bestFit="1" customWidth="1"/>
    <col min="11259" max="11261" width="21.5" style="1270" bestFit="1" customWidth="1"/>
    <col min="11262" max="11263" width="19.25" style="1270" bestFit="1" customWidth="1"/>
    <col min="11264" max="11264" width="6.625" style="1270" bestFit="1" customWidth="1"/>
    <col min="11265" max="11265" width="9" style="1270"/>
    <col min="11266" max="11266" width="15.125" style="1270" bestFit="1" customWidth="1"/>
    <col min="11267" max="11267" width="13" style="1270" bestFit="1" customWidth="1"/>
    <col min="11268" max="11270" width="9" style="1270"/>
    <col min="11271" max="11271" width="13" style="1270" bestFit="1" customWidth="1"/>
    <col min="11272" max="11272" width="15" style="1270" customWidth="1"/>
    <col min="11273" max="11273" width="13" style="1270" bestFit="1" customWidth="1"/>
    <col min="11274" max="11274" width="9" style="1270"/>
    <col min="11275" max="11277" width="12.375" style="1270" bestFit="1" customWidth="1"/>
    <col min="11278" max="11278" width="11" style="1270" bestFit="1" customWidth="1"/>
    <col min="11279" max="11279" width="20.375" style="1270" bestFit="1" customWidth="1"/>
    <col min="11280" max="11281" width="27.75" style="1270" bestFit="1" customWidth="1"/>
    <col min="11282" max="11283" width="19.375" style="1270" bestFit="1" customWidth="1"/>
    <col min="11284" max="11284" width="17.25" style="1270" bestFit="1" customWidth="1"/>
    <col min="11285" max="11285" width="19.375" style="1270" bestFit="1" customWidth="1"/>
    <col min="11286" max="11287" width="9" style="1270"/>
    <col min="11288" max="11288" width="17.375" style="1270" bestFit="1" customWidth="1"/>
    <col min="11289" max="11289" width="9" style="1270"/>
    <col min="11290" max="11290" width="17.375" style="1270" bestFit="1" customWidth="1"/>
    <col min="11291" max="11292" width="9" style="1270"/>
    <col min="11293" max="11294" width="11.125" style="1270" bestFit="1" customWidth="1"/>
    <col min="11295" max="11295" width="5.25" style="1270" bestFit="1" customWidth="1"/>
    <col min="11296" max="11296" width="9" style="1270"/>
    <col min="11297" max="11297" width="14.25" style="1270" bestFit="1" customWidth="1"/>
    <col min="11298" max="11298" width="17.875" style="1270" bestFit="1" customWidth="1"/>
    <col min="11299" max="11299" width="5.25" style="1270" bestFit="1" customWidth="1"/>
    <col min="11300" max="11300" width="9" style="1270"/>
    <col min="11301" max="11301" width="11" style="1270" bestFit="1" customWidth="1"/>
    <col min="11302" max="11302" width="8.375" style="1270" bestFit="1" customWidth="1"/>
    <col min="11303" max="11303" width="9.625" style="1270" bestFit="1" customWidth="1"/>
    <col min="11304" max="11304" width="15.125" style="1270" bestFit="1" customWidth="1"/>
    <col min="11305" max="11305" width="11.125" style="1270" bestFit="1" customWidth="1"/>
    <col min="11306" max="11306" width="9.5" style="1270" bestFit="1" customWidth="1"/>
    <col min="11307" max="11307" width="11" style="1270" bestFit="1" customWidth="1"/>
    <col min="11308" max="11316" width="15.125" style="1270" bestFit="1" customWidth="1"/>
    <col min="11317" max="11317" width="7.125" style="1270" bestFit="1" customWidth="1"/>
    <col min="11318" max="11318" width="11" style="1270" bestFit="1" customWidth="1"/>
    <col min="11319" max="11319" width="15.125" style="1270" bestFit="1" customWidth="1"/>
    <col min="11320" max="11320" width="19.25" style="1270" bestFit="1" customWidth="1"/>
    <col min="11321" max="11321" width="15.125" style="1270" bestFit="1" customWidth="1"/>
    <col min="11322" max="11322" width="19.25" style="1270" bestFit="1" customWidth="1"/>
    <col min="11323" max="11323" width="15.125" style="1270" bestFit="1" customWidth="1"/>
    <col min="11324" max="11324" width="19.25" style="1270" bestFit="1" customWidth="1"/>
    <col min="11325" max="11325" width="15.125" style="1270" bestFit="1" customWidth="1"/>
    <col min="11326" max="11326" width="19.25" style="1270" bestFit="1" customWidth="1"/>
    <col min="11327" max="11327" width="15.125" style="1270" bestFit="1" customWidth="1"/>
    <col min="11328" max="11328" width="19.25" style="1270" bestFit="1" customWidth="1"/>
    <col min="11329" max="11329" width="13" style="1270" bestFit="1" customWidth="1"/>
    <col min="11330" max="11330" width="17.25" style="1270" bestFit="1" customWidth="1"/>
    <col min="11331" max="11331" width="15.125" style="1270" bestFit="1" customWidth="1"/>
    <col min="11332" max="11332" width="19.25" style="1270" bestFit="1" customWidth="1"/>
    <col min="11333" max="11333" width="15.125" style="1270" bestFit="1" customWidth="1"/>
    <col min="11334" max="11334" width="19.25" style="1270" bestFit="1" customWidth="1"/>
    <col min="11335" max="11340" width="21.375" style="1270" bestFit="1" customWidth="1"/>
    <col min="11341" max="11342" width="17.25" style="1270" bestFit="1" customWidth="1"/>
    <col min="11343" max="11343" width="7.125" style="1270" bestFit="1" customWidth="1"/>
    <col min="11344" max="11344" width="11" style="1270" bestFit="1" customWidth="1"/>
    <col min="11345" max="11345" width="7.125" style="1270" bestFit="1" customWidth="1"/>
    <col min="11346" max="11347" width="11" style="1270" bestFit="1" customWidth="1"/>
    <col min="11348" max="11348" width="15.125" style="1270" bestFit="1" customWidth="1"/>
    <col min="11349" max="11349" width="16.5" style="1270" bestFit="1" customWidth="1"/>
    <col min="11350" max="11350" width="20.625" style="1270" bestFit="1" customWidth="1"/>
    <col min="11351" max="11351" width="7.125" style="1270" bestFit="1" customWidth="1"/>
    <col min="11352" max="11354" width="11" style="1270" bestFit="1" customWidth="1"/>
    <col min="11355" max="11355" width="15.125" style="1270" bestFit="1" customWidth="1"/>
    <col min="11356" max="11358" width="11" style="1270" bestFit="1" customWidth="1"/>
    <col min="11359" max="11359" width="13" style="1270" bestFit="1" customWidth="1"/>
    <col min="11360" max="11360" width="11" style="1270" bestFit="1" customWidth="1"/>
    <col min="11361" max="11361" width="15.125" style="1270" bestFit="1" customWidth="1"/>
    <col min="11362" max="11362" width="17.25" style="1270" bestFit="1" customWidth="1"/>
    <col min="11363" max="11363" width="7.125" style="1270" bestFit="1" customWidth="1"/>
    <col min="11364" max="11364" width="13" style="1270" bestFit="1" customWidth="1"/>
    <col min="11365" max="11366" width="12.375" style="1270" bestFit="1" customWidth="1"/>
    <col min="11367" max="11368" width="15.125" style="1270" bestFit="1" customWidth="1"/>
    <col min="11369" max="11370" width="18.625" style="1270" bestFit="1" customWidth="1"/>
    <col min="11371" max="11372" width="21.375" style="1270" bestFit="1" customWidth="1"/>
    <col min="11373" max="11373" width="17.25" style="1270" bestFit="1" customWidth="1"/>
    <col min="11374" max="11374" width="11" style="1270" bestFit="1" customWidth="1"/>
    <col min="11375" max="11376" width="15.125" style="1270" bestFit="1" customWidth="1"/>
    <col min="11377" max="11377" width="11" style="1270" bestFit="1" customWidth="1"/>
    <col min="11378" max="11379" width="15.125" style="1270" bestFit="1" customWidth="1"/>
    <col min="11380" max="11380" width="11.875" style="1270" bestFit="1" customWidth="1"/>
    <col min="11381" max="11381" width="16.375" style="1270" bestFit="1" customWidth="1"/>
    <col min="11382" max="11382" width="15.125" style="1270" bestFit="1" customWidth="1"/>
    <col min="11383" max="11383" width="11" style="1270" bestFit="1" customWidth="1"/>
    <col min="11384" max="11385" width="15.125" style="1270" bestFit="1" customWidth="1"/>
    <col min="11386" max="11386" width="11" style="1270" bestFit="1" customWidth="1"/>
    <col min="11387" max="11388" width="15.125" style="1270" bestFit="1" customWidth="1"/>
    <col min="11389" max="11389" width="5.25" style="1270" bestFit="1" customWidth="1"/>
    <col min="11390" max="11391" width="9" style="1270"/>
    <col min="11392" max="11392" width="7.125" style="1270" bestFit="1" customWidth="1"/>
    <col min="11393" max="11393" width="9" style="1270"/>
    <col min="11394" max="11394" width="59.375" style="1270" bestFit="1" customWidth="1"/>
    <col min="11395" max="11395" width="45.5" style="1270" bestFit="1" customWidth="1"/>
    <col min="11396" max="11396" width="27.625" style="1270" bestFit="1" customWidth="1"/>
    <col min="11397" max="11397" width="11" style="1270" bestFit="1" customWidth="1"/>
    <col min="11398" max="11401" width="13" style="1270" bestFit="1" customWidth="1"/>
    <col min="11402" max="11402" width="14.375" style="1270" bestFit="1" customWidth="1"/>
    <col min="11403" max="11403" width="13" style="1270" bestFit="1" customWidth="1"/>
    <col min="11404" max="11405" width="18.125" style="1270" bestFit="1" customWidth="1"/>
    <col min="11406" max="11406" width="20.25" style="1270" bestFit="1" customWidth="1"/>
    <col min="11407" max="11407" width="17.625" style="1270" bestFit="1" customWidth="1"/>
    <col min="11408" max="11408" width="15.125" style="1270" bestFit="1" customWidth="1"/>
    <col min="11409" max="11409" width="21.375" style="1270" bestFit="1" customWidth="1"/>
    <col min="11410" max="11410" width="12.875" style="1270" bestFit="1" customWidth="1"/>
    <col min="11411" max="11411" width="13" style="1270" bestFit="1" customWidth="1"/>
    <col min="11412" max="11412" width="21.5" style="1270" bestFit="1" customWidth="1"/>
    <col min="11413" max="11414" width="13.125" style="1270" bestFit="1" customWidth="1"/>
    <col min="11415" max="11415" width="21.25" style="1270" bestFit="1" customWidth="1"/>
    <col min="11416" max="11416" width="17.375" style="1270" bestFit="1" customWidth="1"/>
    <col min="11417" max="11417" width="13.125" style="1270" bestFit="1" customWidth="1"/>
    <col min="11418" max="11418" width="15.125" style="1270" bestFit="1" customWidth="1"/>
    <col min="11419" max="11419" width="25.25" style="1270" bestFit="1" customWidth="1"/>
    <col min="11420" max="11420" width="18.875" style="1270" bestFit="1" customWidth="1"/>
    <col min="11421" max="11421" width="28" style="1270" bestFit="1" customWidth="1"/>
    <col min="11422" max="11422" width="26.75" style="1270" bestFit="1" customWidth="1"/>
    <col min="11423" max="11423" width="28" style="1270" bestFit="1" customWidth="1"/>
    <col min="11424" max="11424" width="25.25" style="1270" bestFit="1" customWidth="1"/>
    <col min="11425" max="11425" width="29.625" style="1270" bestFit="1" customWidth="1"/>
    <col min="11426" max="11426" width="25.25" style="1270" bestFit="1" customWidth="1"/>
    <col min="11427" max="11427" width="29.625" style="1270" bestFit="1" customWidth="1"/>
    <col min="11428" max="11428" width="25.25" style="1270" bestFit="1" customWidth="1"/>
    <col min="11429" max="11430" width="18.875" style="1270" bestFit="1" customWidth="1"/>
    <col min="11431" max="11431" width="21" style="1270" bestFit="1" customWidth="1"/>
    <col min="11432" max="11432" width="20.875" style="1270" bestFit="1" customWidth="1"/>
    <col min="11433" max="11433" width="12.625" style="1270" bestFit="1" customWidth="1"/>
    <col min="11434" max="11434" width="15.125" style="1270" bestFit="1" customWidth="1"/>
    <col min="11435" max="11435" width="7.125" style="1270" bestFit="1" customWidth="1"/>
    <col min="11436" max="11436" width="19.25" style="1270" bestFit="1" customWidth="1"/>
    <col min="11437" max="11439" width="15.125" style="1270" bestFit="1" customWidth="1"/>
    <col min="11440" max="11440" width="17.25" style="1270" bestFit="1" customWidth="1"/>
    <col min="11441" max="11443" width="15.125" style="1270" bestFit="1" customWidth="1"/>
    <col min="11444" max="11445" width="17.25" style="1270" bestFit="1" customWidth="1"/>
    <col min="11446" max="11446" width="15.125" style="1270" bestFit="1" customWidth="1"/>
    <col min="11447" max="11448" width="17.25" style="1270" bestFit="1" customWidth="1"/>
    <col min="11449" max="11449" width="15.125" style="1270" bestFit="1" customWidth="1"/>
    <col min="11450" max="11451" width="17.25" style="1270" bestFit="1" customWidth="1"/>
    <col min="11452" max="11452" width="19.25" style="1270" bestFit="1" customWidth="1"/>
    <col min="11453" max="11454" width="21.375" style="1270" bestFit="1" customWidth="1"/>
    <col min="11455" max="11455" width="23.5" style="1270" bestFit="1" customWidth="1"/>
    <col min="11456" max="11456" width="21.375" style="1270" bestFit="1" customWidth="1"/>
    <col min="11457" max="11457" width="19.25" style="1270" bestFit="1" customWidth="1"/>
    <col min="11458" max="11459" width="21.375" style="1270" bestFit="1" customWidth="1"/>
    <col min="11460" max="11460" width="23.5" style="1270" bestFit="1" customWidth="1"/>
    <col min="11461" max="11461" width="21.375" style="1270" bestFit="1" customWidth="1"/>
    <col min="11462" max="11462" width="17.25" style="1270" bestFit="1" customWidth="1"/>
    <col min="11463" max="11465" width="19.25" style="1270" bestFit="1" customWidth="1"/>
    <col min="11466" max="11466" width="18.375" style="1270" bestFit="1" customWidth="1"/>
    <col min="11467" max="11468" width="20.375" style="1270" bestFit="1" customWidth="1"/>
    <col min="11469" max="11469" width="13" style="1270" bestFit="1" customWidth="1"/>
    <col min="11470" max="11471" width="19.25" style="1270" bestFit="1" customWidth="1"/>
    <col min="11472" max="11473" width="17.25" style="1270" bestFit="1" customWidth="1"/>
    <col min="11474" max="11476" width="19.25" style="1270" bestFit="1" customWidth="1"/>
    <col min="11477" max="11478" width="21.375" style="1270" bestFit="1" customWidth="1"/>
    <col min="11479" max="11479" width="19.25" style="1270" bestFit="1" customWidth="1"/>
    <col min="11480" max="11481" width="21.375" style="1270" bestFit="1" customWidth="1"/>
    <col min="11482" max="11482" width="23.5" style="1270" bestFit="1" customWidth="1"/>
    <col min="11483" max="11484" width="21.375" style="1270" bestFit="1" customWidth="1"/>
    <col min="11485" max="11487" width="23.5" style="1270" bestFit="1" customWidth="1"/>
    <col min="11488" max="11489" width="25.5" style="1270" bestFit="1" customWidth="1"/>
    <col min="11490" max="11490" width="23.5" style="1270" bestFit="1" customWidth="1"/>
    <col min="11491" max="11492" width="25.5" style="1270" bestFit="1" customWidth="1"/>
    <col min="11493" max="11493" width="27.625" style="1270" bestFit="1" customWidth="1"/>
    <col min="11494" max="11494" width="25.5" style="1270" bestFit="1" customWidth="1"/>
    <col min="11495" max="11495" width="22.75" style="1270" bestFit="1" customWidth="1"/>
    <col min="11496" max="11496" width="26.875" style="1270" bestFit="1" customWidth="1"/>
    <col min="11497" max="11498" width="19.25" style="1270" bestFit="1" customWidth="1"/>
    <col min="11499" max="11499" width="25.5" style="1270" bestFit="1" customWidth="1"/>
    <col min="11500" max="11501" width="21.375" style="1270" bestFit="1" customWidth="1"/>
    <col min="11502" max="11502" width="27.625" style="1270" bestFit="1" customWidth="1"/>
    <col min="11503" max="11503" width="8.375" style="1270" bestFit="1" customWidth="1"/>
    <col min="11504" max="11506" width="16.75" style="1270" bestFit="1" customWidth="1"/>
    <col min="11507" max="11507" width="18.875" style="1270" bestFit="1" customWidth="1"/>
    <col min="11508" max="11508" width="23.5" style="1270" bestFit="1" customWidth="1"/>
    <col min="11509" max="11509" width="25.5" style="1270" bestFit="1" customWidth="1"/>
    <col min="11510" max="11511" width="8.375" style="1270" bestFit="1" customWidth="1"/>
    <col min="11512" max="11512" width="10.25" style="1270" bestFit="1" customWidth="1"/>
    <col min="11513" max="11513" width="13.75" style="1270" bestFit="1" customWidth="1"/>
    <col min="11514" max="11514" width="15.125" style="1270" bestFit="1" customWidth="1"/>
    <col min="11515" max="11517" width="21.5" style="1270" bestFit="1" customWidth="1"/>
    <col min="11518" max="11519" width="19.25" style="1270" bestFit="1" customWidth="1"/>
    <col min="11520" max="11520" width="6.625" style="1270" bestFit="1" customWidth="1"/>
    <col min="11521" max="11521" width="9" style="1270"/>
    <col min="11522" max="11522" width="15.125" style="1270" bestFit="1" customWidth="1"/>
    <col min="11523" max="11523" width="13" style="1270" bestFit="1" customWidth="1"/>
    <col min="11524" max="11526" width="9" style="1270"/>
    <col min="11527" max="11527" width="13" style="1270" bestFit="1" customWidth="1"/>
    <col min="11528" max="11528" width="15" style="1270" customWidth="1"/>
    <col min="11529" max="11529" width="13" style="1270" bestFit="1" customWidth="1"/>
    <col min="11530" max="11530" width="9" style="1270"/>
    <col min="11531" max="11533" width="12.375" style="1270" bestFit="1" customWidth="1"/>
    <col min="11534" max="11534" width="11" style="1270" bestFit="1" customWidth="1"/>
    <col min="11535" max="11535" width="20.375" style="1270" bestFit="1" customWidth="1"/>
    <col min="11536" max="11537" width="27.75" style="1270" bestFit="1" customWidth="1"/>
    <col min="11538" max="11539" width="19.375" style="1270" bestFit="1" customWidth="1"/>
    <col min="11540" max="11540" width="17.25" style="1270" bestFit="1" customWidth="1"/>
    <col min="11541" max="11541" width="19.375" style="1270" bestFit="1" customWidth="1"/>
    <col min="11542" max="11543" width="9" style="1270"/>
    <col min="11544" max="11544" width="17.375" style="1270" bestFit="1" customWidth="1"/>
    <col min="11545" max="11545" width="9" style="1270"/>
    <col min="11546" max="11546" width="17.375" style="1270" bestFit="1" customWidth="1"/>
    <col min="11547" max="11548" width="9" style="1270"/>
    <col min="11549" max="11550" width="11.125" style="1270" bestFit="1" customWidth="1"/>
    <col min="11551" max="11551" width="5.25" style="1270" bestFit="1" customWidth="1"/>
    <col min="11552" max="11552" width="9" style="1270"/>
    <col min="11553" max="11553" width="14.25" style="1270" bestFit="1" customWidth="1"/>
    <col min="11554" max="11554" width="17.875" style="1270" bestFit="1" customWidth="1"/>
    <col min="11555" max="11555" width="5.25" style="1270" bestFit="1" customWidth="1"/>
    <col min="11556" max="11556" width="9" style="1270"/>
    <col min="11557" max="11557" width="11" style="1270" bestFit="1" customWidth="1"/>
    <col min="11558" max="11558" width="8.375" style="1270" bestFit="1" customWidth="1"/>
    <col min="11559" max="11559" width="9.625" style="1270" bestFit="1" customWidth="1"/>
    <col min="11560" max="11560" width="15.125" style="1270" bestFit="1" customWidth="1"/>
    <col min="11561" max="11561" width="11.125" style="1270" bestFit="1" customWidth="1"/>
    <col min="11562" max="11562" width="9.5" style="1270" bestFit="1" customWidth="1"/>
    <col min="11563" max="11563" width="11" style="1270" bestFit="1" customWidth="1"/>
    <col min="11564" max="11572" width="15.125" style="1270" bestFit="1" customWidth="1"/>
    <col min="11573" max="11573" width="7.125" style="1270" bestFit="1" customWidth="1"/>
    <col min="11574" max="11574" width="11" style="1270" bestFit="1" customWidth="1"/>
    <col min="11575" max="11575" width="15.125" style="1270" bestFit="1" customWidth="1"/>
    <col min="11576" max="11576" width="19.25" style="1270" bestFit="1" customWidth="1"/>
    <col min="11577" max="11577" width="15.125" style="1270" bestFit="1" customWidth="1"/>
    <col min="11578" max="11578" width="19.25" style="1270" bestFit="1" customWidth="1"/>
    <col min="11579" max="11579" width="15.125" style="1270" bestFit="1" customWidth="1"/>
    <col min="11580" max="11580" width="19.25" style="1270" bestFit="1" customWidth="1"/>
    <col min="11581" max="11581" width="15.125" style="1270" bestFit="1" customWidth="1"/>
    <col min="11582" max="11582" width="19.25" style="1270" bestFit="1" customWidth="1"/>
    <col min="11583" max="11583" width="15.125" style="1270" bestFit="1" customWidth="1"/>
    <col min="11584" max="11584" width="19.25" style="1270" bestFit="1" customWidth="1"/>
    <col min="11585" max="11585" width="13" style="1270" bestFit="1" customWidth="1"/>
    <col min="11586" max="11586" width="17.25" style="1270" bestFit="1" customWidth="1"/>
    <col min="11587" max="11587" width="15.125" style="1270" bestFit="1" customWidth="1"/>
    <col min="11588" max="11588" width="19.25" style="1270" bestFit="1" customWidth="1"/>
    <col min="11589" max="11589" width="15.125" style="1270" bestFit="1" customWidth="1"/>
    <col min="11590" max="11590" width="19.25" style="1270" bestFit="1" customWidth="1"/>
    <col min="11591" max="11596" width="21.375" style="1270" bestFit="1" customWidth="1"/>
    <col min="11597" max="11598" width="17.25" style="1270" bestFit="1" customWidth="1"/>
    <col min="11599" max="11599" width="7.125" style="1270" bestFit="1" customWidth="1"/>
    <col min="11600" max="11600" width="11" style="1270" bestFit="1" customWidth="1"/>
    <col min="11601" max="11601" width="7.125" style="1270" bestFit="1" customWidth="1"/>
    <col min="11602" max="11603" width="11" style="1270" bestFit="1" customWidth="1"/>
    <col min="11604" max="11604" width="15.125" style="1270" bestFit="1" customWidth="1"/>
    <col min="11605" max="11605" width="16.5" style="1270" bestFit="1" customWidth="1"/>
    <col min="11606" max="11606" width="20.625" style="1270" bestFit="1" customWidth="1"/>
    <col min="11607" max="11607" width="7.125" style="1270" bestFit="1" customWidth="1"/>
    <col min="11608" max="11610" width="11" style="1270" bestFit="1" customWidth="1"/>
    <col min="11611" max="11611" width="15.125" style="1270" bestFit="1" customWidth="1"/>
    <col min="11612" max="11614" width="11" style="1270" bestFit="1" customWidth="1"/>
    <col min="11615" max="11615" width="13" style="1270" bestFit="1" customWidth="1"/>
    <col min="11616" max="11616" width="11" style="1270" bestFit="1" customWidth="1"/>
    <col min="11617" max="11617" width="15.125" style="1270" bestFit="1" customWidth="1"/>
    <col min="11618" max="11618" width="17.25" style="1270" bestFit="1" customWidth="1"/>
    <col min="11619" max="11619" width="7.125" style="1270" bestFit="1" customWidth="1"/>
    <col min="11620" max="11620" width="13" style="1270" bestFit="1" customWidth="1"/>
    <col min="11621" max="11622" width="12.375" style="1270" bestFit="1" customWidth="1"/>
    <col min="11623" max="11624" width="15.125" style="1270" bestFit="1" customWidth="1"/>
    <col min="11625" max="11626" width="18.625" style="1270" bestFit="1" customWidth="1"/>
    <col min="11627" max="11628" width="21.375" style="1270" bestFit="1" customWidth="1"/>
    <col min="11629" max="11629" width="17.25" style="1270" bestFit="1" customWidth="1"/>
    <col min="11630" max="11630" width="11" style="1270" bestFit="1" customWidth="1"/>
    <col min="11631" max="11632" width="15.125" style="1270" bestFit="1" customWidth="1"/>
    <col min="11633" max="11633" width="11" style="1270" bestFit="1" customWidth="1"/>
    <col min="11634" max="11635" width="15.125" style="1270" bestFit="1" customWidth="1"/>
    <col min="11636" max="11636" width="11.875" style="1270" bestFit="1" customWidth="1"/>
    <col min="11637" max="11637" width="16.375" style="1270" bestFit="1" customWidth="1"/>
    <col min="11638" max="11638" width="15.125" style="1270" bestFit="1" customWidth="1"/>
    <col min="11639" max="11639" width="11" style="1270" bestFit="1" customWidth="1"/>
    <col min="11640" max="11641" width="15.125" style="1270" bestFit="1" customWidth="1"/>
    <col min="11642" max="11642" width="11" style="1270" bestFit="1" customWidth="1"/>
    <col min="11643" max="11644" width="15.125" style="1270" bestFit="1" customWidth="1"/>
    <col min="11645" max="11645" width="5.25" style="1270" bestFit="1" customWidth="1"/>
    <col min="11646" max="11647" width="9" style="1270"/>
    <col min="11648" max="11648" width="7.125" style="1270" bestFit="1" customWidth="1"/>
    <col min="11649" max="11649" width="9" style="1270"/>
    <col min="11650" max="11650" width="59.375" style="1270" bestFit="1" customWidth="1"/>
    <col min="11651" max="11651" width="45.5" style="1270" bestFit="1" customWidth="1"/>
    <col min="11652" max="11652" width="27.625" style="1270" bestFit="1" customWidth="1"/>
    <col min="11653" max="11653" width="11" style="1270" bestFit="1" customWidth="1"/>
    <col min="11654" max="11657" width="13" style="1270" bestFit="1" customWidth="1"/>
    <col min="11658" max="11658" width="14.375" style="1270" bestFit="1" customWidth="1"/>
    <col min="11659" max="11659" width="13" style="1270" bestFit="1" customWidth="1"/>
    <col min="11660" max="11661" width="18.125" style="1270" bestFit="1" customWidth="1"/>
    <col min="11662" max="11662" width="20.25" style="1270" bestFit="1" customWidth="1"/>
    <col min="11663" max="11663" width="17.625" style="1270" bestFit="1" customWidth="1"/>
    <col min="11664" max="11664" width="15.125" style="1270" bestFit="1" customWidth="1"/>
    <col min="11665" max="11665" width="21.375" style="1270" bestFit="1" customWidth="1"/>
    <col min="11666" max="11666" width="12.875" style="1270" bestFit="1" customWidth="1"/>
    <col min="11667" max="11667" width="13" style="1270" bestFit="1" customWidth="1"/>
    <col min="11668" max="11668" width="21.5" style="1270" bestFit="1" customWidth="1"/>
    <col min="11669" max="11670" width="13.125" style="1270" bestFit="1" customWidth="1"/>
    <col min="11671" max="11671" width="21.25" style="1270" bestFit="1" customWidth="1"/>
    <col min="11672" max="11672" width="17.375" style="1270" bestFit="1" customWidth="1"/>
    <col min="11673" max="11673" width="13.125" style="1270" bestFit="1" customWidth="1"/>
    <col min="11674" max="11674" width="15.125" style="1270" bestFit="1" customWidth="1"/>
    <col min="11675" max="11675" width="25.25" style="1270" bestFit="1" customWidth="1"/>
    <col min="11676" max="11676" width="18.875" style="1270" bestFit="1" customWidth="1"/>
    <col min="11677" max="11677" width="28" style="1270" bestFit="1" customWidth="1"/>
    <col min="11678" max="11678" width="26.75" style="1270" bestFit="1" customWidth="1"/>
    <col min="11679" max="11679" width="28" style="1270" bestFit="1" customWidth="1"/>
    <col min="11680" max="11680" width="25.25" style="1270" bestFit="1" customWidth="1"/>
    <col min="11681" max="11681" width="29.625" style="1270" bestFit="1" customWidth="1"/>
    <col min="11682" max="11682" width="25.25" style="1270" bestFit="1" customWidth="1"/>
    <col min="11683" max="11683" width="29.625" style="1270" bestFit="1" customWidth="1"/>
    <col min="11684" max="11684" width="25.25" style="1270" bestFit="1" customWidth="1"/>
    <col min="11685" max="11686" width="18.875" style="1270" bestFit="1" customWidth="1"/>
    <col min="11687" max="11687" width="21" style="1270" bestFit="1" customWidth="1"/>
    <col min="11688" max="11688" width="20.875" style="1270" bestFit="1" customWidth="1"/>
    <col min="11689" max="11689" width="12.625" style="1270" bestFit="1" customWidth="1"/>
    <col min="11690" max="11690" width="15.125" style="1270" bestFit="1" customWidth="1"/>
    <col min="11691" max="11691" width="7.125" style="1270" bestFit="1" customWidth="1"/>
    <col min="11692" max="11692" width="19.25" style="1270" bestFit="1" customWidth="1"/>
    <col min="11693" max="11695" width="15.125" style="1270" bestFit="1" customWidth="1"/>
    <col min="11696" max="11696" width="17.25" style="1270" bestFit="1" customWidth="1"/>
    <col min="11697" max="11699" width="15.125" style="1270" bestFit="1" customWidth="1"/>
    <col min="11700" max="11701" width="17.25" style="1270" bestFit="1" customWidth="1"/>
    <col min="11702" max="11702" width="15.125" style="1270" bestFit="1" customWidth="1"/>
    <col min="11703" max="11704" width="17.25" style="1270" bestFit="1" customWidth="1"/>
    <col min="11705" max="11705" width="15.125" style="1270" bestFit="1" customWidth="1"/>
    <col min="11706" max="11707" width="17.25" style="1270" bestFit="1" customWidth="1"/>
    <col min="11708" max="11708" width="19.25" style="1270" bestFit="1" customWidth="1"/>
    <col min="11709" max="11710" width="21.375" style="1270" bestFit="1" customWidth="1"/>
    <col min="11711" max="11711" width="23.5" style="1270" bestFit="1" customWidth="1"/>
    <col min="11712" max="11712" width="21.375" style="1270" bestFit="1" customWidth="1"/>
    <col min="11713" max="11713" width="19.25" style="1270" bestFit="1" customWidth="1"/>
    <col min="11714" max="11715" width="21.375" style="1270" bestFit="1" customWidth="1"/>
    <col min="11716" max="11716" width="23.5" style="1270" bestFit="1" customWidth="1"/>
    <col min="11717" max="11717" width="21.375" style="1270" bestFit="1" customWidth="1"/>
    <col min="11718" max="11718" width="17.25" style="1270" bestFit="1" customWidth="1"/>
    <col min="11719" max="11721" width="19.25" style="1270" bestFit="1" customWidth="1"/>
    <col min="11722" max="11722" width="18.375" style="1270" bestFit="1" customWidth="1"/>
    <col min="11723" max="11724" width="20.375" style="1270" bestFit="1" customWidth="1"/>
    <col min="11725" max="11725" width="13" style="1270" bestFit="1" customWidth="1"/>
    <col min="11726" max="11727" width="19.25" style="1270" bestFit="1" customWidth="1"/>
    <col min="11728" max="11729" width="17.25" style="1270" bestFit="1" customWidth="1"/>
    <col min="11730" max="11732" width="19.25" style="1270" bestFit="1" customWidth="1"/>
    <col min="11733" max="11734" width="21.375" style="1270" bestFit="1" customWidth="1"/>
    <col min="11735" max="11735" width="19.25" style="1270" bestFit="1" customWidth="1"/>
    <col min="11736" max="11737" width="21.375" style="1270" bestFit="1" customWidth="1"/>
    <col min="11738" max="11738" width="23.5" style="1270" bestFit="1" customWidth="1"/>
    <col min="11739" max="11740" width="21.375" style="1270" bestFit="1" customWidth="1"/>
    <col min="11741" max="11743" width="23.5" style="1270" bestFit="1" customWidth="1"/>
    <col min="11744" max="11745" width="25.5" style="1270" bestFit="1" customWidth="1"/>
    <col min="11746" max="11746" width="23.5" style="1270" bestFit="1" customWidth="1"/>
    <col min="11747" max="11748" width="25.5" style="1270" bestFit="1" customWidth="1"/>
    <col min="11749" max="11749" width="27.625" style="1270" bestFit="1" customWidth="1"/>
    <col min="11750" max="11750" width="25.5" style="1270" bestFit="1" customWidth="1"/>
    <col min="11751" max="11751" width="22.75" style="1270" bestFit="1" customWidth="1"/>
    <col min="11752" max="11752" width="26.875" style="1270" bestFit="1" customWidth="1"/>
    <col min="11753" max="11754" width="19.25" style="1270" bestFit="1" customWidth="1"/>
    <col min="11755" max="11755" width="25.5" style="1270" bestFit="1" customWidth="1"/>
    <col min="11756" max="11757" width="21.375" style="1270" bestFit="1" customWidth="1"/>
    <col min="11758" max="11758" width="27.625" style="1270" bestFit="1" customWidth="1"/>
    <col min="11759" max="11759" width="8.375" style="1270" bestFit="1" customWidth="1"/>
    <col min="11760" max="11762" width="16.75" style="1270" bestFit="1" customWidth="1"/>
    <col min="11763" max="11763" width="18.875" style="1270" bestFit="1" customWidth="1"/>
    <col min="11764" max="11764" width="23.5" style="1270" bestFit="1" customWidth="1"/>
    <col min="11765" max="11765" width="25.5" style="1270" bestFit="1" customWidth="1"/>
    <col min="11766" max="11767" width="8.375" style="1270" bestFit="1" customWidth="1"/>
    <col min="11768" max="11768" width="10.25" style="1270" bestFit="1" customWidth="1"/>
    <col min="11769" max="11769" width="13.75" style="1270" bestFit="1" customWidth="1"/>
    <col min="11770" max="11770" width="15.125" style="1270" bestFit="1" customWidth="1"/>
    <col min="11771" max="11773" width="21.5" style="1270" bestFit="1" customWidth="1"/>
    <col min="11774" max="11775" width="19.25" style="1270" bestFit="1" customWidth="1"/>
    <col min="11776" max="11776" width="6.625" style="1270" bestFit="1" customWidth="1"/>
    <col min="11777" max="11777" width="9" style="1270"/>
    <col min="11778" max="11778" width="15.125" style="1270" bestFit="1" customWidth="1"/>
    <col min="11779" max="11779" width="13" style="1270" bestFit="1" customWidth="1"/>
    <col min="11780" max="11782" width="9" style="1270"/>
    <col min="11783" max="11783" width="13" style="1270" bestFit="1" customWidth="1"/>
    <col min="11784" max="11784" width="15" style="1270" customWidth="1"/>
    <col min="11785" max="11785" width="13" style="1270" bestFit="1" customWidth="1"/>
    <col min="11786" max="11786" width="9" style="1270"/>
    <col min="11787" max="11789" width="12.375" style="1270" bestFit="1" customWidth="1"/>
    <col min="11790" max="11790" width="11" style="1270" bestFit="1" customWidth="1"/>
    <col min="11791" max="11791" width="20.375" style="1270" bestFit="1" customWidth="1"/>
    <col min="11792" max="11793" width="27.75" style="1270" bestFit="1" customWidth="1"/>
    <col min="11794" max="11795" width="19.375" style="1270" bestFit="1" customWidth="1"/>
    <col min="11796" max="11796" width="17.25" style="1270" bestFit="1" customWidth="1"/>
    <col min="11797" max="11797" width="19.375" style="1270" bestFit="1" customWidth="1"/>
    <col min="11798" max="11799" width="9" style="1270"/>
    <col min="11800" max="11800" width="17.375" style="1270" bestFit="1" customWidth="1"/>
    <col min="11801" max="11801" width="9" style="1270"/>
    <col min="11802" max="11802" width="17.375" style="1270" bestFit="1" customWidth="1"/>
    <col min="11803" max="11804" width="9" style="1270"/>
    <col min="11805" max="11806" width="11.125" style="1270" bestFit="1" customWidth="1"/>
    <col min="11807" max="11807" width="5.25" style="1270" bestFit="1" customWidth="1"/>
    <col min="11808" max="11808" width="9" style="1270"/>
    <col min="11809" max="11809" width="14.25" style="1270" bestFit="1" customWidth="1"/>
    <col min="11810" max="11810" width="17.875" style="1270" bestFit="1" customWidth="1"/>
    <col min="11811" max="11811" width="5.25" style="1270" bestFit="1" customWidth="1"/>
    <col min="11812" max="11812" width="9" style="1270"/>
    <col min="11813" max="11813" width="11" style="1270" bestFit="1" customWidth="1"/>
    <col min="11814" max="11814" width="8.375" style="1270" bestFit="1" customWidth="1"/>
    <col min="11815" max="11815" width="9.625" style="1270" bestFit="1" customWidth="1"/>
    <col min="11816" max="11816" width="15.125" style="1270" bestFit="1" customWidth="1"/>
    <col min="11817" max="11817" width="11.125" style="1270" bestFit="1" customWidth="1"/>
    <col min="11818" max="11818" width="9.5" style="1270" bestFit="1" customWidth="1"/>
    <col min="11819" max="11819" width="11" style="1270" bestFit="1" customWidth="1"/>
    <col min="11820" max="11828" width="15.125" style="1270" bestFit="1" customWidth="1"/>
    <col min="11829" max="11829" width="7.125" style="1270" bestFit="1" customWidth="1"/>
    <col min="11830" max="11830" width="11" style="1270" bestFit="1" customWidth="1"/>
    <col min="11831" max="11831" width="15.125" style="1270" bestFit="1" customWidth="1"/>
    <col min="11832" max="11832" width="19.25" style="1270" bestFit="1" customWidth="1"/>
    <col min="11833" max="11833" width="15.125" style="1270" bestFit="1" customWidth="1"/>
    <col min="11834" max="11834" width="19.25" style="1270" bestFit="1" customWidth="1"/>
    <col min="11835" max="11835" width="15.125" style="1270" bestFit="1" customWidth="1"/>
    <col min="11836" max="11836" width="19.25" style="1270" bestFit="1" customWidth="1"/>
    <col min="11837" max="11837" width="15.125" style="1270" bestFit="1" customWidth="1"/>
    <col min="11838" max="11838" width="19.25" style="1270" bestFit="1" customWidth="1"/>
    <col min="11839" max="11839" width="15.125" style="1270" bestFit="1" customWidth="1"/>
    <col min="11840" max="11840" width="19.25" style="1270" bestFit="1" customWidth="1"/>
    <col min="11841" max="11841" width="13" style="1270" bestFit="1" customWidth="1"/>
    <col min="11842" max="11842" width="17.25" style="1270" bestFit="1" customWidth="1"/>
    <col min="11843" max="11843" width="15.125" style="1270" bestFit="1" customWidth="1"/>
    <col min="11844" max="11844" width="19.25" style="1270" bestFit="1" customWidth="1"/>
    <col min="11845" max="11845" width="15.125" style="1270" bestFit="1" customWidth="1"/>
    <col min="11846" max="11846" width="19.25" style="1270" bestFit="1" customWidth="1"/>
    <col min="11847" max="11852" width="21.375" style="1270" bestFit="1" customWidth="1"/>
    <col min="11853" max="11854" width="17.25" style="1270" bestFit="1" customWidth="1"/>
    <col min="11855" max="11855" width="7.125" style="1270" bestFit="1" customWidth="1"/>
    <col min="11856" max="11856" width="11" style="1270" bestFit="1" customWidth="1"/>
    <col min="11857" max="11857" width="7.125" style="1270" bestFit="1" customWidth="1"/>
    <col min="11858" max="11859" width="11" style="1270" bestFit="1" customWidth="1"/>
    <col min="11860" max="11860" width="15.125" style="1270" bestFit="1" customWidth="1"/>
    <col min="11861" max="11861" width="16.5" style="1270" bestFit="1" customWidth="1"/>
    <col min="11862" max="11862" width="20.625" style="1270" bestFit="1" customWidth="1"/>
    <col min="11863" max="11863" width="7.125" style="1270" bestFit="1" customWidth="1"/>
    <col min="11864" max="11866" width="11" style="1270" bestFit="1" customWidth="1"/>
    <col min="11867" max="11867" width="15.125" style="1270" bestFit="1" customWidth="1"/>
    <col min="11868" max="11870" width="11" style="1270" bestFit="1" customWidth="1"/>
    <col min="11871" max="11871" width="13" style="1270" bestFit="1" customWidth="1"/>
    <col min="11872" max="11872" width="11" style="1270" bestFit="1" customWidth="1"/>
    <col min="11873" max="11873" width="15.125" style="1270" bestFit="1" customWidth="1"/>
    <col min="11874" max="11874" width="17.25" style="1270" bestFit="1" customWidth="1"/>
    <col min="11875" max="11875" width="7.125" style="1270" bestFit="1" customWidth="1"/>
    <col min="11876" max="11876" width="13" style="1270" bestFit="1" customWidth="1"/>
    <col min="11877" max="11878" width="12.375" style="1270" bestFit="1" customWidth="1"/>
    <col min="11879" max="11880" width="15.125" style="1270" bestFit="1" customWidth="1"/>
    <col min="11881" max="11882" width="18.625" style="1270" bestFit="1" customWidth="1"/>
    <col min="11883" max="11884" width="21.375" style="1270" bestFit="1" customWidth="1"/>
    <col min="11885" max="11885" width="17.25" style="1270" bestFit="1" customWidth="1"/>
    <col min="11886" max="11886" width="11" style="1270" bestFit="1" customWidth="1"/>
    <col min="11887" max="11888" width="15.125" style="1270" bestFit="1" customWidth="1"/>
    <col min="11889" max="11889" width="11" style="1270" bestFit="1" customWidth="1"/>
    <col min="11890" max="11891" width="15.125" style="1270" bestFit="1" customWidth="1"/>
    <col min="11892" max="11892" width="11.875" style="1270" bestFit="1" customWidth="1"/>
    <col min="11893" max="11893" width="16.375" style="1270" bestFit="1" customWidth="1"/>
    <col min="11894" max="11894" width="15.125" style="1270" bestFit="1" customWidth="1"/>
    <col min="11895" max="11895" width="11" style="1270" bestFit="1" customWidth="1"/>
    <col min="11896" max="11897" width="15.125" style="1270" bestFit="1" customWidth="1"/>
    <col min="11898" max="11898" width="11" style="1270" bestFit="1" customWidth="1"/>
    <col min="11899" max="11900" width="15.125" style="1270" bestFit="1" customWidth="1"/>
    <col min="11901" max="11901" width="5.25" style="1270" bestFit="1" customWidth="1"/>
    <col min="11902" max="11903" width="9" style="1270"/>
    <col min="11904" max="11904" width="7.125" style="1270" bestFit="1" customWidth="1"/>
    <col min="11905" max="11905" width="9" style="1270"/>
    <col min="11906" max="11906" width="59.375" style="1270" bestFit="1" customWidth="1"/>
    <col min="11907" max="11907" width="45.5" style="1270" bestFit="1" customWidth="1"/>
    <col min="11908" max="11908" width="27.625" style="1270" bestFit="1" customWidth="1"/>
    <col min="11909" max="11909" width="11" style="1270" bestFit="1" customWidth="1"/>
    <col min="11910" max="11913" width="13" style="1270" bestFit="1" customWidth="1"/>
    <col min="11914" max="11914" width="14.375" style="1270" bestFit="1" customWidth="1"/>
    <col min="11915" max="11915" width="13" style="1270" bestFit="1" customWidth="1"/>
    <col min="11916" max="11917" width="18.125" style="1270" bestFit="1" customWidth="1"/>
    <col min="11918" max="11918" width="20.25" style="1270" bestFit="1" customWidth="1"/>
    <col min="11919" max="11919" width="17.625" style="1270" bestFit="1" customWidth="1"/>
    <col min="11920" max="11920" width="15.125" style="1270" bestFit="1" customWidth="1"/>
    <col min="11921" max="11921" width="21.375" style="1270" bestFit="1" customWidth="1"/>
    <col min="11922" max="11922" width="12.875" style="1270" bestFit="1" customWidth="1"/>
    <col min="11923" max="11923" width="13" style="1270" bestFit="1" customWidth="1"/>
    <col min="11924" max="11924" width="21.5" style="1270" bestFit="1" customWidth="1"/>
    <col min="11925" max="11926" width="13.125" style="1270" bestFit="1" customWidth="1"/>
    <col min="11927" max="11927" width="21.25" style="1270" bestFit="1" customWidth="1"/>
    <col min="11928" max="11928" width="17.375" style="1270" bestFit="1" customWidth="1"/>
    <col min="11929" max="11929" width="13.125" style="1270" bestFit="1" customWidth="1"/>
    <col min="11930" max="11930" width="15.125" style="1270" bestFit="1" customWidth="1"/>
    <col min="11931" max="11931" width="25.25" style="1270" bestFit="1" customWidth="1"/>
    <col min="11932" max="11932" width="18.875" style="1270" bestFit="1" customWidth="1"/>
    <col min="11933" max="11933" width="28" style="1270" bestFit="1" customWidth="1"/>
    <col min="11934" max="11934" width="26.75" style="1270" bestFit="1" customWidth="1"/>
    <col min="11935" max="11935" width="28" style="1270" bestFit="1" customWidth="1"/>
    <col min="11936" max="11936" width="25.25" style="1270" bestFit="1" customWidth="1"/>
    <col min="11937" max="11937" width="29.625" style="1270" bestFit="1" customWidth="1"/>
    <col min="11938" max="11938" width="25.25" style="1270" bestFit="1" customWidth="1"/>
    <col min="11939" max="11939" width="29.625" style="1270" bestFit="1" customWidth="1"/>
    <col min="11940" max="11940" width="25.25" style="1270" bestFit="1" customWidth="1"/>
    <col min="11941" max="11942" width="18.875" style="1270" bestFit="1" customWidth="1"/>
    <col min="11943" max="11943" width="21" style="1270" bestFit="1" customWidth="1"/>
    <col min="11944" max="11944" width="20.875" style="1270" bestFit="1" customWidth="1"/>
    <col min="11945" max="11945" width="12.625" style="1270" bestFit="1" customWidth="1"/>
    <col min="11946" max="11946" width="15.125" style="1270" bestFit="1" customWidth="1"/>
    <col min="11947" max="11947" width="7.125" style="1270" bestFit="1" customWidth="1"/>
    <col min="11948" max="11948" width="19.25" style="1270" bestFit="1" customWidth="1"/>
    <col min="11949" max="11951" width="15.125" style="1270" bestFit="1" customWidth="1"/>
    <col min="11952" max="11952" width="17.25" style="1270" bestFit="1" customWidth="1"/>
    <col min="11953" max="11955" width="15.125" style="1270" bestFit="1" customWidth="1"/>
    <col min="11956" max="11957" width="17.25" style="1270" bestFit="1" customWidth="1"/>
    <col min="11958" max="11958" width="15.125" style="1270" bestFit="1" customWidth="1"/>
    <col min="11959" max="11960" width="17.25" style="1270" bestFit="1" customWidth="1"/>
    <col min="11961" max="11961" width="15.125" style="1270" bestFit="1" customWidth="1"/>
    <col min="11962" max="11963" width="17.25" style="1270" bestFit="1" customWidth="1"/>
    <col min="11964" max="11964" width="19.25" style="1270" bestFit="1" customWidth="1"/>
    <col min="11965" max="11966" width="21.375" style="1270" bestFit="1" customWidth="1"/>
    <col min="11967" max="11967" width="23.5" style="1270" bestFit="1" customWidth="1"/>
    <col min="11968" max="11968" width="21.375" style="1270" bestFit="1" customWidth="1"/>
    <col min="11969" max="11969" width="19.25" style="1270" bestFit="1" customWidth="1"/>
    <col min="11970" max="11971" width="21.375" style="1270" bestFit="1" customWidth="1"/>
    <col min="11972" max="11972" width="23.5" style="1270" bestFit="1" customWidth="1"/>
    <col min="11973" max="11973" width="21.375" style="1270" bestFit="1" customWidth="1"/>
    <col min="11974" max="11974" width="17.25" style="1270" bestFit="1" customWidth="1"/>
    <col min="11975" max="11977" width="19.25" style="1270" bestFit="1" customWidth="1"/>
    <col min="11978" max="11978" width="18.375" style="1270" bestFit="1" customWidth="1"/>
    <col min="11979" max="11980" width="20.375" style="1270" bestFit="1" customWidth="1"/>
    <col min="11981" max="11981" width="13" style="1270" bestFit="1" customWidth="1"/>
    <col min="11982" max="11983" width="19.25" style="1270" bestFit="1" customWidth="1"/>
    <col min="11984" max="11985" width="17.25" style="1270" bestFit="1" customWidth="1"/>
    <col min="11986" max="11988" width="19.25" style="1270" bestFit="1" customWidth="1"/>
    <col min="11989" max="11990" width="21.375" style="1270" bestFit="1" customWidth="1"/>
    <col min="11991" max="11991" width="19.25" style="1270" bestFit="1" customWidth="1"/>
    <col min="11992" max="11993" width="21.375" style="1270" bestFit="1" customWidth="1"/>
    <col min="11994" max="11994" width="23.5" style="1270" bestFit="1" customWidth="1"/>
    <col min="11995" max="11996" width="21.375" style="1270" bestFit="1" customWidth="1"/>
    <col min="11997" max="11999" width="23.5" style="1270" bestFit="1" customWidth="1"/>
    <col min="12000" max="12001" width="25.5" style="1270" bestFit="1" customWidth="1"/>
    <col min="12002" max="12002" width="23.5" style="1270" bestFit="1" customWidth="1"/>
    <col min="12003" max="12004" width="25.5" style="1270" bestFit="1" customWidth="1"/>
    <col min="12005" max="12005" width="27.625" style="1270" bestFit="1" customWidth="1"/>
    <col min="12006" max="12006" width="25.5" style="1270" bestFit="1" customWidth="1"/>
    <col min="12007" max="12007" width="22.75" style="1270" bestFit="1" customWidth="1"/>
    <col min="12008" max="12008" width="26.875" style="1270" bestFit="1" customWidth="1"/>
    <col min="12009" max="12010" width="19.25" style="1270" bestFit="1" customWidth="1"/>
    <col min="12011" max="12011" width="25.5" style="1270" bestFit="1" customWidth="1"/>
    <col min="12012" max="12013" width="21.375" style="1270" bestFit="1" customWidth="1"/>
    <col min="12014" max="12014" width="27.625" style="1270" bestFit="1" customWidth="1"/>
    <col min="12015" max="12015" width="8.375" style="1270" bestFit="1" customWidth="1"/>
    <col min="12016" max="12018" width="16.75" style="1270" bestFit="1" customWidth="1"/>
    <col min="12019" max="12019" width="18.875" style="1270" bestFit="1" customWidth="1"/>
    <col min="12020" max="12020" width="23.5" style="1270" bestFit="1" customWidth="1"/>
    <col min="12021" max="12021" width="25.5" style="1270" bestFit="1" customWidth="1"/>
    <col min="12022" max="12023" width="8.375" style="1270" bestFit="1" customWidth="1"/>
    <col min="12024" max="12024" width="10.25" style="1270" bestFit="1" customWidth="1"/>
    <col min="12025" max="12025" width="13.75" style="1270" bestFit="1" customWidth="1"/>
    <col min="12026" max="12026" width="15.125" style="1270" bestFit="1" customWidth="1"/>
    <col min="12027" max="12029" width="21.5" style="1270" bestFit="1" customWidth="1"/>
    <col min="12030" max="12031" width="19.25" style="1270" bestFit="1" customWidth="1"/>
    <col min="12032" max="12032" width="6.625" style="1270" bestFit="1" customWidth="1"/>
    <col min="12033" max="12033" width="9" style="1270"/>
    <col min="12034" max="12034" width="15.125" style="1270" bestFit="1" customWidth="1"/>
    <col min="12035" max="12035" width="13" style="1270" bestFit="1" customWidth="1"/>
    <col min="12036" max="12038" width="9" style="1270"/>
    <col min="12039" max="12039" width="13" style="1270" bestFit="1" customWidth="1"/>
    <col min="12040" max="12040" width="15" style="1270" customWidth="1"/>
    <col min="12041" max="12041" width="13" style="1270" bestFit="1" customWidth="1"/>
    <col min="12042" max="12042" width="9" style="1270"/>
    <col min="12043" max="12045" width="12.375" style="1270" bestFit="1" customWidth="1"/>
    <col min="12046" max="12046" width="11" style="1270" bestFit="1" customWidth="1"/>
    <col min="12047" max="12047" width="20.375" style="1270" bestFit="1" customWidth="1"/>
    <col min="12048" max="12049" width="27.75" style="1270" bestFit="1" customWidth="1"/>
    <col min="12050" max="12051" width="19.375" style="1270" bestFit="1" customWidth="1"/>
    <col min="12052" max="12052" width="17.25" style="1270" bestFit="1" customWidth="1"/>
    <col min="12053" max="12053" width="19.375" style="1270" bestFit="1" customWidth="1"/>
    <col min="12054" max="12055" width="9" style="1270"/>
    <col min="12056" max="12056" width="17.375" style="1270" bestFit="1" customWidth="1"/>
    <col min="12057" max="12057" width="9" style="1270"/>
    <col min="12058" max="12058" width="17.375" style="1270" bestFit="1" customWidth="1"/>
    <col min="12059" max="12060" width="9" style="1270"/>
    <col min="12061" max="12062" width="11.125" style="1270" bestFit="1" customWidth="1"/>
    <col min="12063" max="12063" width="5.25" style="1270" bestFit="1" customWidth="1"/>
    <col min="12064" max="12064" width="9" style="1270"/>
    <col min="12065" max="12065" width="14.25" style="1270" bestFit="1" customWidth="1"/>
    <col min="12066" max="12066" width="17.875" style="1270" bestFit="1" customWidth="1"/>
    <col min="12067" max="12067" width="5.25" style="1270" bestFit="1" customWidth="1"/>
    <col min="12068" max="12068" width="9" style="1270"/>
    <col min="12069" max="12069" width="11" style="1270" bestFit="1" customWidth="1"/>
    <col min="12070" max="12070" width="8.375" style="1270" bestFit="1" customWidth="1"/>
    <col min="12071" max="12071" width="9.625" style="1270" bestFit="1" customWidth="1"/>
    <col min="12072" max="12072" width="15.125" style="1270" bestFit="1" customWidth="1"/>
    <col min="12073" max="12073" width="11.125" style="1270" bestFit="1" customWidth="1"/>
    <col min="12074" max="12074" width="9.5" style="1270" bestFit="1" customWidth="1"/>
    <col min="12075" max="12075" width="11" style="1270" bestFit="1" customWidth="1"/>
    <col min="12076" max="12084" width="15.125" style="1270" bestFit="1" customWidth="1"/>
    <col min="12085" max="12085" width="7.125" style="1270" bestFit="1" customWidth="1"/>
    <col min="12086" max="12086" width="11" style="1270" bestFit="1" customWidth="1"/>
    <col min="12087" max="12087" width="15.125" style="1270" bestFit="1" customWidth="1"/>
    <col min="12088" max="12088" width="19.25" style="1270" bestFit="1" customWidth="1"/>
    <col min="12089" max="12089" width="15.125" style="1270" bestFit="1" customWidth="1"/>
    <col min="12090" max="12090" width="19.25" style="1270" bestFit="1" customWidth="1"/>
    <col min="12091" max="12091" width="15.125" style="1270" bestFit="1" customWidth="1"/>
    <col min="12092" max="12092" width="19.25" style="1270" bestFit="1" customWidth="1"/>
    <col min="12093" max="12093" width="15.125" style="1270" bestFit="1" customWidth="1"/>
    <col min="12094" max="12094" width="19.25" style="1270" bestFit="1" customWidth="1"/>
    <col min="12095" max="12095" width="15.125" style="1270" bestFit="1" customWidth="1"/>
    <col min="12096" max="12096" width="19.25" style="1270" bestFit="1" customWidth="1"/>
    <col min="12097" max="12097" width="13" style="1270" bestFit="1" customWidth="1"/>
    <col min="12098" max="12098" width="17.25" style="1270" bestFit="1" customWidth="1"/>
    <col min="12099" max="12099" width="15.125" style="1270" bestFit="1" customWidth="1"/>
    <col min="12100" max="12100" width="19.25" style="1270" bestFit="1" customWidth="1"/>
    <col min="12101" max="12101" width="15.125" style="1270" bestFit="1" customWidth="1"/>
    <col min="12102" max="12102" width="19.25" style="1270" bestFit="1" customWidth="1"/>
    <col min="12103" max="12108" width="21.375" style="1270" bestFit="1" customWidth="1"/>
    <col min="12109" max="12110" width="17.25" style="1270" bestFit="1" customWidth="1"/>
    <col min="12111" max="12111" width="7.125" style="1270" bestFit="1" customWidth="1"/>
    <col min="12112" max="12112" width="11" style="1270" bestFit="1" customWidth="1"/>
    <col min="12113" max="12113" width="7.125" style="1270" bestFit="1" customWidth="1"/>
    <col min="12114" max="12115" width="11" style="1270" bestFit="1" customWidth="1"/>
    <col min="12116" max="12116" width="15.125" style="1270" bestFit="1" customWidth="1"/>
    <col min="12117" max="12117" width="16.5" style="1270" bestFit="1" customWidth="1"/>
    <col min="12118" max="12118" width="20.625" style="1270" bestFit="1" customWidth="1"/>
    <col min="12119" max="12119" width="7.125" style="1270" bestFit="1" customWidth="1"/>
    <col min="12120" max="12122" width="11" style="1270" bestFit="1" customWidth="1"/>
    <col min="12123" max="12123" width="15.125" style="1270" bestFit="1" customWidth="1"/>
    <col min="12124" max="12126" width="11" style="1270" bestFit="1" customWidth="1"/>
    <col min="12127" max="12127" width="13" style="1270" bestFit="1" customWidth="1"/>
    <col min="12128" max="12128" width="11" style="1270" bestFit="1" customWidth="1"/>
    <col min="12129" max="12129" width="15.125" style="1270" bestFit="1" customWidth="1"/>
    <col min="12130" max="12130" width="17.25" style="1270" bestFit="1" customWidth="1"/>
    <col min="12131" max="12131" width="7.125" style="1270" bestFit="1" customWidth="1"/>
    <col min="12132" max="12132" width="13" style="1270" bestFit="1" customWidth="1"/>
    <col min="12133" max="12134" width="12.375" style="1270" bestFit="1" customWidth="1"/>
    <col min="12135" max="12136" width="15.125" style="1270" bestFit="1" customWidth="1"/>
    <col min="12137" max="12138" width="18.625" style="1270" bestFit="1" customWidth="1"/>
    <col min="12139" max="12140" width="21.375" style="1270" bestFit="1" customWidth="1"/>
    <col min="12141" max="12141" width="17.25" style="1270" bestFit="1" customWidth="1"/>
    <col min="12142" max="12142" width="11" style="1270" bestFit="1" customWidth="1"/>
    <col min="12143" max="12144" width="15.125" style="1270" bestFit="1" customWidth="1"/>
    <col min="12145" max="12145" width="11" style="1270" bestFit="1" customWidth="1"/>
    <col min="12146" max="12147" width="15.125" style="1270" bestFit="1" customWidth="1"/>
    <col min="12148" max="12148" width="11.875" style="1270" bestFit="1" customWidth="1"/>
    <col min="12149" max="12149" width="16.375" style="1270" bestFit="1" customWidth="1"/>
    <col min="12150" max="12150" width="15.125" style="1270" bestFit="1" customWidth="1"/>
    <col min="12151" max="12151" width="11" style="1270" bestFit="1" customWidth="1"/>
    <col min="12152" max="12153" width="15.125" style="1270" bestFit="1" customWidth="1"/>
    <col min="12154" max="12154" width="11" style="1270" bestFit="1" customWidth="1"/>
    <col min="12155" max="12156" width="15.125" style="1270" bestFit="1" customWidth="1"/>
    <col min="12157" max="12157" width="5.25" style="1270" bestFit="1" customWidth="1"/>
    <col min="12158" max="12159" width="9" style="1270"/>
    <col min="12160" max="12160" width="7.125" style="1270" bestFit="1" customWidth="1"/>
    <col min="12161" max="12161" width="9" style="1270"/>
    <col min="12162" max="12162" width="59.375" style="1270" bestFit="1" customWidth="1"/>
    <col min="12163" max="12163" width="45.5" style="1270" bestFit="1" customWidth="1"/>
    <col min="12164" max="12164" width="27.625" style="1270" bestFit="1" customWidth="1"/>
    <col min="12165" max="12165" width="11" style="1270" bestFit="1" customWidth="1"/>
    <col min="12166" max="12169" width="13" style="1270" bestFit="1" customWidth="1"/>
    <col min="12170" max="12170" width="14.375" style="1270" bestFit="1" customWidth="1"/>
    <col min="12171" max="12171" width="13" style="1270" bestFit="1" customWidth="1"/>
    <col min="12172" max="12173" width="18.125" style="1270" bestFit="1" customWidth="1"/>
    <col min="12174" max="12174" width="20.25" style="1270" bestFit="1" customWidth="1"/>
    <col min="12175" max="12175" width="17.625" style="1270" bestFit="1" customWidth="1"/>
    <col min="12176" max="12176" width="15.125" style="1270" bestFit="1" customWidth="1"/>
    <col min="12177" max="12177" width="21.375" style="1270" bestFit="1" customWidth="1"/>
    <col min="12178" max="12178" width="12.875" style="1270" bestFit="1" customWidth="1"/>
    <col min="12179" max="12179" width="13" style="1270" bestFit="1" customWidth="1"/>
    <col min="12180" max="12180" width="21.5" style="1270" bestFit="1" customWidth="1"/>
    <col min="12181" max="12182" width="13.125" style="1270" bestFit="1" customWidth="1"/>
    <col min="12183" max="12183" width="21.25" style="1270" bestFit="1" customWidth="1"/>
    <col min="12184" max="12184" width="17.375" style="1270" bestFit="1" customWidth="1"/>
    <col min="12185" max="12185" width="13.125" style="1270" bestFit="1" customWidth="1"/>
    <col min="12186" max="12186" width="15.125" style="1270" bestFit="1" customWidth="1"/>
    <col min="12187" max="12187" width="25.25" style="1270" bestFit="1" customWidth="1"/>
    <col min="12188" max="12188" width="18.875" style="1270" bestFit="1" customWidth="1"/>
    <col min="12189" max="12189" width="28" style="1270" bestFit="1" customWidth="1"/>
    <col min="12190" max="12190" width="26.75" style="1270" bestFit="1" customWidth="1"/>
    <col min="12191" max="12191" width="28" style="1270" bestFit="1" customWidth="1"/>
    <col min="12192" max="12192" width="25.25" style="1270" bestFit="1" customWidth="1"/>
    <col min="12193" max="12193" width="29.625" style="1270" bestFit="1" customWidth="1"/>
    <col min="12194" max="12194" width="25.25" style="1270" bestFit="1" customWidth="1"/>
    <col min="12195" max="12195" width="29.625" style="1270" bestFit="1" customWidth="1"/>
    <col min="12196" max="12196" width="25.25" style="1270" bestFit="1" customWidth="1"/>
    <col min="12197" max="12198" width="18.875" style="1270" bestFit="1" customWidth="1"/>
    <col min="12199" max="12199" width="21" style="1270" bestFit="1" customWidth="1"/>
    <col min="12200" max="12200" width="20.875" style="1270" bestFit="1" customWidth="1"/>
    <col min="12201" max="12201" width="12.625" style="1270" bestFit="1" customWidth="1"/>
    <col min="12202" max="12202" width="15.125" style="1270" bestFit="1" customWidth="1"/>
    <col min="12203" max="12203" width="7.125" style="1270" bestFit="1" customWidth="1"/>
    <col min="12204" max="12204" width="19.25" style="1270" bestFit="1" customWidth="1"/>
    <col min="12205" max="12207" width="15.125" style="1270" bestFit="1" customWidth="1"/>
    <col min="12208" max="12208" width="17.25" style="1270" bestFit="1" customWidth="1"/>
    <col min="12209" max="12211" width="15.125" style="1270" bestFit="1" customWidth="1"/>
    <col min="12212" max="12213" width="17.25" style="1270" bestFit="1" customWidth="1"/>
    <col min="12214" max="12214" width="15.125" style="1270" bestFit="1" customWidth="1"/>
    <col min="12215" max="12216" width="17.25" style="1270" bestFit="1" customWidth="1"/>
    <col min="12217" max="12217" width="15.125" style="1270" bestFit="1" customWidth="1"/>
    <col min="12218" max="12219" width="17.25" style="1270" bestFit="1" customWidth="1"/>
    <col min="12220" max="12220" width="19.25" style="1270" bestFit="1" customWidth="1"/>
    <col min="12221" max="12222" width="21.375" style="1270" bestFit="1" customWidth="1"/>
    <col min="12223" max="12223" width="23.5" style="1270" bestFit="1" customWidth="1"/>
    <col min="12224" max="12224" width="21.375" style="1270" bestFit="1" customWidth="1"/>
    <col min="12225" max="12225" width="19.25" style="1270" bestFit="1" customWidth="1"/>
    <col min="12226" max="12227" width="21.375" style="1270" bestFit="1" customWidth="1"/>
    <col min="12228" max="12228" width="23.5" style="1270" bestFit="1" customWidth="1"/>
    <col min="12229" max="12229" width="21.375" style="1270" bestFit="1" customWidth="1"/>
    <col min="12230" max="12230" width="17.25" style="1270" bestFit="1" customWidth="1"/>
    <col min="12231" max="12233" width="19.25" style="1270" bestFit="1" customWidth="1"/>
    <col min="12234" max="12234" width="18.375" style="1270" bestFit="1" customWidth="1"/>
    <col min="12235" max="12236" width="20.375" style="1270" bestFit="1" customWidth="1"/>
    <col min="12237" max="12237" width="13" style="1270" bestFit="1" customWidth="1"/>
    <col min="12238" max="12239" width="19.25" style="1270" bestFit="1" customWidth="1"/>
    <col min="12240" max="12241" width="17.25" style="1270" bestFit="1" customWidth="1"/>
    <col min="12242" max="12244" width="19.25" style="1270" bestFit="1" customWidth="1"/>
    <col min="12245" max="12246" width="21.375" style="1270" bestFit="1" customWidth="1"/>
    <col min="12247" max="12247" width="19.25" style="1270" bestFit="1" customWidth="1"/>
    <col min="12248" max="12249" width="21.375" style="1270" bestFit="1" customWidth="1"/>
    <col min="12250" max="12250" width="23.5" style="1270" bestFit="1" customWidth="1"/>
    <col min="12251" max="12252" width="21.375" style="1270" bestFit="1" customWidth="1"/>
    <col min="12253" max="12255" width="23.5" style="1270" bestFit="1" customWidth="1"/>
    <col min="12256" max="12257" width="25.5" style="1270" bestFit="1" customWidth="1"/>
    <col min="12258" max="12258" width="23.5" style="1270" bestFit="1" customWidth="1"/>
    <col min="12259" max="12260" width="25.5" style="1270" bestFit="1" customWidth="1"/>
    <col min="12261" max="12261" width="27.625" style="1270" bestFit="1" customWidth="1"/>
    <col min="12262" max="12262" width="25.5" style="1270" bestFit="1" customWidth="1"/>
    <col min="12263" max="12263" width="22.75" style="1270" bestFit="1" customWidth="1"/>
    <col min="12264" max="12264" width="26.875" style="1270" bestFit="1" customWidth="1"/>
    <col min="12265" max="12266" width="19.25" style="1270" bestFit="1" customWidth="1"/>
    <col min="12267" max="12267" width="25.5" style="1270" bestFit="1" customWidth="1"/>
    <col min="12268" max="12269" width="21.375" style="1270" bestFit="1" customWidth="1"/>
    <col min="12270" max="12270" width="27.625" style="1270" bestFit="1" customWidth="1"/>
    <col min="12271" max="12271" width="8.375" style="1270" bestFit="1" customWidth="1"/>
    <col min="12272" max="12274" width="16.75" style="1270" bestFit="1" customWidth="1"/>
    <col min="12275" max="12275" width="18.875" style="1270" bestFit="1" customWidth="1"/>
    <col min="12276" max="12276" width="23.5" style="1270" bestFit="1" customWidth="1"/>
    <col min="12277" max="12277" width="25.5" style="1270" bestFit="1" customWidth="1"/>
    <col min="12278" max="12279" width="8.375" style="1270" bestFit="1" customWidth="1"/>
    <col min="12280" max="12280" width="10.25" style="1270" bestFit="1" customWidth="1"/>
    <col min="12281" max="12281" width="13.75" style="1270" bestFit="1" customWidth="1"/>
    <col min="12282" max="12282" width="15.125" style="1270" bestFit="1" customWidth="1"/>
    <col min="12283" max="12285" width="21.5" style="1270" bestFit="1" customWidth="1"/>
    <col min="12286" max="12287" width="19.25" style="1270" bestFit="1" customWidth="1"/>
    <col min="12288" max="12288" width="6.625" style="1270" bestFit="1" customWidth="1"/>
    <col min="12289" max="12289" width="9" style="1270"/>
    <col min="12290" max="12290" width="15.125" style="1270" bestFit="1" customWidth="1"/>
    <col min="12291" max="12291" width="13" style="1270" bestFit="1" customWidth="1"/>
    <col min="12292" max="12294" width="9" style="1270"/>
    <col min="12295" max="12295" width="13" style="1270" bestFit="1" customWidth="1"/>
    <col min="12296" max="12296" width="15" style="1270" customWidth="1"/>
    <col min="12297" max="12297" width="13" style="1270" bestFit="1" customWidth="1"/>
    <col min="12298" max="12298" width="9" style="1270"/>
    <col min="12299" max="12301" width="12.375" style="1270" bestFit="1" customWidth="1"/>
    <col min="12302" max="12302" width="11" style="1270" bestFit="1" customWidth="1"/>
    <col min="12303" max="12303" width="20.375" style="1270" bestFit="1" customWidth="1"/>
    <col min="12304" max="12305" width="27.75" style="1270" bestFit="1" customWidth="1"/>
    <col min="12306" max="12307" width="19.375" style="1270" bestFit="1" customWidth="1"/>
    <col min="12308" max="12308" width="17.25" style="1270" bestFit="1" customWidth="1"/>
    <col min="12309" max="12309" width="19.375" style="1270" bestFit="1" customWidth="1"/>
    <col min="12310" max="12311" width="9" style="1270"/>
    <col min="12312" max="12312" width="17.375" style="1270" bestFit="1" customWidth="1"/>
    <col min="12313" max="12313" width="9" style="1270"/>
    <col min="12314" max="12314" width="17.375" style="1270" bestFit="1" customWidth="1"/>
    <col min="12315" max="12316" width="9" style="1270"/>
    <col min="12317" max="12318" width="11.125" style="1270" bestFit="1" customWidth="1"/>
    <col min="12319" max="12319" width="5.25" style="1270" bestFit="1" customWidth="1"/>
    <col min="12320" max="12320" width="9" style="1270"/>
    <col min="12321" max="12321" width="14.25" style="1270" bestFit="1" customWidth="1"/>
    <col min="12322" max="12322" width="17.875" style="1270" bestFit="1" customWidth="1"/>
    <col min="12323" max="12323" width="5.25" style="1270" bestFit="1" customWidth="1"/>
    <col min="12324" max="12324" width="9" style="1270"/>
    <col min="12325" max="12325" width="11" style="1270" bestFit="1" customWidth="1"/>
    <col min="12326" max="12326" width="8.375" style="1270" bestFit="1" customWidth="1"/>
    <col min="12327" max="12327" width="9.625" style="1270" bestFit="1" customWidth="1"/>
    <col min="12328" max="12328" width="15.125" style="1270" bestFit="1" customWidth="1"/>
    <col min="12329" max="12329" width="11.125" style="1270" bestFit="1" customWidth="1"/>
    <col min="12330" max="12330" width="9.5" style="1270" bestFit="1" customWidth="1"/>
    <col min="12331" max="12331" width="11" style="1270" bestFit="1" customWidth="1"/>
    <col min="12332" max="12340" width="15.125" style="1270" bestFit="1" customWidth="1"/>
    <col min="12341" max="12341" width="7.125" style="1270" bestFit="1" customWidth="1"/>
    <col min="12342" max="12342" width="11" style="1270" bestFit="1" customWidth="1"/>
    <col min="12343" max="12343" width="15.125" style="1270" bestFit="1" customWidth="1"/>
    <col min="12344" max="12344" width="19.25" style="1270" bestFit="1" customWidth="1"/>
    <col min="12345" max="12345" width="15.125" style="1270" bestFit="1" customWidth="1"/>
    <col min="12346" max="12346" width="19.25" style="1270" bestFit="1" customWidth="1"/>
    <col min="12347" max="12347" width="15.125" style="1270" bestFit="1" customWidth="1"/>
    <col min="12348" max="12348" width="19.25" style="1270" bestFit="1" customWidth="1"/>
    <col min="12349" max="12349" width="15.125" style="1270" bestFit="1" customWidth="1"/>
    <col min="12350" max="12350" width="19.25" style="1270" bestFit="1" customWidth="1"/>
    <col min="12351" max="12351" width="15.125" style="1270" bestFit="1" customWidth="1"/>
    <col min="12352" max="12352" width="19.25" style="1270" bestFit="1" customWidth="1"/>
    <col min="12353" max="12353" width="13" style="1270" bestFit="1" customWidth="1"/>
    <col min="12354" max="12354" width="17.25" style="1270" bestFit="1" customWidth="1"/>
    <col min="12355" max="12355" width="15.125" style="1270" bestFit="1" customWidth="1"/>
    <col min="12356" max="12356" width="19.25" style="1270" bestFit="1" customWidth="1"/>
    <col min="12357" max="12357" width="15.125" style="1270" bestFit="1" customWidth="1"/>
    <col min="12358" max="12358" width="19.25" style="1270" bestFit="1" customWidth="1"/>
    <col min="12359" max="12364" width="21.375" style="1270" bestFit="1" customWidth="1"/>
    <col min="12365" max="12366" width="17.25" style="1270" bestFit="1" customWidth="1"/>
    <col min="12367" max="12367" width="7.125" style="1270" bestFit="1" customWidth="1"/>
    <col min="12368" max="12368" width="11" style="1270" bestFit="1" customWidth="1"/>
    <col min="12369" max="12369" width="7.125" style="1270" bestFit="1" customWidth="1"/>
    <col min="12370" max="12371" width="11" style="1270" bestFit="1" customWidth="1"/>
    <col min="12372" max="12372" width="15.125" style="1270" bestFit="1" customWidth="1"/>
    <col min="12373" max="12373" width="16.5" style="1270" bestFit="1" customWidth="1"/>
    <col min="12374" max="12374" width="20.625" style="1270" bestFit="1" customWidth="1"/>
    <col min="12375" max="12375" width="7.125" style="1270" bestFit="1" customWidth="1"/>
    <col min="12376" max="12378" width="11" style="1270" bestFit="1" customWidth="1"/>
    <col min="12379" max="12379" width="15.125" style="1270" bestFit="1" customWidth="1"/>
    <col min="12380" max="12382" width="11" style="1270" bestFit="1" customWidth="1"/>
    <col min="12383" max="12383" width="13" style="1270" bestFit="1" customWidth="1"/>
    <col min="12384" max="12384" width="11" style="1270" bestFit="1" customWidth="1"/>
    <col min="12385" max="12385" width="15.125" style="1270" bestFit="1" customWidth="1"/>
    <col min="12386" max="12386" width="17.25" style="1270" bestFit="1" customWidth="1"/>
    <col min="12387" max="12387" width="7.125" style="1270" bestFit="1" customWidth="1"/>
    <col min="12388" max="12388" width="13" style="1270" bestFit="1" customWidth="1"/>
    <col min="12389" max="12390" width="12.375" style="1270" bestFit="1" customWidth="1"/>
    <col min="12391" max="12392" width="15.125" style="1270" bestFit="1" customWidth="1"/>
    <col min="12393" max="12394" width="18.625" style="1270" bestFit="1" customWidth="1"/>
    <col min="12395" max="12396" width="21.375" style="1270" bestFit="1" customWidth="1"/>
    <col min="12397" max="12397" width="17.25" style="1270" bestFit="1" customWidth="1"/>
    <col min="12398" max="12398" width="11" style="1270" bestFit="1" customWidth="1"/>
    <col min="12399" max="12400" width="15.125" style="1270" bestFit="1" customWidth="1"/>
    <col min="12401" max="12401" width="11" style="1270" bestFit="1" customWidth="1"/>
    <col min="12402" max="12403" width="15.125" style="1270" bestFit="1" customWidth="1"/>
    <col min="12404" max="12404" width="11.875" style="1270" bestFit="1" customWidth="1"/>
    <col min="12405" max="12405" width="16.375" style="1270" bestFit="1" customWidth="1"/>
    <col min="12406" max="12406" width="15.125" style="1270" bestFit="1" customWidth="1"/>
    <col min="12407" max="12407" width="11" style="1270" bestFit="1" customWidth="1"/>
    <col min="12408" max="12409" width="15.125" style="1270" bestFit="1" customWidth="1"/>
    <col min="12410" max="12410" width="11" style="1270" bestFit="1" customWidth="1"/>
    <col min="12411" max="12412" width="15.125" style="1270" bestFit="1" customWidth="1"/>
    <col min="12413" max="12413" width="5.25" style="1270" bestFit="1" customWidth="1"/>
    <col min="12414" max="12415" width="9" style="1270"/>
    <col min="12416" max="12416" width="7.125" style="1270" bestFit="1" customWidth="1"/>
    <col min="12417" max="12417" width="9" style="1270"/>
    <col min="12418" max="12418" width="59.375" style="1270" bestFit="1" customWidth="1"/>
    <col min="12419" max="12419" width="45.5" style="1270" bestFit="1" customWidth="1"/>
    <col min="12420" max="12420" width="27.625" style="1270" bestFit="1" customWidth="1"/>
    <col min="12421" max="12421" width="11" style="1270" bestFit="1" customWidth="1"/>
    <col min="12422" max="12425" width="13" style="1270" bestFit="1" customWidth="1"/>
    <col min="12426" max="12426" width="14.375" style="1270" bestFit="1" customWidth="1"/>
    <col min="12427" max="12427" width="13" style="1270" bestFit="1" customWidth="1"/>
    <col min="12428" max="12429" width="18.125" style="1270" bestFit="1" customWidth="1"/>
    <col min="12430" max="12430" width="20.25" style="1270" bestFit="1" customWidth="1"/>
    <col min="12431" max="12431" width="17.625" style="1270" bestFit="1" customWidth="1"/>
    <col min="12432" max="12432" width="15.125" style="1270" bestFit="1" customWidth="1"/>
    <col min="12433" max="12433" width="21.375" style="1270" bestFit="1" customWidth="1"/>
    <col min="12434" max="12434" width="12.875" style="1270" bestFit="1" customWidth="1"/>
    <col min="12435" max="12435" width="13" style="1270" bestFit="1" customWidth="1"/>
    <col min="12436" max="12436" width="21.5" style="1270" bestFit="1" customWidth="1"/>
    <col min="12437" max="12438" width="13.125" style="1270" bestFit="1" customWidth="1"/>
    <col min="12439" max="12439" width="21.25" style="1270" bestFit="1" customWidth="1"/>
    <col min="12440" max="12440" width="17.375" style="1270" bestFit="1" customWidth="1"/>
    <col min="12441" max="12441" width="13.125" style="1270" bestFit="1" customWidth="1"/>
    <col min="12442" max="12442" width="15.125" style="1270" bestFit="1" customWidth="1"/>
    <col min="12443" max="12443" width="25.25" style="1270" bestFit="1" customWidth="1"/>
    <col min="12444" max="12444" width="18.875" style="1270" bestFit="1" customWidth="1"/>
    <col min="12445" max="12445" width="28" style="1270" bestFit="1" customWidth="1"/>
    <col min="12446" max="12446" width="26.75" style="1270" bestFit="1" customWidth="1"/>
    <col min="12447" max="12447" width="28" style="1270" bestFit="1" customWidth="1"/>
    <col min="12448" max="12448" width="25.25" style="1270" bestFit="1" customWidth="1"/>
    <col min="12449" max="12449" width="29.625" style="1270" bestFit="1" customWidth="1"/>
    <col min="12450" max="12450" width="25.25" style="1270" bestFit="1" customWidth="1"/>
    <col min="12451" max="12451" width="29.625" style="1270" bestFit="1" customWidth="1"/>
    <col min="12452" max="12452" width="25.25" style="1270" bestFit="1" customWidth="1"/>
    <col min="12453" max="12454" width="18.875" style="1270" bestFit="1" customWidth="1"/>
    <col min="12455" max="12455" width="21" style="1270" bestFit="1" customWidth="1"/>
    <col min="12456" max="12456" width="20.875" style="1270" bestFit="1" customWidth="1"/>
    <col min="12457" max="12457" width="12.625" style="1270" bestFit="1" customWidth="1"/>
    <col min="12458" max="12458" width="15.125" style="1270" bestFit="1" customWidth="1"/>
    <col min="12459" max="12459" width="7.125" style="1270" bestFit="1" customWidth="1"/>
    <col min="12460" max="12460" width="19.25" style="1270" bestFit="1" customWidth="1"/>
    <col min="12461" max="12463" width="15.125" style="1270" bestFit="1" customWidth="1"/>
    <col min="12464" max="12464" width="17.25" style="1270" bestFit="1" customWidth="1"/>
    <col min="12465" max="12467" width="15.125" style="1270" bestFit="1" customWidth="1"/>
    <col min="12468" max="12469" width="17.25" style="1270" bestFit="1" customWidth="1"/>
    <col min="12470" max="12470" width="15.125" style="1270" bestFit="1" customWidth="1"/>
    <col min="12471" max="12472" width="17.25" style="1270" bestFit="1" customWidth="1"/>
    <col min="12473" max="12473" width="15.125" style="1270" bestFit="1" customWidth="1"/>
    <col min="12474" max="12475" width="17.25" style="1270" bestFit="1" customWidth="1"/>
    <col min="12476" max="12476" width="19.25" style="1270" bestFit="1" customWidth="1"/>
    <col min="12477" max="12478" width="21.375" style="1270" bestFit="1" customWidth="1"/>
    <col min="12479" max="12479" width="23.5" style="1270" bestFit="1" customWidth="1"/>
    <col min="12480" max="12480" width="21.375" style="1270" bestFit="1" customWidth="1"/>
    <col min="12481" max="12481" width="19.25" style="1270" bestFit="1" customWidth="1"/>
    <col min="12482" max="12483" width="21.375" style="1270" bestFit="1" customWidth="1"/>
    <col min="12484" max="12484" width="23.5" style="1270" bestFit="1" customWidth="1"/>
    <col min="12485" max="12485" width="21.375" style="1270" bestFit="1" customWidth="1"/>
    <col min="12486" max="12486" width="17.25" style="1270" bestFit="1" customWidth="1"/>
    <col min="12487" max="12489" width="19.25" style="1270" bestFit="1" customWidth="1"/>
    <col min="12490" max="12490" width="18.375" style="1270" bestFit="1" customWidth="1"/>
    <col min="12491" max="12492" width="20.375" style="1270" bestFit="1" customWidth="1"/>
    <col min="12493" max="12493" width="13" style="1270" bestFit="1" customWidth="1"/>
    <col min="12494" max="12495" width="19.25" style="1270" bestFit="1" customWidth="1"/>
    <col min="12496" max="12497" width="17.25" style="1270" bestFit="1" customWidth="1"/>
    <col min="12498" max="12500" width="19.25" style="1270" bestFit="1" customWidth="1"/>
    <col min="12501" max="12502" width="21.375" style="1270" bestFit="1" customWidth="1"/>
    <col min="12503" max="12503" width="19.25" style="1270" bestFit="1" customWidth="1"/>
    <col min="12504" max="12505" width="21.375" style="1270" bestFit="1" customWidth="1"/>
    <col min="12506" max="12506" width="23.5" style="1270" bestFit="1" customWidth="1"/>
    <col min="12507" max="12508" width="21.375" style="1270" bestFit="1" customWidth="1"/>
    <col min="12509" max="12511" width="23.5" style="1270" bestFit="1" customWidth="1"/>
    <col min="12512" max="12513" width="25.5" style="1270" bestFit="1" customWidth="1"/>
    <col min="12514" max="12514" width="23.5" style="1270" bestFit="1" customWidth="1"/>
    <col min="12515" max="12516" width="25.5" style="1270" bestFit="1" customWidth="1"/>
    <col min="12517" max="12517" width="27.625" style="1270" bestFit="1" customWidth="1"/>
    <col min="12518" max="12518" width="25.5" style="1270" bestFit="1" customWidth="1"/>
    <col min="12519" max="12519" width="22.75" style="1270" bestFit="1" customWidth="1"/>
    <col min="12520" max="12520" width="26.875" style="1270" bestFit="1" customWidth="1"/>
    <col min="12521" max="12522" width="19.25" style="1270" bestFit="1" customWidth="1"/>
    <col min="12523" max="12523" width="25.5" style="1270" bestFit="1" customWidth="1"/>
    <col min="12524" max="12525" width="21.375" style="1270" bestFit="1" customWidth="1"/>
    <col min="12526" max="12526" width="27.625" style="1270" bestFit="1" customWidth="1"/>
    <col min="12527" max="12527" width="8.375" style="1270" bestFit="1" customWidth="1"/>
    <col min="12528" max="12530" width="16.75" style="1270" bestFit="1" customWidth="1"/>
    <col min="12531" max="12531" width="18.875" style="1270" bestFit="1" customWidth="1"/>
    <col min="12532" max="12532" width="23.5" style="1270" bestFit="1" customWidth="1"/>
    <col min="12533" max="12533" width="25.5" style="1270" bestFit="1" customWidth="1"/>
    <col min="12534" max="12535" width="8.375" style="1270" bestFit="1" customWidth="1"/>
    <col min="12536" max="12536" width="10.25" style="1270" bestFit="1" customWidth="1"/>
    <col min="12537" max="12537" width="13.75" style="1270" bestFit="1" customWidth="1"/>
    <col min="12538" max="12538" width="15.125" style="1270" bestFit="1" customWidth="1"/>
    <col min="12539" max="12541" width="21.5" style="1270" bestFit="1" customWidth="1"/>
    <col min="12542" max="12543" width="19.25" style="1270" bestFit="1" customWidth="1"/>
    <col min="12544" max="12544" width="6.625" style="1270" bestFit="1" customWidth="1"/>
    <col min="12545" max="12545" width="9" style="1270"/>
    <col min="12546" max="12546" width="15.125" style="1270" bestFit="1" customWidth="1"/>
    <col min="12547" max="12547" width="13" style="1270" bestFit="1" customWidth="1"/>
    <col min="12548" max="12550" width="9" style="1270"/>
    <col min="12551" max="12551" width="13" style="1270" bestFit="1" customWidth="1"/>
    <col min="12552" max="12552" width="15" style="1270" customWidth="1"/>
    <col min="12553" max="12553" width="13" style="1270" bestFit="1" customWidth="1"/>
    <col min="12554" max="12554" width="9" style="1270"/>
    <col min="12555" max="12557" width="12.375" style="1270" bestFit="1" customWidth="1"/>
    <col min="12558" max="12558" width="11" style="1270" bestFit="1" customWidth="1"/>
    <col min="12559" max="12559" width="20.375" style="1270" bestFit="1" customWidth="1"/>
    <col min="12560" max="12561" width="27.75" style="1270" bestFit="1" customWidth="1"/>
    <col min="12562" max="12563" width="19.375" style="1270" bestFit="1" customWidth="1"/>
    <col min="12564" max="12564" width="17.25" style="1270" bestFit="1" customWidth="1"/>
    <col min="12565" max="12565" width="19.375" style="1270" bestFit="1" customWidth="1"/>
    <col min="12566" max="12567" width="9" style="1270"/>
    <col min="12568" max="12568" width="17.375" style="1270" bestFit="1" customWidth="1"/>
    <col min="12569" max="12569" width="9" style="1270"/>
    <col min="12570" max="12570" width="17.375" style="1270" bestFit="1" customWidth="1"/>
    <col min="12571" max="12572" width="9" style="1270"/>
    <col min="12573" max="12574" width="11.125" style="1270" bestFit="1" customWidth="1"/>
    <col min="12575" max="12575" width="5.25" style="1270" bestFit="1" customWidth="1"/>
    <col min="12576" max="12576" width="9" style="1270"/>
    <col min="12577" max="12577" width="14.25" style="1270" bestFit="1" customWidth="1"/>
    <col min="12578" max="12578" width="17.875" style="1270" bestFit="1" customWidth="1"/>
    <col min="12579" max="12579" width="5.25" style="1270" bestFit="1" customWidth="1"/>
    <col min="12580" max="12580" width="9" style="1270"/>
    <col min="12581" max="12581" width="11" style="1270" bestFit="1" customWidth="1"/>
    <col min="12582" max="12582" width="8.375" style="1270" bestFit="1" customWidth="1"/>
    <col min="12583" max="12583" width="9.625" style="1270" bestFit="1" customWidth="1"/>
    <col min="12584" max="12584" width="15.125" style="1270" bestFit="1" customWidth="1"/>
    <col min="12585" max="12585" width="11.125" style="1270" bestFit="1" customWidth="1"/>
    <col min="12586" max="12586" width="9.5" style="1270" bestFit="1" customWidth="1"/>
    <col min="12587" max="12587" width="11" style="1270" bestFit="1" customWidth="1"/>
    <col min="12588" max="12596" width="15.125" style="1270" bestFit="1" customWidth="1"/>
    <col min="12597" max="12597" width="7.125" style="1270" bestFit="1" customWidth="1"/>
    <col min="12598" max="12598" width="11" style="1270" bestFit="1" customWidth="1"/>
    <col min="12599" max="12599" width="15.125" style="1270" bestFit="1" customWidth="1"/>
    <col min="12600" max="12600" width="19.25" style="1270" bestFit="1" customWidth="1"/>
    <col min="12601" max="12601" width="15.125" style="1270" bestFit="1" customWidth="1"/>
    <col min="12602" max="12602" width="19.25" style="1270" bestFit="1" customWidth="1"/>
    <col min="12603" max="12603" width="15.125" style="1270" bestFit="1" customWidth="1"/>
    <col min="12604" max="12604" width="19.25" style="1270" bestFit="1" customWidth="1"/>
    <col min="12605" max="12605" width="15.125" style="1270" bestFit="1" customWidth="1"/>
    <col min="12606" max="12606" width="19.25" style="1270" bestFit="1" customWidth="1"/>
    <col min="12607" max="12607" width="15.125" style="1270" bestFit="1" customWidth="1"/>
    <col min="12608" max="12608" width="19.25" style="1270" bestFit="1" customWidth="1"/>
    <col min="12609" max="12609" width="13" style="1270" bestFit="1" customWidth="1"/>
    <col min="12610" max="12610" width="17.25" style="1270" bestFit="1" customWidth="1"/>
    <col min="12611" max="12611" width="15.125" style="1270" bestFit="1" customWidth="1"/>
    <col min="12612" max="12612" width="19.25" style="1270" bestFit="1" customWidth="1"/>
    <col min="12613" max="12613" width="15.125" style="1270" bestFit="1" customWidth="1"/>
    <col min="12614" max="12614" width="19.25" style="1270" bestFit="1" customWidth="1"/>
    <col min="12615" max="12620" width="21.375" style="1270" bestFit="1" customWidth="1"/>
    <col min="12621" max="12622" width="17.25" style="1270" bestFit="1" customWidth="1"/>
    <col min="12623" max="12623" width="7.125" style="1270" bestFit="1" customWidth="1"/>
    <col min="12624" max="12624" width="11" style="1270" bestFit="1" customWidth="1"/>
    <col min="12625" max="12625" width="7.125" style="1270" bestFit="1" customWidth="1"/>
    <col min="12626" max="12627" width="11" style="1270" bestFit="1" customWidth="1"/>
    <col min="12628" max="12628" width="15.125" style="1270" bestFit="1" customWidth="1"/>
    <col min="12629" max="12629" width="16.5" style="1270" bestFit="1" customWidth="1"/>
    <col min="12630" max="12630" width="20.625" style="1270" bestFit="1" customWidth="1"/>
    <col min="12631" max="12631" width="7.125" style="1270" bestFit="1" customWidth="1"/>
    <col min="12632" max="12634" width="11" style="1270" bestFit="1" customWidth="1"/>
    <col min="12635" max="12635" width="15.125" style="1270" bestFit="1" customWidth="1"/>
    <col min="12636" max="12638" width="11" style="1270" bestFit="1" customWidth="1"/>
    <col min="12639" max="12639" width="13" style="1270" bestFit="1" customWidth="1"/>
    <col min="12640" max="12640" width="11" style="1270" bestFit="1" customWidth="1"/>
    <col min="12641" max="12641" width="15.125" style="1270" bestFit="1" customWidth="1"/>
    <col min="12642" max="12642" width="17.25" style="1270" bestFit="1" customWidth="1"/>
    <col min="12643" max="12643" width="7.125" style="1270" bestFit="1" customWidth="1"/>
    <col min="12644" max="12644" width="13" style="1270" bestFit="1" customWidth="1"/>
    <col min="12645" max="12646" width="12.375" style="1270" bestFit="1" customWidth="1"/>
    <col min="12647" max="12648" width="15.125" style="1270" bestFit="1" customWidth="1"/>
    <col min="12649" max="12650" width="18.625" style="1270" bestFit="1" customWidth="1"/>
    <col min="12651" max="12652" width="21.375" style="1270" bestFit="1" customWidth="1"/>
    <col min="12653" max="12653" width="17.25" style="1270" bestFit="1" customWidth="1"/>
    <col min="12654" max="12654" width="11" style="1270" bestFit="1" customWidth="1"/>
    <col min="12655" max="12656" width="15.125" style="1270" bestFit="1" customWidth="1"/>
    <col min="12657" max="12657" width="11" style="1270" bestFit="1" customWidth="1"/>
    <col min="12658" max="12659" width="15.125" style="1270" bestFit="1" customWidth="1"/>
    <col min="12660" max="12660" width="11.875" style="1270" bestFit="1" customWidth="1"/>
    <col min="12661" max="12661" width="16.375" style="1270" bestFit="1" customWidth="1"/>
    <col min="12662" max="12662" width="15.125" style="1270" bestFit="1" customWidth="1"/>
    <col min="12663" max="12663" width="11" style="1270" bestFit="1" customWidth="1"/>
    <col min="12664" max="12665" width="15.125" style="1270" bestFit="1" customWidth="1"/>
    <col min="12666" max="12666" width="11" style="1270" bestFit="1" customWidth="1"/>
    <col min="12667" max="12668" width="15.125" style="1270" bestFit="1" customWidth="1"/>
    <col min="12669" max="12669" width="5.25" style="1270" bestFit="1" customWidth="1"/>
    <col min="12670" max="12671" width="9" style="1270"/>
    <col min="12672" max="12672" width="7.125" style="1270" bestFit="1" customWidth="1"/>
    <col min="12673" max="12673" width="9" style="1270"/>
    <col min="12674" max="12674" width="59.375" style="1270" bestFit="1" customWidth="1"/>
    <col min="12675" max="12675" width="45.5" style="1270" bestFit="1" customWidth="1"/>
    <col min="12676" max="12676" width="27.625" style="1270" bestFit="1" customWidth="1"/>
    <col min="12677" max="12677" width="11" style="1270" bestFit="1" customWidth="1"/>
    <col min="12678" max="12681" width="13" style="1270" bestFit="1" customWidth="1"/>
    <col min="12682" max="12682" width="14.375" style="1270" bestFit="1" customWidth="1"/>
    <col min="12683" max="12683" width="13" style="1270" bestFit="1" customWidth="1"/>
    <col min="12684" max="12685" width="18.125" style="1270" bestFit="1" customWidth="1"/>
    <col min="12686" max="12686" width="20.25" style="1270" bestFit="1" customWidth="1"/>
    <col min="12687" max="12687" width="17.625" style="1270" bestFit="1" customWidth="1"/>
    <col min="12688" max="12688" width="15.125" style="1270" bestFit="1" customWidth="1"/>
    <col min="12689" max="12689" width="21.375" style="1270" bestFit="1" customWidth="1"/>
    <col min="12690" max="12690" width="12.875" style="1270" bestFit="1" customWidth="1"/>
    <col min="12691" max="12691" width="13" style="1270" bestFit="1" customWidth="1"/>
    <col min="12692" max="12692" width="21.5" style="1270" bestFit="1" customWidth="1"/>
    <col min="12693" max="12694" width="13.125" style="1270" bestFit="1" customWidth="1"/>
    <col min="12695" max="12695" width="21.25" style="1270" bestFit="1" customWidth="1"/>
    <col min="12696" max="12696" width="17.375" style="1270" bestFit="1" customWidth="1"/>
    <col min="12697" max="12697" width="13.125" style="1270" bestFit="1" customWidth="1"/>
    <col min="12698" max="12698" width="15.125" style="1270" bestFit="1" customWidth="1"/>
    <col min="12699" max="12699" width="25.25" style="1270" bestFit="1" customWidth="1"/>
    <col min="12700" max="12700" width="18.875" style="1270" bestFit="1" customWidth="1"/>
    <col min="12701" max="12701" width="28" style="1270" bestFit="1" customWidth="1"/>
    <col min="12702" max="12702" width="26.75" style="1270" bestFit="1" customWidth="1"/>
    <col min="12703" max="12703" width="28" style="1270" bestFit="1" customWidth="1"/>
    <col min="12704" max="12704" width="25.25" style="1270" bestFit="1" customWidth="1"/>
    <col min="12705" max="12705" width="29.625" style="1270" bestFit="1" customWidth="1"/>
    <col min="12706" max="12706" width="25.25" style="1270" bestFit="1" customWidth="1"/>
    <col min="12707" max="12707" width="29.625" style="1270" bestFit="1" customWidth="1"/>
    <col min="12708" max="12708" width="25.25" style="1270" bestFit="1" customWidth="1"/>
    <col min="12709" max="12710" width="18.875" style="1270" bestFit="1" customWidth="1"/>
    <col min="12711" max="12711" width="21" style="1270" bestFit="1" customWidth="1"/>
    <col min="12712" max="12712" width="20.875" style="1270" bestFit="1" customWidth="1"/>
    <col min="12713" max="12713" width="12.625" style="1270" bestFit="1" customWidth="1"/>
    <col min="12714" max="12714" width="15.125" style="1270" bestFit="1" customWidth="1"/>
    <col min="12715" max="12715" width="7.125" style="1270" bestFit="1" customWidth="1"/>
    <col min="12716" max="12716" width="19.25" style="1270" bestFit="1" customWidth="1"/>
    <col min="12717" max="12719" width="15.125" style="1270" bestFit="1" customWidth="1"/>
    <col min="12720" max="12720" width="17.25" style="1270" bestFit="1" customWidth="1"/>
    <col min="12721" max="12723" width="15.125" style="1270" bestFit="1" customWidth="1"/>
    <col min="12724" max="12725" width="17.25" style="1270" bestFit="1" customWidth="1"/>
    <col min="12726" max="12726" width="15.125" style="1270" bestFit="1" customWidth="1"/>
    <col min="12727" max="12728" width="17.25" style="1270" bestFit="1" customWidth="1"/>
    <col min="12729" max="12729" width="15.125" style="1270" bestFit="1" customWidth="1"/>
    <col min="12730" max="12731" width="17.25" style="1270" bestFit="1" customWidth="1"/>
    <col min="12732" max="12732" width="19.25" style="1270" bestFit="1" customWidth="1"/>
    <col min="12733" max="12734" width="21.375" style="1270" bestFit="1" customWidth="1"/>
    <col min="12735" max="12735" width="23.5" style="1270" bestFit="1" customWidth="1"/>
    <col min="12736" max="12736" width="21.375" style="1270" bestFit="1" customWidth="1"/>
    <col min="12737" max="12737" width="19.25" style="1270" bestFit="1" customWidth="1"/>
    <col min="12738" max="12739" width="21.375" style="1270" bestFit="1" customWidth="1"/>
    <col min="12740" max="12740" width="23.5" style="1270" bestFit="1" customWidth="1"/>
    <col min="12741" max="12741" width="21.375" style="1270" bestFit="1" customWidth="1"/>
    <col min="12742" max="12742" width="17.25" style="1270" bestFit="1" customWidth="1"/>
    <col min="12743" max="12745" width="19.25" style="1270" bestFit="1" customWidth="1"/>
    <col min="12746" max="12746" width="18.375" style="1270" bestFit="1" customWidth="1"/>
    <col min="12747" max="12748" width="20.375" style="1270" bestFit="1" customWidth="1"/>
    <col min="12749" max="12749" width="13" style="1270" bestFit="1" customWidth="1"/>
    <col min="12750" max="12751" width="19.25" style="1270" bestFit="1" customWidth="1"/>
    <col min="12752" max="12753" width="17.25" style="1270" bestFit="1" customWidth="1"/>
    <col min="12754" max="12756" width="19.25" style="1270" bestFit="1" customWidth="1"/>
    <col min="12757" max="12758" width="21.375" style="1270" bestFit="1" customWidth="1"/>
    <col min="12759" max="12759" width="19.25" style="1270" bestFit="1" customWidth="1"/>
    <col min="12760" max="12761" width="21.375" style="1270" bestFit="1" customWidth="1"/>
    <col min="12762" max="12762" width="23.5" style="1270" bestFit="1" customWidth="1"/>
    <col min="12763" max="12764" width="21.375" style="1270" bestFit="1" customWidth="1"/>
    <col min="12765" max="12767" width="23.5" style="1270" bestFit="1" customWidth="1"/>
    <col min="12768" max="12769" width="25.5" style="1270" bestFit="1" customWidth="1"/>
    <col min="12770" max="12770" width="23.5" style="1270" bestFit="1" customWidth="1"/>
    <col min="12771" max="12772" width="25.5" style="1270" bestFit="1" customWidth="1"/>
    <col min="12773" max="12773" width="27.625" style="1270" bestFit="1" customWidth="1"/>
    <col min="12774" max="12774" width="25.5" style="1270" bestFit="1" customWidth="1"/>
    <col min="12775" max="12775" width="22.75" style="1270" bestFit="1" customWidth="1"/>
    <col min="12776" max="12776" width="26.875" style="1270" bestFit="1" customWidth="1"/>
    <col min="12777" max="12778" width="19.25" style="1270" bestFit="1" customWidth="1"/>
    <col min="12779" max="12779" width="25.5" style="1270" bestFit="1" customWidth="1"/>
    <col min="12780" max="12781" width="21.375" style="1270" bestFit="1" customWidth="1"/>
    <col min="12782" max="12782" width="27.625" style="1270" bestFit="1" customWidth="1"/>
    <col min="12783" max="12783" width="8.375" style="1270" bestFit="1" customWidth="1"/>
    <col min="12784" max="12786" width="16.75" style="1270" bestFit="1" customWidth="1"/>
    <col min="12787" max="12787" width="18.875" style="1270" bestFit="1" customWidth="1"/>
    <col min="12788" max="12788" width="23.5" style="1270" bestFit="1" customWidth="1"/>
    <col min="12789" max="12789" width="25.5" style="1270" bestFit="1" customWidth="1"/>
    <col min="12790" max="12791" width="8.375" style="1270" bestFit="1" customWidth="1"/>
    <col min="12792" max="12792" width="10.25" style="1270" bestFit="1" customWidth="1"/>
    <col min="12793" max="12793" width="13.75" style="1270" bestFit="1" customWidth="1"/>
    <col min="12794" max="12794" width="15.125" style="1270" bestFit="1" customWidth="1"/>
    <col min="12795" max="12797" width="21.5" style="1270" bestFit="1" customWidth="1"/>
    <col min="12798" max="12799" width="19.25" style="1270" bestFit="1" customWidth="1"/>
    <col min="12800" max="12800" width="6.625" style="1270" bestFit="1" customWidth="1"/>
    <col min="12801" max="12801" width="9" style="1270"/>
    <col min="12802" max="12802" width="15.125" style="1270" bestFit="1" customWidth="1"/>
    <col min="12803" max="12803" width="13" style="1270" bestFit="1" customWidth="1"/>
    <col min="12804" max="12806" width="9" style="1270"/>
    <col min="12807" max="12807" width="13" style="1270" bestFit="1" customWidth="1"/>
    <col min="12808" max="12808" width="15" style="1270" customWidth="1"/>
    <col min="12809" max="12809" width="13" style="1270" bestFit="1" customWidth="1"/>
    <col min="12810" max="12810" width="9" style="1270"/>
    <col min="12811" max="12813" width="12.375" style="1270" bestFit="1" customWidth="1"/>
    <col min="12814" max="12814" width="11" style="1270" bestFit="1" customWidth="1"/>
    <col min="12815" max="12815" width="20.375" style="1270" bestFit="1" customWidth="1"/>
    <col min="12816" max="12817" width="27.75" style="1270" bestFit="1" customWidth="1"/>
    <col min="12818" max="12819" width="19.375" style="1270" bestFit="1" customWidth="1"/>
    <col min="12820" max="12820" width="17.25" style="1270" bestFit="1" customWidth="1"/>
    <col min="12821" max="12821" width="19.375" style="1270" bestFit="1" customWidth="1"/>
    <col min="12822" max="12823" width="9" style="1270"/>
    <col min="12824" max="12824" width="17.375" style="1270" bestFit="1" customWidth="1"/>
    <col min="12825" max="12825" width="9" style="1270"/>
    <col min="12826" max="12826" width="17.375" style="1270" bestFit="1" customWidth="1"/>
    <col min="12827" max="12828" width="9" style="1270"/>
    <col min="12829" max="12830" width="11.125" style="1270" bestFit="1" customWidth="1"/>
    <col min="12831" max="12831" width="5.25" style="1270" bestFit="1" customWidth="1"/>
    <col min="12832" max="12832" width="9" style="1270"/>
    <col min="12833" max="12833" width="14.25" style="1270" bestFit="1" customWidth="1"/>
    <col min="12834" max="12834" width="17.875" style="1270" bestFit="1" customWidth="1"/>
    <col min="12835" max="12835" width="5.25" style="1270" bestFit="1" customWidth="1"/>
    <col min="12836" max="12836" width="9" style="1270"/>
    <col min="12837" max="12837" width="11" style="1270" bestFit="1" customWidth="1"/>
    <col min="12838" max="12838" width="8.375" style="1270" bestFit="1" customWidth="1"/>
    <col min="12839" max="12839" width="9.625" style="1270" bestFit="1" customWidth="1"/>
    <col min="12840" max="12840" width="15.125" style="1270" bestFit="1" customWidth="1"/>
    <col min="12841" max="12841" width="11.125" style="1270" bestFit="1" customWidth="1"/>
    <col min="12842" max="12842" width="9.5" style="1270" bestFit="1" customWidth="1"/>
    <col min="12843" max="12843" width="11" style="1270" bestFit="1" customWidth="1"/>
    <col min="12844" max="12852" width="15.125" style="1270" bestFit="1" customWidth="1"/>
    <col min="12853" max="12853" width="7.125" style="1270" bestFit="1" customWidth="1"/>
    <col min="12854" max="12854" width="11" style="1270" bestFit="1" customWidth="1"/>
    <col min="12855" max="12855" width="15.125" style="1270" bestFit="1" customWidth="1"/>
    <col min="12856" max="12856" width="19.25" style="1270" bestFit="1" customWidth="1"/>
    <col min="12857" max="12857" width="15.125" style="1270" bestFit="1" customWidth="1"/>
    <col min="12858" max="12858" width="19.25" style="1270" bestFit="1" customWidth="1"/>
    <col min="12859" max="12859" width="15.125" style="1270" bestFit="1" customWidth="1"/>
    <col min="12860" max="12860" width="19.25" style="1270" bestFit="1" customWidth="1"/>
    <col min="12861" max="12861" width="15.125" style="1270" bestFit="1" customWidth="1"/>
    <col min="12862" max="12862" width="19.25" style="1270" bestFit="1" customWidth="1"/>
    <col min="12863" max="12863" width="15.125" style="1270" bestFit="1" customWidth="1"/>
    <col min="12864" max="12864" width="19.25" style="1270" bestFit="1" customWidth="1"/>
    <col min="12865" max="12865" width="13" style="1270" bestFit="1" customWidth="1"/>
    <col min="12866" max="12866" width="17.25" style="1270" bestFit="1" customWidth="1"/>
    <col min="12867" max="12867" width="15.125" style="1270" bestFit="1" customWidth="1"/>
    <col min="12868" max="12868" width="19.25" style="1270" bestFit="1" customWidth="1"/>
    <col min="12869" max="12869" width="15.125" style="1270" bestFit="1" customWidth="1"/>
    <col min="12870" max="12870" width="19.25" style="1270" bestFit="1" customWidth="1"/>
    <col min="12871" max="12876" width="21.375" style="1270" bestFit="1" customWidth="1"/>
    <col min="12877" max="12878" width="17.25" style="1270" bestFit="1" customWidth="1"/>
    <col min="12879" max="12879" width="7.125" style="1270" bestFit="1" customWidth="1"/>
    <col min="12880" max="12880" width="11" style="1270" bestFit="1" customWidth="1"/>
    <col min="12881" max="12881" width="7.125" style="1270" bestFit="1" customWidth="1"/>
    <col min="12882" max="12883" width="11" style="1270" bestFit="1" customWidth="1"/>
    <col min="12884" max="12884" width="15.125" style="1270" bestFit="1" customWidth="1"/>
    <col min="12885" max="12885" width="16.5" style="1270" bestFit="1" customWidth="1"/>
    <col min="12886" max="12886" width="20.625" style="1270" bestFit="1" customWidth="1"/>
    <col min="12887" max="12887" width="7.125" style="1270" bestFit="1" customWidth="1"/>
    <col min="12888" max="12890" width="11" style="1270" bestFit="1" customWidth="1"/>
    <col min="12891" max="12891" width="15.125" style="1270" bestFit="1" customWidth="1"/>
    <col min="12892" max="12894" width="11" style="1270" bestFit="1" customWidth="1"/>
    <col min="12895" max="12895" width="13" style="1270" bestFit="1" customWidth="1"/>
    <col min="12896" max="12896" width="11" style="1270" bestFit="1" customWidth="1"/>
    <col min="12897" max="12897" width="15.125" style="1270" bestFit="1" customWidth="1"/>
    <col min="12898" max="12898" width="17.25" style="1270" bestFit="1" customWidth="1"/>
    <col min="12899" max="12899" width="7.125" style="1270" bestFit="1" customWidth="1"/>
    <col min="12900" max="12900" width="13" style="1270" bestFit="1" customWidth="1"/>
    <col min="12901" max="12902" width="12.375" style="1270" bestFit="1" customWidth="1"/>
    <col min="12903" max="12904" width="15.125" style="1270" bestFit="1" customWidth="1"/>
    <col min="12905" max="12906" width="18.625" style="1270" bestFit="1" customWidth="1"/>
    <col min="12907" max="12908" width="21.375" style="1270" bestFit="1" customWidth="1"/>
    <col min="12909" max="12909" width="17.25" style="1270" bestFit="1" customWidth="1"/>
    <col min="12910" max="12910" width="11" style="1270" bestFit="1" customWidth="1"/>
    <col min="12911" max="12912" width="15.125" style="1270" bestFit="1" customWidth="1"/>
    <col min="12913" max="12913" width="11" style="1270" bestFit="1" customWidth="1"/>
    <col min="12914" max="12915" width="15.125" style="1270" bestFit="1" customWidth="1"/>
    <col min="12916" max="12916" width="11.875" style="1270" bestFit="1" customWidth="1"/>
    <col min="12917" max="12917" width="16.375" style="1270" bestFit="1" customWidth="1"/>
    <col min="12918" max="12918" width="15.125" style="1270" bestFit="1" customWidth="1"/>
    <col min="12919" max="12919" width="11" style="1270" bestFit="1" customWidth="1"/>
    <col min="12920" max="12921" width="15.125" style="1270" bestFit="1" customWidth="1"/>
    <col min="12922" max="12922" width="11" style="1270" bestFit="1" customWidth="1"/>
    <col min="12923" max="12924" width="15.125" style="1270" bestFit="1" customWidth="1"/>
    <col min="12925" max="12925" width="5.25" style="1270" bestFit="1" customWidth="1"/>
    <col min="12926" max="12927" width="9" style="1270"/>
    <col min="12928" max="12928" width="7.125" style="1270" bestFit="1" customWidth="1"/>
    <col min="12929" max="12929" width="9" style="1270"/>
    <col min="12930" max="12930" width="59.375" style="1270" bestFit="1" customWidth="1"/>
    <col min="12931" max="12931" width="45.5" style="1270" bestFit="1" customWidth="1"/>
    <col min="12932" max="12932" width="27.625" style="1270" bestFit="1" customWidth="1"/>
    <col min="12933" max="12933" width="11" style="1270" bestFit="1" customWidth="1"/>
    <col min="12934" max="12937" width="13" style="1270" bestFit="1" customWidth="1"/>
    <col min="12938" max="12938" width="14.375" style="1270" bestFit="1" customWidth="1"/>
    <col min="12939" max="12939" width="13" style="1270" bestFit="1" customWidth="1"/>
    <col min="12940" max="12941" width="18.125" style="1270" bestFit="1" customWidth="1"/>
    <col min="12942" max="12942" width="20.25" style="1270" bestFit="1" customWidth="1"/>
    <col min="12943" max="12943" width="17.625" style="1270" bestFit="1" customWidth="1"/>
    <col min="12944" max="12944" width="15.125" style="1270" bestFit="1" customWidth="1"/>
    <col min="12945" max="12945" width="21.375" style="1270" bestFit="1" customWidth="1"/>
    <col min="12946" max="12946" width="12.875" style="1270" bestFit="1" customWidth="1"/>
    <col min="12947" max="12947" width="13" style="1270" bestFit="1" customWidth="1"/>
    <col min="12948" max="12948" width="21.5" style="1270" bestFit="1" customWidth="1"/>
    <col min="12949" max="12950" width="13.125" style="1270" bestFit="1" customWidth="1"/>
    <col min="12951" max="12951" width="21.25" style="1270" bestFit="1" customWidth="1"/>
    <col min="12952" max="12952" width="17.375" style="1270" bestFit="1" customWidth="1"/>
    <col min="12953" max="12953" width="13.125" style="1270" bestFit="1" customWidth="1"/>
    <col min="12954" max="12954" width="15.125" style="1270" bestFit="1" customWidth="1"/>
    <col min="12955" max="12955" width="25.25" style="1270" bestFit="1" customWidth="1"/>
    <col min="12956" max="12956" width="18.875" style="1270" bestFit="1" customWidth="1"/>
    <col min="12957" max="12957" width="28" style="1270" bestFit="1" customWidth="1"/>
    <col min="12958" max="12958" width="26.75" style="1270" bestFit="1" customWidth="1"/>
    <col min="12959" max="12959" width="28" style="1270" bestFit="1" customWidth="1"/>
    <col min="12960" max="12960" width="25.25" style="1270" bestFit="1" customWidth="1"/>
    <col min="12961" max="12961" width="29.625" style="1270" bestFit="1" customWidth="1"/>
    <col min="12962" max="12962" width="25.25" style="1270" bestFit="1" customWidth="1"/>
    <col min="12963" max="12963" width="29.625" style="1270" bestFit="1" customWidth="1"/>
    <col min="12964" max="12964" width="25.25" style="1270" bestFit="1" customWidth="1"/>
    <col min="12965" max="12966" width="18.875" style="1270" bestFit="1" customWidth="1"/>
    <col min="12967" max="12967" width="21" style="1270" bestFit="1" customWidth="1"/>
    <col min="12968" max="12968" width="20.875" style="1270" bestFit="1" customWidth="1"/>
    <col min="12969" max="12969" width="12.625" style="1270" bestFit="1" customWidth="1"/>
    <col min="12970" max="12970" width="15.125" style="1270" bestFit="1" customWidth="1"/>
    <col min="12971" max="12971" width="7.125" style="1270" bestFit="1" customWidth="1"/>
    <col min="12972" max="12972" width="19.25" style="1270" bestFit="1" customWidth="1"/>
    <col min="12973" max="12975" width="15.125" style="1270" bestFit="1" customWidth="1"/>
    <col min="12976" max="12976" width="17.25" style="1270" bestFit="1" customWidth="1"/>
    <col min="12977" max="12979" width="15.125" style="1270" bestFit="1" customWidth="1"/>
    <col min="12980" max="12981" width="17.25" style="1270" bestFit="1" customWidth="1"/>
    <col min="12982" max="12982" width="15.125" style="1270" bestFit="1" customWidth="1"/>
    <col min="12983" max="12984" width="17.25" style="1270" bestFit="1" customWidth="1"/>
    <col min="12985" max="12985" width="15.125" style="1270" bestFit="1" customWidth="1"/>
    <col min="12986" max="12987" width="17.25" style="1270" bestFit="1" customWidth="1"/>
    <col min="12988" max="12988" width="19.25" style="1270" bestFit="1" customWidth="1"/>
    <col min="12989" max="12990" width="21.375" style="1270" bestFit="1" customWidth="1"/>
    <col min="12991" max="12991" width="23.5" style="1270" bestFit="1" customWidth="1"/>
    <col min="12992" max="12992" width="21.375" style="1270" bestFit="1" customWidth="1"/>
    <col min="12993" max="12993" width="19.25" style="1270" bestFit="1" customWidth="1"/>
    <col min="12994" max="12995" width="21.375" style="1270" bestFit="1" customWidth="1"/>
    <col min="12996" max="12996" width="23.5" style="1270" bestFit="1" customWidth="1"/>
    <col min="12997" max="12997" width="21.375" style="1270" bestFit="1" customWidth="1"/>
    <col min="12998" max="12998" width="17.25" style="1270" bestFit="1" customWidth="1"/>
    <col min="12999" max="13001" width="19.25" style="1270" bestFit="1" customWidth="1"/>
    <col min="13002" max="13002" width="18.375" style="1270" bestFit="1" customWidth="1"/>
    <col min="13003" max="13004" width="20.375" style="1270" bestFit="1" customWidth="1"/>
    <col min="13005" max="13005" width="13" style="1270" bestFit="1" customWidth="1"/>
    <col min="13006" max="13007" width="19.25" style="1270" bestFit="1" customWidth="1"/>
    <col min="13008" max="13009" width="17.25" style="1270" bestFit="1" customWidth="1"/>
    <col min="13010" max="13012" width="19.25" style="1270" bestFit="1" customWidth="1"/>
    <col min="13013" max="13014" width="21.375" style="1270" bestFit="1" customWidth="1"/>
    <col min="13015" max="13015" width="19.25" style="1270" bestFit="1" customWidth="1"/>
    <col min="13016" max="13017" width="21.375" style="1270" bestFit="1" customWidth="1"/>
    <col min="13018" max="13018" width="23.5" style="1270" bestFit="1" customWidth="1"/>
    <col min="13019" max="13020" width="21.375" style="1270" bestFit="1" customWidth="1"/>
    <col min="13021" max="13023" width="23.5" style="1270" bestFit="1" customWidth="1"/>
    <col min="13024" max="13025" width="25.5" style="1270" bestFit="1" customWidth="1"/>
    <col min="13026" max="13026" width="23.5" style="1270" bestFit="1" customWidth="1"/>
    <col min="13027" max="13028" width="25.5" style="1270" bestFit="1" customWidth="1"/>
    <col min="13029" max="13029" width="27.625" style="1270" bestFit="1" customWidth="1"/>
    <col min="13030" max="13030" width="25.5" style="1270" bestFit="1" customWidth="1"/>
    <col min="13031" max="13031" width="22.75" style="1270" bestFit="1" customWidth="1"/>
    <col min="13032" max="13032" width="26.875" style="1270" bestFit="1" customWidth="1"/>
    <col min="13033" max="13034" width="19.25" style="1270" bestFit="1" customWidth="1"/>
    <col min="13035" max="13035" width="25.5" style="1270" bestFit="1" customWidth="1"/>
    <col min="13036" max="13037" width="21.375" style="1270" bestFit="1" customWidth="1"/>
    <col min="13038" max="13038" width="27.625" style="1270" bestFit="1" customWidth="1"/>
    <col min="13039" max="13039" width="8.375" style="1270" bestFit="1" customWidth="1"/>
    <col min="13040" max="13042" width="16.75" style="1270" bestFit="1" customWidth="1"/>
    <col min="13043" max="13043" width="18.875" style="1270" bestFit="1" customWidth="1"/>
    <col min="13044" max="13044" width="23.5" style="1270" bestFit="1" customWidth="1"/>
    <col min="13045" max="13045" width="25.5" style="1270" bestFit="1" customWidth="1"/>
    <col min="13046" max="13047" width="8.375" style="1270" bestFit="1" customWidth="1"/>
    <col min="13048" max="13048" width="10.25" style="1270" bestFit="1" customWidth="1"/>
    <col min="13049" max="13049" width="13.75" style="1270" bestFit="1" customWidth="1"/>
    <col min="13050" max="13050" width="15.125" style="1270" bestFit="1" customWidth="1"/>
    <col min="13051" max="13053" width="21.5" style="1270" bestFit="1" customWidth="1"/>
    <col min="13054" max="13055" width="19.25" style="1270" bestFit="1" customWidth="1"/>
    <col min="13056" max="13056" width="6.625" style="1270" bestFit="1" customWidth="1"/>
    <col min="13057" max="13057" width="9" style="1270"/>
    <col min="13058" max="13058" width="15.125" style="1270" bestFit="1" customWidth="1"/>
    <col min="13059" max="13059" width="13" style="1270" bestFit="1" customWidth="1"/>
    <col min="13060" max="13062" width="9" style="1270"/>
    <col min="13063" max="13063" width="13" style="1270" bestFit="1" customWidth="1"/>
    <col min="13064" max="13064" width="15" style="1270" customWidth="1"/>
    <col min="13065" max="13065" width="13" style="1270" bestFit="1" customWidth="1"/>
    <col min="13066" max="13066" width="9" style="1270"/>
    <col min="13067" max="13069" width="12.375" style="1270" bestFit="1" customWidth="1"/>
    <col min="13070" max="13070" width="11" style="1270" bestFit="1" customWidth="1"/>
    <col min="13071" max="13071" width="20.375" style="1270" bestFit="1" customWidth="1"/>
    <col min="13072" max="13073" width="27.75" style="1270" bestFit="1" customWidth="1"/>
    <col min="13074" max="13075" width="19.375" style="1270" bestFit="1" customWidth="1"/>
    <col min="13076" max="13076" width="17.25" style="1270" bestFit="1" customWidth="1"/>
    <col min="13077" max="13077" width="19.375" style="1270" bestFit="1" customWidth="1"/>
    <col min="13078" max="13079" width="9" style="1270"/>
    <col min="13080" max="13080" width="17.375" style="1270" bestFit="1" customWidth="1"/>
    <col min="13081" max="13081" width="9" style="1270"/>
    <col min="13082" max="13082" width="17.375" style="1270" bestFit="1" customWidth="1"/>
    <col min="13083" max="13084" width="9" style="1270"/>
    <col min="13085" max="13086" width="11.125" style="1270" bestFit="1" customWidth="1"/>
    <col min="13087" max="13087" width="5.25" style="1270" bestFit="1" customWidth="1"/>
    <col min="13088" max="13088" width="9" style="1270"/>
    <col min="13089" max="13089" width="14.25" style="1270" bestFit="1" customWidth="1"/>
    <col min="13090" max="13090" width="17.875" style="1270" bestFit="1" customWidth="1"/>
    <col min="13091" max="13091" width="5.25" style="1270" bestFit="1" customWidth="1"/>
    <col min="13092" max="13092" width="9" style="1270"/>
    <col min="13093" max="13093" width="11" style="1270" bestFit="1" customWidth="1"/>
    <col min="13094" max="13094" width="8.375" style="1270" bestFit="1" customWidth="1"/>
    <col min="13095" max="13095" width="9.625" style="1270" bestFit="1" customWidth="1"/>
    <col min="13096" max="13096" width="15.125" style="1270" bestFit="1" customWidth="1"/>
    <col min="13097" max="13097" width="11.125" style="1270" bestFit="1" customWidth="1"/>
    <col min="13098" max="13098" width="9.5" style="1270" bestFit="1" customWidth="1"/>
    <col min="13099" max="13099" width="11" style="1270" bestFit="1" customWidth="1"/>
    <col min="13100" max="13108" width="15.125" style="1270" bestFit="1" customWidth="1"/>
    <col min="13109" max="13109" width="7.125" style="1270" bestFit="1" customWidth="1"/>
    <col min="13110" max="13110" width="11" style="1270" bestFit="1" customWidth="1"/>
    <col min="13111" max="13111" width="15.125" style="1270" bestFit="1" customWidth="1"/>
    <col min="13112" max="13112" width="19.25" style="1270" bestFit="1" customWidth="1"/>
    <col min="13113" max="13113" width="15.125" style="1270" bestFit="1" customWidth="1"/>
    <col min="13114" max="13114" width="19.25" style="1270" bestFit="1" customWidth="1"/>
    <col min="13115" max="13115" width="15.125" style="1270" bestFit="1" customWidth="1"/>
    <col min="13116" max="13116" width="19.25" style="1270" bestFit="1" customWidth="1"/>
    <col min="13117" max="13117" width="15.125" style="1270" bestFit="1" customWidth="1"/>
    <col min="13118" max="13118" width="19.25" style="1270" bestFit="1" customWidth="1"/>
    <col min="13119" max="13119" width="15.125" style="1270" bestFit="1" customWidth="1"/>
    <col min="13120" max="13120" width="19.25" style="1270" bestFit="1" customWidth="1"/>
    <col min="13121" max="13121" width="13" style="1270" bestFit="1" customWidth="1"/>
    <col min="13122" max="13122" width="17.25" style="1270" bestFit="1" customWidth="1"/>
    <col min="13123" max="13123" width="15.125" style="1270" bestFit="1" customWidth="1"/>
    <col min="13124" max="13124" width="19.25" style="1270" bestFit="1" customWidth="1"/>
    <col min="13125" max="13125" width="15.125" style="1270" bestFit="1" customWidth="1"/>
    <col min="13126" max="13126" width="19.25" style="1270" bestFit="1" customWidth="1"/>
    <col min="13127" max="13132" width="21.375" style="1270" bestFit="1" customWidth="1"/>
    <col min="13133" max="13134" width="17.25" style="1270" bestFit="1" customWidth="1"/>
    <col min="13135" max="13135" width="7.125" style="1270" bestFit="1" customWidth="1"/>
    <col min="13136" max="13136" width="11" style="1270" bestFit="1" customWidth="1"/>
    <col min="13137" max="13137" width="7.125" style="1270" bestFit="1" customWidth="1"/>
    <col min="13138" max="13139" width="11" style="1270" bestFit="1" customWidth="1"/>
    <col min="13140" max="13140" width="15.125" style="1270" bestFit="1" customWidth="1"/>
    <col min="13141" max="13141" width="16.5" style="1270" bestFit="1" customWidth="1"/>
    <col min="13142" max="13142" width="20.625" style="1270" bestFit="1" customWidth="1"/>
    <col min="13143" max="13143" width="7.125" style="1270" bestFit="1" customWidth="1"/>
    <col min="13144" max="13146" width="11" style="1270" bestFit="1" customWidth="1"/>
    <col min="13147" max="13147" width="15.125" style="1270" bestFit="1" customWidth="1"/>
    <col min="13148" max="13150" width="11" style="1270" bestFit="1" customWidth="1"/>
    <col min="13151" max="13151" width="13" style="1270" bestFit="1" customWidth="1"/>
    <col min="13152" max="13152" width="11" style="1270" bestFit="1" customWidth="1"/>
    <col min="13153" max="13153" width="15.125" style="1270" bestFit="1" customWidth="1"/>
    <col min="13154" max="13154" width="17.25" style="1270" bestFit="1" customWidth="1"/>
    <col min="13155" max="13155" width="7.125" style="1270" bestFit="1" customWidth="1"/>
    <col min="13156" max="13156" width="13" style="1270" bestFit="1" customWidth="1"/>
    <col min="13157" max="13158" width="12.375" style="1270" bestFit="1" customWidth="1"/>
    <col min="13159" max="13160" width="15.125" style="1270" bestFit="1" customWidth="1"/>
    <col min="13161" max="13162" width="18.625" style="1270" bestFit="1" customWidth="1"/>
    <col min="13163" max="13164" width="21.375" style="1270" bestFit="1" customWidth="1"/>
    <col min="13165" max="13165" width="17.25" style="1270" bestFit="1" customWidth="1"/>
    <col min="13166" max="13166" width="11" style="1270" bestFit="1" customWidth="1"/>
    <col min="13167" max="13168" width="15.125" style="1270" bestFit="1" customWidth="1"/>
    <col min="13169" max="13169" width="11" style="1270" bestFit="1" customWidth="1"/>
    <col min="13170" max="13171" width="15.125" style="1270" bestFit="1" customWidth="1"/>
    <col min="13172" max="13172" width="11.875" style="1270" bestFit="1" customWidth="1"/>
    <col min="13173" max="13173" width="16.375" style="1270" bestFit="1" customWidth="1"/>
    <col min="13174" max="13174" width="15.125" style="1270" bestFit="1" customWidth="1"/>
    <col min="13175" max="13175" width="11" style="1270" bestFit="1" customWidth="1"/>
    <col min="13176" max="13177" width="15.125" style="1270" bestFit="1" customWidth="1"/>
    <col min="13178" max="13178" width="11" style="1270" bestFit="1" customWidth="1"/>
    <col min="13179" max="13180" width="15.125" style="1270" bestFit="1" customWidth="1"/>
    <col min="13181" max="13181" width="5.25" style="1270" bestFit="1" customWidth="1"/>
    <col min="13182" max="13183" width="9" style="1270"/>
    <col min="13184" max="13184" width="7.125" style="1270" bestFit="1" customWidth="1"/>
    <col min="13185" max="13185" width="9" style="1270"/>
    <col min="13186" max="13186" width="59.375" style="1270" bestFit="1" customWidth="1"/>
    <col min="13187" max="13187" width="45.5" style="1270" bestFit="1" customWidth="1"/>
    <col min="13188" max="13188" width="27.625" style="1270" bestFit="1" customWidth="1"/>
    <col min="13189" max="13189" width="11" style="1270" bestFit="1" customWidth="1"/>
    <col min="13190" max="13193" width="13" style="1270" bestFit="1" customWidth="1"/>
    <col min="13194" max="13194" width="14.375" style="1270" bestFit="1" customWidth="1"/>
    <col min="13195" max="13195" width="13" style="1270" bestFit="1" customWidth="1"/>
    <col min="13196" max="13197" width="18.125" style="1270" bestFit="1" customWidth="1"/>
    <col min="13198" max="13198" width="20.25" style="1270" bestFit="1" customWidth="1"/>
    <col min="13199" max="13199" width="17.625" style="1270" bestFit="1" customWidth="1"/>
    <col min="13200" max="13200" width="15.125" style="1270" bestFit="1" customWidth="1"/>
    <col min="13201" max="13201" width="21.375" style="1270" bestFit="1" customWidth="1"/>
    <col min="13202" max="13202" width="12.875" style="1270" bestFit="1" customWidth="1"/>
    <col min="13203" max="13203" width="13" style="1270" bestFit="1" customWidth="1"/>
    <col min="13204" max="13204" width="21.5" style="1270" bestFit="1" customWidth="1"/>
    <col min="13205" max="13206" width="13.125" style="1270" bestFit="1" customWidth="1"/>
    <col min="13207" max="13207" width="21.25" style="1270" bestFit="1" customWidth="1"/>
    <col min="13208" max="13208" width="17.375" style="1270" bestFit="1" customWidth="1"/>
    <col min="13209" max="13209" width="13.125" style="1270" bestFit="1" customWidth="1"/>
    <col min="13210" max="13210" width="15.125" style="1270" bestFit="1" customWidth="1"/>
    <col min="13211" max="13211" width="25.25" style="1270" bestFit="1" customWidth="1"/>
    <col min="13212" max="13212" width="18.875" style="1270" bestFit="1" customWidth="1"/>
    <col min="13213" max="13213" width="28" style="1270" bestFit="1" customWidth="1"/>
    <col min="13214" max="13214" width="26.75" style="1270" bestFit="1" customWidth="1"/>
    <col min="13215" max="13215" width="28" style="1270" bestFit="1" customWidth="1"/>
    <col min="13216" max="13216" width="25.25" style="1270" bestFit="1" customWidth="1"/>
    <col min="13217" max="13217" width="29.625" style="1270" bestFit="1" customWidth="1"/>
    <col min="13218" max="13218" width="25.25" style="1270" bestFit="1" customWidth="1"/>
    <col min="13219" max="13219" width="29.625" style="1270" bestFit="1" customWidth="1"/>
    <col min="13220" max="13220" width="25.25" style="1270" bestFit="1" customWidth="1"/>
    <col min="13221" max="13222" width="18.875" style="1270" bestFit="1" customWidth="1"/>
    <col min="13223" max="13223" width="21" style="1270" bestFit="1" customWidth="1"/>
    <col min="13224" max="13224" width="20.875" style="1270" bestFit="1" customWidth="1"/>
    <col min="13225" max="13225" width="12.625" style="1270" bestFit="1" customWidth="1"/>
    <col min="13226" max="13226" width="15.125" style="1270" bestFit="1" customWidth="1"/>
    <col min="13227" max="13227" width="7.125" style="1270" bestFit="1" customWidth="1"/>
    <col min="13228" max="13228" width="19.25" style="1270" bestFit="1" customWidth="1"/>
    <col min="13229" max="13231" width="15.125" style="1270" bestFit="1" customWidth="1"/>
    <col min="13232" max="13232" width="17.25" style="1270" bestFit="1" customWidth="1"/>
    <col min="13233" max="13235" width="15.125" style="1270" bestFit="1" customWidth="1"/>
    <col min="13236" max="13237" width="17.25" style="1270" bestFit="1" customWidth="1"/>
    <col min="13238" max="13238" width="15.125" style="1270" bestFit="1" customWidth="1"/>
    <col min="13239" max="13240" width="17.25" style="1270" bestFit="1" customWidth="1"/>
    <col min="13241" max="13241" width="15.125" style="1270" bestFit="1" customWidth="1"/>
    <col min="13242" max="13243" width="17.25" style="1270" bestFit="1" customWidth="1"/>
    <col min="13244" max="13244" width="19.25" style="1270" bestFit="1" customWidth="1"/>
    <col min="13245" max="13246" width="21.375" style="1270" bestFit="1" customWidth="1"/>
    <col min="13247" max="13247" width="23.5" style="1270" bestFit="1" customWidth="1"/>
    <col min="13248" max="13248" width="21.375" style="1270" bestFit="1" customWidth="1"/>
    <col min="13249" max="13249" width="19.25" style="1270" bestFit="1" customWidth="1"/>
    <col min="13250" max="13251" width="21.375" style="1270" bestFit="1" customWidth="1"/>
    <col min="13252" max="13252" width="23.5" style="1270" bestFit="1" customWidth="1"/>
    <col min="13253" max="13253" width="21.375" style="1270" bestFit="1" customWidth="1"/>
    <col min="13254" max="13254" width="17.25" style="1270" bestFit="1" customWidth="1"/>
    <col min="13255" max="13257" width="19.25" style="1270" bestFit="1" customWidth="1"/>
    <col min="13258" max="13258" width="18.375" style="1270" bestFit="1" customWidth="1"/>
    <col min="13259" max="13260" width="20.375" style="1270" bestFit="1" customWidth="1"/>
    <col min="13261" max="13261" width="13" style="1270" bestFit="1" customWidth="1"/>
    <col min="13262" max="13263" width="19.25" style="1270" bestFit="1" customWidth="1"/>
    <col min="13264" max="13265" width="17.25" style="1270" bestFit="1" customWidth="1"/>
    <col min="13266" max="13268" width="19.25" style="1270" bestFit="1" customWidth="1"/>
    <col min="13269" max="13270" width="21.375" style="1270" bestFit="1" customWidth="1"/>
    <col min="13271" max="13271" width="19.25" style="1270" bestFit="1" customWidth="1"/>
    <col min="13272" max="13273" width="21.375" style="1270" bestFit="1" customWidth="1"/>
    <col min="13274" max="13274" width="23.5" style="1270" bestFit="1" customWidth="1"/>
    <col min="13275" max="13276" width="21.375" style="1270" bestFit="1" customWidth="1"/>
    <col min="13277" max="13279" width="23.5" style="1270" bestFit="1" customWidth="1"/>
    <col min="13280" max="13281" width="25.5" style="1270" bestFit="1" customWidth="1"/>
    <col min="13282" max="13282" width="23.5" style="1270" bestFit="1" customWidth="1"/>
    <col min="13283" max="13284" width="25.5" style="1270" bestFit="1" customWidth="1"/>
    <col min="13285" max="13285" width="27.625" style="1270" bestFit="1" customWidth="1"/>
    <col min="13286" max="13286" width="25.5" style="1270" bestFit="1" customWidth="1"/>
    <col min="13287" max="13287" width="22.75" style="1270" bestFit="1" customWidth="1"/>
    <col min="13288" max="13288" width="26.875" style="1270" bestFit="1" customWidth="1"/>
    <col min="13289" max="13290" width="19.25" style="1270" bestFit="1" customWidth="1"/>
    <col min="13291" max="13291" width="25.5" style="1270" bestFit="1" customWidth="1"/>
    <col min="13292" max="13293" width="21.375" style="1270" bestFit="1" customWidth="1"/>
    <col min="13294" max="13294" width="27.625" style="1270" bestFit="1" customWidth="1"/>
    <col min="13295" max="13295" width="8.375" style="1270" bestFit="1" customWidth="1"/>
    <col min="13296" max="13298" width="16.75" style="1270" bestFit="1" customWidth="1"/>
    <col min="13299" max="13299" width="18.875" style="1270" bestFit="1" customWidth="1"/>
    <col min="13300" max="13300" width="23.5" style="1270" bestFit="1" customWidth="1"/>
    <col min="13301" max="13301" width="25.5" style="1270" bestFit="1" customWidth="1"/>
    <col min="13302" max="13303" width="8.375" style="1270" bestFit="1" customWidth="1"/>
    <col min="13304" max="13304" width="10.25" style="1270" bestFit="1" customWidth="1"/>
    <col min="13305" max="13305" width="13.75" style="1270" bestFit="1" customWidth="1"/>
    <col min="13306" max="13306" width="15.125" style="1270" bestFit="1" customWidth="1"/>
    <col min="13307" max="13309" width="21.5" style="1270" bestFit="1" customWidth="1"/>
    <col min="13310" max="13311" width="19.25" style="1270" bestFit="1" customWidth="1"/>
    <col min="13312" max="13312" width="6.625" style="1270" bestFit="1" customWidth="1"/>
    <col min="13313" max="13313" width="9" style="1270"/>
    <col min="13314" max="13314" width="15.125" style="1270" bestFit="1" customWidth="1"/>
    <col min="13315" max="13315" width="13" style="1270" bestFit="1" customWidth="1"/>
    <col min="13316" max="13318" width="9" style="1270"/>
    <col min="13319" max="13319" width="13" style="1270" bestFit="1" customWidth="1"/>
    <col min="13320" max="13320" width="15" style="1270" customWidth="1"/>
    <col min="13321" max="13321" width="13" style="1270" bestFit="1" customWidth="1"/>
    <col min="13322" max="13322" width="9" style="1270"/>
    <col min="13323" max="13325" width="12.375" style="1270" bestFit="1" customWidth="1"/>
    <col min="13326" max="13326" width="11" style="1270" bestFit="1" customWidth="1"/>
    <col min="13327" max="13327" width="20.375" style="1270" bestFit="1" customWidth="1"/>
    <col min="13328" max="13329" width="27.75" style="1270" bestFit="1" customWidth="1"/>
    <col min="13330" max="13331" width="19.375" style="1270" bestFit="1" customWidth="1"/>
    <col min="13332" max="13332" width="17.25" style="1270" bestFit="1" customWidth="1"/>
    <col min="13333" max="13333" width="19.375" style="1270" bestFit="1" customWidth="1"/>
    <col min="13334" max="13335" width="9" style="1270"/>
    <col min="13336" max="13336" width="17.375" style="1270" bestFit="1" customWidth="1"/>
    <col min="13337" max="13337" width="9" style="1270"/>
    <col min="13338" max="13338" width="17.375" style="1270" bestFit="1" customWidth="1"/>
    <col min="13339" max="13340" width="9" style="1270"/>
    <col min="13341" max="13342" width="11.125" style="1270" bestFit="1" customWidth="1"/>
    <col min="13343" max="13343" width="5.25" style="1270" bestFit="1" customWidth="1"/>
    <col min="13344" max="13344" width="9" style="1270"/>
    <col min="13345" max="13345" width="14.25" style="1270" bestFit="1" customWidth="1"/>
    <col min="13346" max="13346" width="17.875" style="1270" bestFit="1" customWidth="1"/>
    <col min="13347" max="13347" width="5.25" style="1270" bestFit="1" customWidth="1"/>
    <col min="13348" max="13348" width="9" style="1270"/>
    <col min="13349" max="13349" width="11" style="1270" bestFit="1" customWidth="1"/>
    <col min="13350" max="13350" width="8.375" style="1270" bestFit="1" customWidth="1"/>
    <col min="13351" max="13351" width="9.625" style="1270" bestFit="1" customWidth="1"/>
    <col min="13352" max="13352" width="15.125" style="1270" bestFit="1" customWidth="1"/>
    <col min="13353" max="13353" width="11.125" style="1270" bestFit="1" customWidth="1"/>
    <col min="13354" max="13354" width="9.5" style="1270" bestFit="1" customWidth="1"/>
    <col min="13355" max="13355" width="11" style="1270" bestFit="1" customWidth="1"/>
    <col min="13356" max="13364" width="15.125" style="1270" bestFit="1" customWidth="1"/>
    <col min="13365" max="13365" width="7.125" style="1270" bestFit="1" customWidth="1"/>
    <col min="13366" max="13366" width="11" style="1270" bestFit="1" customWidth="1"/>
    <col min="13367" max="13367" width="15.125" style="1270" bestFit="1" customWidth="1"/>
    <col min="13368" max="13368" width="19.25" style="1270" bestFit="1" customWidth="1"/>
    <col min="13369" max="13369" width="15.125" style="1270" bestFit="1" customWidth="1"/>
    <col min="13370" max="13370" width="19.25" style="1270" bestFit="1" customWidth="1"/>
    <col min="13371" max="13371" width="15.125" style="1270" bestFit="1" customWidth="1"/>
    <col min="13372" max="13372" width="19.25" style="1270" bestFit="1" customWidth="1"/>
    <col min="13373" max="13373" width="15.125" style="1270" bestFit="1" customWidth="1"/>
    <col min="13374" max="13374" width="19.25" style="1270" bestFit="1" customWidth="1"/>
    <col min="13375" max="13375" width="15.125" style="1270" bestFit="1" customWidth="1"/>
    <col min="13376" max="13376" width="19.25" style="1270" bestFit="1" customWidth="1"/>
    <col min="13377" max="13377" width="13" style="1270" bestFit="1" customWidth="1"/>
    <col min="13378" max="13378" width="17.25" style="1270" bestFit="1" customWidth="1"/>
    <col min="13379" max="13379" width="15.125" style="1270" bestFit="1" customWidth="1"/>
    <col min="13380" max="13380" width="19.25" style="1270" bestFit="1" customWidth="1"/>
    <col min="13381" max="13381" width="15.125" style="1270" bestFit="1" customWidth="1"/>
    <col min="13382" max="13382" width="19.25" style="1270" bestFit="1" customWidth="1"/>
    <col min="13383" max="13388" width="21.375" style="1270" bestFit="1" customWidth="1"/>
    <col min="13389" max="13390" width="17.25" style="1270" bestFit="1" customWidth="1"/>
    <col min="13391" max="13391" width="7.125" style="1270" bestFit="1" customWidth="1"/>
    <col min="13392" max="13392" width="11" style="1270" bestFit="1" customWidth="1"/>
    <col min="13393" max="13393" width="7.125" style="1270" bestFit="1" customWidth="1"/>
    <col min="13394" max="13395" width="11" style="1270" bestFit="1" customWidth="1"/>
    <col min="13396" max="13396" width="15.125" style="1270" bestFit="1" customWidth="1"/>
    <col min="13397" max="13397" width="16.5" style="1270" bestFit="1" customWidth="1"/>
    <col min="13398" max="13398" width="20.625" style="1270" bestFit="1" customWidth="1"/>
    <col min="13399" max="13399" width="7.125" style="1270" bestFit="1" customWidth="1"/>
    <col min="13400" max="13402" width="11" style="1270" bestFit="1" customWidth="1"/>
    <col min="13403" max="13403" width="15.125" style="1270" bestFit="1" customWidth="1"/>
    <col min="13404" max="13406" width="11" style="1270" bestFit="1" customWidth="1"/>
    <col min="13407" max="13407" width="13" style="1270" bestFit="1" customWidth="1"/>
    <col min="13408" max="13408" width="11" style="1270" bestFit="1" customWidth="1"/>
    <col min="13409" max="13409" width="15.125" style="1270" bestFit="1" customWidth="1"/>
    <col min="13410" max="13410" width="17.25" style="1270" bestFit="1" customWidth="1"/>
    <col min="13411" max="13411" width="7.125" style="1270" bestFit="1" customWidth="1"/>
    <col min="13412" max="13412" width="13" style="1270" bestFit="1" customWidth="1"/>
    <col min="13413" max="13414" width="12.375" style="1270" bestFit="1" customWidth="1"/>
    <col min="13415" max="13416" width="15.125" style="1270" bestFit="1" customWidth="1"/>
    <col min="13417" max="13418" width="18.625" style="1270" bestFit="1" customWidth="1"/>
    <col min="13419" max="13420" width="21.375" style="1270" bestFit="1" customWidth="1"/>
    <col min="13421" max="13421" width="17.25" style="1270" bestFit="1" customWidth="1"/>
    <col min="13422" max="13422" width="11" style="1270" bestFit="1" customWidth="1"/>
    <col min="13423" max="13424" width="15.125" style="1270" bestFit="1" customWidth="1"/>
    <col min="13425" max="13425" width="11" style="1270" bestFit="1" customWidth="1"/>
    <col min="13426" max="13427" width="15.125" style="1270" bestFit="1" customWidth="1"/>
    <col min="13428" max="13428" width="11.875" style="1270" bestFit="1" customWidth="1"/>
    <col min="13429" max="13429" width="16.375" style="1270" bestFit="1" customWidth="1"/>
    <col min="13430" max="13430" width="15.125" style="1270" bestFit="1" customWidth="1"/>
    <col min="13431" max="13431" width="11" style="1270" bestFit="1" customWidth="1"/>
    <col min="13432" max="13433" width="15.125" style="1270" bestFit="1" customWidth="1"/>
    <col min="13434" max="13434" width="11" style="1270" bestFit="1" customWidth="1"/>
    <col min="13435" max="13436" width="15.125" style="1270" bestFit="1" customWidth="1"/>
    <col min="13437" max="13437" width="5.25" style="1270" bestFit="1" customWidth="1"/>
    <col min="13438" max="13439" width="9" style="1270"/>
    <col min="13440" max="13440" width="7.125" style="1270" bestFit="1" customWidth="1"/>
    <col min="13441" max="13441" width="9" style="1270"/>
    <col min="13442" max="13442" width="59.375" style="1270" bestFit="1" customWidth="1"/>
    <col min="13443" max="13443" width="45.5" style="1270" bestFit="1" customWidth="1"/>
    <col min="13444" max="13444" width="27.625" style="1270" bestFit="1" customWidth="1"/>
    <col min="13445" max="13445" width="11" style="1270" bestFit="1" customWidth="1"/>
    <col min="13446" max="13449" width="13" style="1270" bestFit="1" customWidth="1"/>
    <col min="13450" max="13450" width="14.375" style="1270" bestFit="1" customWidth="1"/>
    <col min="13451" max="13451" width="13" style="1270" bestFit="1" customWidth="1"/>
    <col min="13452" max="13453" width="18.125" style="1270" bestFit="1" customWidth="1"/>
    <col min="13454" max="13454" width="20.25" style="1270" bestFit="1" customWidth="1"/>
    <col min="13455" max="13455" width="17.625" style="1270" bestFit="1" customWidth="1"/>
    <col min="13456" max="13456" width="15.125" style="1270" bestFit="1" customWidth="1"/>
    <col min="13457" max="13457" width="21.375" style="1270" bestFit="1" customWidth="1"/>
    <col min="13458" max="13458" width="12.875" style="1270" bestFit="1" customWidth="1"/>
    <col min="13459" max="13459" width="13" style="1270" bestFit="1" customWidth="1"/>
    <col min="13460" max="13460" width="21.5" style="1270" bestFit="1" customWidth="1"/>
    <col min="13461" max="13462" width="13.125" style="1270" bestFit="1" customWidth="1"/>
    <col min="13463" max="13463" width="21.25" style="1270" bestFit="1" customWidth="1"/>
    <col min="13464" max="13464" width="17.375" style="1270" bestFit="1" customWidth="1"/>
    <col min="13465" max="13465" width="13.125" style="1270" bestFit="1" customWidth="1"/>
    <col min="13466" max="13466" width="15.125" style="1270" bestFit="1" customWidth="1"/>
    <col min="13467" max="13467" width="25.25" style="1270" bestFit="1" customWidth="1"/>
    <col min="13468" max="13468" width="18.875" style="1270" bestFit="1" customWidth="1"/>
    <col min="13469" max="13469" width="28" style="1270" bestFit="1" customWidth="1"/>
    <col min="13470" max="13470" width="26.75" style="1270" bestFit="1" customWidth="1"/>
    <col min="13471" max="13471" width="28" style="1270" bestFit="1" customWidth="1"/>
    <col min="13472" max="13472" width="25.25" style="1270" bestFit="1" customWidth="1"/>
    <col min="13473" max="13473" width="29.625" style="1270" bestFit="1" customWidth="1"/>
    <col min="13474" max="13474" width="25.25" style="1270" bestFit="1" customWidth="1"/>
    <col min="13475" max="13475" width="29.625" style="1270" bestFit="1" customWidth="1"/>
    <col min="13476" max="13476" width="25.25" style="1270" bestFit="1" customWidth="1"/>
    <col min="13477" max="13478" width="18.875" style="1270" bestFit="1" customWidth="1"/>
    <col min="13479" max="13479" width="21" style="1270" bestFit="1" customWidth="1"/>
    <col min="13480" max="13480" width="20.875" style="1270" bestFit="1" customWidth="1"/>
    <col min="13481" max="13481" width="12.625" style="1270" bestFit="1" customWidth="1"/>
    <col min="13482" max="13482" width="15.125" style="1270" bestFit="1" customWidth="1"/>
    <col min="13483" max="13483" width="7.125" style="1270" bestFit="1" customWidth="1"/>
    <col min="13484" max="13484" width="19.25" style="1270" bestFit="1" customWidth="1"/>
    <col min="13485" max="13487" width="15.125" style="1270" bestFit="1" customWidth="1"/>
    <col min="13488" max="13488" width="17.25" style="1270" bestFit="1" customWidth="1"/>
    <col min="13489" max="13491" width="15.125" style="1270" bestFit="1" customWidth="1"/>
    <col min="13492" max="13493" width="17.25" style="1270" bestFit="1" customWidth="1"/>
    <col min="13494" max="13494" width="15.125" style="1270" bestFit="1" customWidth="1"/>
    <col min="13495" max="13496" width="17.25" style="1270" bestFit="1" customWidth="1"/>
    <col min="13497" max="13497" width="15.125" style="1270" bestFit="1" customWidth="1"/>
    <col min="13498" max="13499" width="17.25" style="1270" bestFit="1" customWidth="1"/>
    <col min="13500" max="13500" width="19.25" style="1270" bestFit="1" customWidth="1"/>
    <col min="13501" max="13502" width="21.375" style="1270" bestFit="1" customWidth="1"/>
    <col min="13503" max="13503" width="23.5" style="1270" bestFit="1" customWidth="1"/>
    <col min="13504" max="13504" width="21.375" style="1270" bestFit="1" customWidth="1"/>
    <col min="13505" max="13505" width="19.25" style="1270" bestFit="1" customWidth="1"/>
    <col min="13506" max="13507" width="21.375" style="1270" bestFit="1" customWidth="1"/>
    <col min="13508" max="13508" width="23.5" style="1270" bestFit="1" customWidth="1"/>
    <col min="13509" max="13509" width="21.375" style="1270" bestFit="1" customWidth="1"/>
    <col min="13510" max="13510" width="17.25" style="1270" bestFit="1" customWidth="1"/>
    <col min="13511" max="13513" width="19.25" style="1270" bestFit="1" customWidth="1"/>
    <col min="13514" max="13514" width="18.375" style="1270" bestFit="1" customWidth="1"/>
    <col min="13515" max="13516" width="20.375" style="1270" bestFit="1" customWidth="1"/>
    <col min="13517" max="13517" width="13" style="1270" bestFit="1" customWidth="1"/>
    <col min="13518" max="13519" width="19.25" style="1270" bestFit="1" customWidth="1"/>
    <col min="13520" max="13521" width="17.25" style="1270" bestFit="1" customWidth="1"/>
    <col min="13522" max="13524" width="19.25" style="1270" bestFit="1" customWidth="1"/>
    <col min="13525" max="13526" width="21.375" style="1270" bestFit="1" customWidth="1"/>
    <col min="13527" max="13527" width="19.25" style="1270" bestFit="1" customWidth="1"/>
    <col min="13528" max="13529" width="21.375" style="1270" bestFit="1" customWidth="1"/>
    <col min="13530" max="13530" width="23.5" style="1270" bestFit="1" customWidth="1"/>
    <col min="13531" max="13532" width="21.375" style="1270" bestFit="1" customWidth="1"/>
    <col min="13533" max="13535" width="23.5" style="1270" bestFit="1" customWidth="1"/>
    <col min="13536" max="13537" width="25.5" style="1270" bestFit="1" customWidth="1"/>
    <col min="13538" max="13538" width="23.5" style="1270" bestFit="1" customWidth="1"/>
    <col min="13539" max="13540" width="25.5" style="1270" bestFit="1" customWidth="1"/>
    <col min="13541" max="13541" width="27.625" style="1270" bestFit="1" customWidth="1"/>
    <col min="13542" max="13542" width="25.5" style="1270" bestFit="1" customWidth="1"/>
    <col min="13543" max="13543" width="22.75" style="1270" bestFit="1" customWidth="1"/>
    <col min="13544" max="13544" width="26.875" style="1270" bestFit="1" customWidth="1"/>
    <col min="13545" max="13546" width="19.25" style="1270" bestFit="1" customWidth="1"/>
    <col min="13547" max="13547" width="25.5" style="1270" bestFit="1" customWidth="1"/>
    <col min="13548" max="13549" width="21.375" style="1270" bestFit="1" customWidth="1"/>
    <col min="13550" max="13550" width="27.625" style="1270" bestFit="1" customWidth="1"/>
    <col min="13551" max="13551" width="8.375" style="1270" bestFit="1" customWidth="1"/>
    <col min="13552" max="13554" width="16.75" style="1270" bestFit="1" customWidth="1"/>
    <col min="13555" max="13555" width="18.875" style="1270" bestFit="1" customWidth="1"/>
    <col min="13556" max="13556" width="23.5" style="1270" bestFit="1" customWidth="1"/>
    <col min="13557" max="13557" width="25.5" style="1270" bestFit="1" customWidth="1"/>
    <col min="13558" max="13559" width="8.375" style="1270" bestFit="1" customWidth="1"/>
    <col min="13560" max="13560" width="10.25" style="1270" bestFit="1" customWidth="1"/>
    <col min="13561" max="13561" width="13.75" style="1270" bestFit="1" customWidth="1"/>
    <col min="13562" max="13562" width="15.125" style="1270" bestFit="1" customWidth="1"/>
    <col min="13563" max="13565" width="21.5" style="1270" bestFit="1" customWidth="1"/>
    <col min="13566" max="13567" width="19.25" style="1270" bestFit="1" customWidth="1"/>
    <col min="13568" max="13568" width="6.625" style="1270" bestFit="1" customWidth="1"/>
    <col min="13569" max="13569" width="9" style="1270"/>
    <col min="13570" max="13570" width="15.125" style="1270" bestFit="1" customWidth="1"/>
    <col min="13571" max="13571" width="13" style="1270" bestFit="1" customWidth="1"/>
    <col min="13572" max="13574" width="9" style="1270"/>
    <col min="13575" max="13575" width="13" style="1270" bestFit="1" customWidth="1"/>
    <col min="13576" max="13576" width="15" style="1270" customWidth="1"/>
    <col min="13577" max="13577" width="13" style="1270" bestFit="1" customWidth="1"/>
    <col min="13578" max="13578" width="9" style="1270"/>
    <col min="13579" max="13581" width="12.375" style="1270" bestFit="1" customWidth="1"/>
    <col min="13582" max="13582" width="11" style="1270" bestFit="1" customWidth="1"/>
    <col min="13583" max="13583" width="20.375" style="1270" bestFit="1" customWidth="1"/>
    <col min="13584" max="13585" width="27.75" style="1270" bestFit="1" customWidth="1"/>
    <col min="13586" max="13587" width="19.375" style="1270" bestFit="1" customWidth="1"/>
    <col min="13588" max="13588" width="17.25" style="1270" bestFit="1" customWidth="1"/>
    <col min="13589" max="13589" width="19.375" style="1270" bestFit="1" customWidth="1"/>
    <col min="13590" max="13591" width="9" style="1270"/>
    <col min="13592" max="13592" width="17.375" style="1270" bestFit="1" customWidth="1"/>
    <col min="13593" max="13593" width="9" style="1270"/>
    <col min="13594" max="13594" width="17.375" style="1270" bestFit="1" customWidth="1"/>
    <col min="13595" max="13596" width="9" style="1270"/>
    <col min="13597" max="13598" width="11.125" style="1270" bestFit="1" customWidth="1"/>
    <col min="13599" max="13599" width="5.25" style="1270" bestFit="1" customWidth="1"/>
    <col min="13600" max="13600" width="9" style="1270"/>
    <col min="13601" max="13601" width="14.25" style="1270" bestFit="1" customWidth="1"/>
    <col min="13602" max="13602" width="17.875" style="1270" bestFit="1" customWidth="1"/>
    <col min="13603" max="13603" width="5.25" style="1270" bestFit="1" customWidth="1"/>
    <col min="13604" max="13604" width="9" style="1270"/>
    <col min="13605" max="13605" width="11" style="1270" bestFit="1" customWidth="1"/>
    <col min="13606" max="13606" width="8.375" style="1270" bestFit="1" customWidth="1"/>
    <col min="13607" max="13607" width="9.625" style="1270" bestFit="1" customWidth="1"/>
    <col min="13608" max="13608" width="15.125" style="1270" bestFit="1" customWidth="1"/>
    <col min="13609" max="13609" width="11.125" style="1270" bestFit="1" customWidth="1"/>
    <col min="13610" max="13610" width="9.5" style="1270" bestFit="1" customWidth="1"/>
    <col min="13611" max="13611" width="11" style="1270" bestFit="1" customWidth="1"/>
    <col min="13612" max="13620" width="15.125" style="1270" bestFit="1" customWidth="1"/>
    <col min="13621" max="13621" width="7.125" style="1270" bestFit="1" customWidth="1"/>
    <col min="13622" max="13622" width="11" style="1270" bestFit="1" customWidth="1"/>
    <col min="13623" max="13623" width="15.125" style="1270" bestFit="1" customWidth="1"/>
    <col min="13624" max="13624" width="19.25" style="1270" bestFit="1" customWidth="1"/>
    <col min="13625" max="13625" width="15.125" style="1270" bestFit="1" customWidth="1"/>
    <col min="13626" max="13626" width="19.25" style="1270" bestFit="1" customWidth="1"/>
    <col min="13627" max="13627" width="15.125" style="1270" bestFit="1" customWidth="1"/>
    <col min="13628" max="13628" width="19.25" style="1270" bestFit="1" customWidth="1"/>
    <col min="13629" max="13629" width="15.125" style="1270" bestFit="1" customWidth="1"/>
    <col min="13630" max="13630" width="19.25" style="1270" bestFit="1" customWidth="1"/>
    <col min="13631" max="13631" width="15.125" style="1270" bestFit="1" customWidth="1"/>
    <col min="13632" max="13632" width="19.25" style="1270" bestFit="1" customWidth="1"/>
    <col min="13633" max="13633" width="13" style="1270" bestFit="1" customWidth="1"/>
    <col min="13634" max="13634" width="17.25" style="1270" bestFit="1" customWidth="1"/>
    <col min="13635" max="13635" width="15.125" style="1270" bestFit="1" customWidth="1"/>
    <col min="13636" max="13636" width="19.25" style="1270" bestFit="1" customWidth="1"/>
    <col min="13637" max="13637" width="15.125" style="1270" bestFit="1" customWidth="1"/>
    <col min="13638" max="13638" width="19.25" style="1270" bestFit="1" customWidth="1"/>
    <col min="13639" max="13644" width="21.375" style="1270" bestFit="1" customWidth="1"/>
    <col min="13645" max="13646" width="17.25" style="1270" bestFit="1" customWidth="1"/>
    <col min="13647" max="13647" width="7.125" style="1270" bestFit="1" customWidth="1"/>
    <col min="13648" max="13648" width="11" style="1270" bestFit="1" customWidth="1"/>
    <col min="13649" max="13649" width="7.125" style="1270" bestFit="1" customWidth="1"/>
    <col min="13650" max="13651" width="11" style="1270" bestFit="1" customWidth="1"/>
    <col min="13652" max="13652" width="15.125" style="1270" bestFit="1" customWidth="1"/>
    <col min="13653" max="13653" width="16.5" style="1270" bestFit="1" customWidth="1"/>
    <col min="13654" max="13654" width="20.625" style="1270" bestFit="1" customWidth="1"/>
    <col min="13655" max="13655" width="7.125" style="1270" bestFit="1" customWidth="1"/>
    <col min="13656" max="13658" width="11" style="1270" bestFit="1" customWidth="1"/>
    <col min="13659" max="13659" width="15.125" style="1270" bestFit="1" customWidth="1"/>
    <col min="13660" max="13662" width="11" style="1270" bestFit="1" customWidth="1"/>
    <col min="13663" max="13663" width="13" style="1270" bestFit="1" customWidth="1"/>
    <col min="13664" max="13664" width="11" style="1270" bestFit="1" customWidth="1"/>
    <col min="13665" max="13665" width="15.125" style="1270" bestFit="1" customWidth="1"/>
    <col min="13666" max="13666" width="17.25" style="1270" bestFit="1" customWidth="1"/>
    <col min="13667" max="13667" width="7.125" style="1270" bestFit="1" customWidth="1"/>
    <col min="13668" max="13668" width="13" style="1270" bestFit="1" customWidth="1"/>
    <col min="13669" max="13670" width="12.375" style="1270" bestFit="1" customWidth="1"/>
    <col min="13671" max="13672" width="15.125" style="1270" bestFit="1" customWidth="1"/>
    <col min="13673" max="13674" width="18.625" style="1270" bestFit="1" customWidth="1"/>
    <col min="13675" max="13676" width="21.375" style="1270" bestFit="1" customWidth="1"/>
    <col min="13677" max="13677" width="17.25" style="1270" bestFit="1" customWidth="1"/>
    <col min="13678" max="13678" width="11" style="1270" bestFit="1" customWidth="1"/>
    <col min="13679" max="13680" width="15.125" style="1270" bestFit="1" customWidth="1"/>
    <col min="13681" max="13681" width="11" style="1270" bestFit="1" customWidth="1"/>
    <col min="13682" max="13683" width="15.125" style="1270" bestFit="1" customWidth="1"/>
    <col min="13684" max="13684" width="11.875" style="1270" bestFit="1" customWidth="1"/>
    <col min="13685" max="13685" width="16.375" style="1270" bestFit="1" customWidth="1"/>
    <col min="13686" max="13686" width="15.125" style="1270" bestFit="1" customWidth="1"/>
    <col min="13687" max="13687" width="11" style="1270" bestFit="1" customWidth="1"/>
    <col min="13688" max="13689" width="15.125" style="1270" bestFit="1" customWidth="1"/>
    <col min="13690" max="13690" width="11" style="1270" bestFit="1" customWidth="1"/>
    <col min="13691" max="13692" width="15.125" style="1270" bestFit="1" customWidth="1"/>
    <col min="13693" max="13693" width="5.25" style="1270" bestFit="1" customWidth="1"/>
    <col min="13694" max="13695" width="9" style="1270"/>
    <col min="13696" max="13696" width="7.125" style="1270" bestFit="1" customWidth="1"/>
    <col min="13697" max="13697" width="9" style="1270"/>
    <col min="13698" max="13698" width="59.375" style="1270" bestFit="1" customWidth="1"/>
    <col min="13699" max="13699" width="45.5" style="1270" bestFit="1" customWidth="1"/>
    <col min="13700" max="13700" width="27.625" style="1270" bestFit="1" customWidth="1"/>
    <col min="13701" max="13701" width="11" style="1270" bestFit="1" customWidth="1"/>
    <col min="13702" max="13705" width="13" style="1270" bestFit="1" customWidth="1"/>
    <col min="13706" max="13706" width="14.375" style="1270" bestFit="1" customWidth="1"/>
    <col min="13707" max="13707" width="13" style="1270" bestFit="1" customWidth="1"/>
    <col min="13708" max="13709" width="18.125" style="1270" bestFit="1" customWidth="1"/>
    <col min="13710" max="13710" width="20.25" style="1270" bestFit="1" customWidth="1"/>
    <col min="13711" max="13711" width="17.625" style="1270" bestFit="1" customWidth="1"/>
    <col min="13712" max="13712" width="15.125" style="1270" bestFit="1" customWidth="1"/>
    <col min="13713" max="13713" width="21.375" style="1270" bestFit="1" customWidth="1"/>
    <col min="13714" max="13714" width="12.875" style="1270" bestFit="1" customWidth="1"/>
    <col min="13715" max="13715" width="13" style="1270" bestFit="1" customWidth="1"/>
    <col min="13716" max="13716" width="21.5" style="1270" bestFit="1" customWidth="1"/>
    <col min="13717" max="13718" width="13.125" style="1270" bestFit="1" customWidth="1"/>
    <col min="13719" max="13719" width="21.25" style="1270" bestFit="1" customWidth="1"/>
    <col min="13720" max="13720" width="17.375" style="1270" bestFit="1" customWidth="1"/>
    <col min="13721" max="13721" width="13.125" style="1270" bestFit="1" customWidth="1"/>
    <col min="13722" max="13722" width="15.125" style="1270" bestFit="1" customWidth="1"/>
    <col min="13723" max="13723" width="25.25" style="1270" bestFit="1" customWidth="1"/>
    <col min="13724" max="13724" width="18.875" style="1270" bestFit="1" customWidth="1"/>
    <col min="13725" max="13725" width="28" style="1270" bestFit="1" customWidth="1"/>
    <col min="13726" max="13726" width="26.75" style="1270" bestFit="1" customWidth="1"/>
    <col min="13727" max="13727" width="28" style="1270" bestFit="1" customWidth="1"/>
    <col min="13728" max="13728" width="25.25" style="1270" bestFit="1" customWidth="1"/>
    <col min="13729" max="13729" width="29.625" style="1270" bestFit="1" customWidth="1"/>
    <col min="13730" max="13730" width="25.25" style="1270" bestFit="1" customWidth="1"/>
    <col min="13731" max="13731" width="29.625" style="1270" bestFit="1" customWidth="1"/>
    <col min="13732" max="13732" width="25.25" style="1270" bestFit="1" customWidth="1"/>
    <col min="13733" max="13734" width="18.875" style="1270" bestFit="1" customWidth="1"/>
    <col min="13735" max="13735" width="21" style="1270" bestFit="1" customWidth="1"/>
    <col min="13736" max="13736" width="20.875" style="1270" bestFit="1" customWidth="1"/>
    <col min="13737" max="13737" width="12.625" style="1270" bestFit="1" customWidth="1"/>
    <col min="13738" max="13738" width="15.125" style="1270" bestFit="1" customWidth="1"/>
    <col min="13739" max="13739" width="7.125" style="1270" bestFit="1" customWidth="1"/>
    <col min="13740" max="13740" width="19.25" style="1270" bestFit="1" customWidth="1"/>
    <col min="13741" max="13743" width="15.125" style="1270" bestFit="1" customWidth="1"/>
    <col min="13744" max="13744" width="17.25" style="1270" bestFit="1" customWidth="1"/>
    <col min="13745" max="13747" width="15.125" style="1270" bestFit="1" customWidth="1"/>
    <col min="13748" max="13749" width="17.25" style="1270" bestFit="1" customWidth="1"/>
    <col min="13750" max="13750" width="15.125" style="1270" bestFit="1" customWidth="1"/>
    <col min="13751" max="13752" width="17.25" style="1270" bestFit="1" customWidth="1"/>
    <col min="13753" max="13753" width="15.125" style="1270" bestFit="1" customWidth="1"/>
    <col min="13754" max="13755" width="17.25" style="1270" bestFit="1" customWidth="1"/>
    <col min="13756" max="13756" width="19.25" style="1270" bestFit="1" customWidth="1"/>
    <col min="13757" max="13758" width="21.375" style="1270" bestFit="1" customWidth="1"/>
    <col min="13759" max="13759" width="23.5" style="1270" bestFit="1" customWidth="1"/>
    <col min="13760" max="13760" width="21.375" style="1270" bestFit="1" customWidth="1"/>
    <col min="13761" max="13761" width="19.25" style="1270" bestFit="1" customWidth="1"/>
    <col min="13762" max="13763" width="21.375" style="1270" bestFit="1" customWidth="1"/>
    <col min="13764" max="13764" width="23.5" style="1270" bestFit="1" customWidth="1"/>
    <col min="13765" max="13765" width="21.375" style="1270" bestFit="1" customWidth="1"/>
    <col min="13766" max="13766" width="17.25" style="1270" bestFit="1" customWidth="1"/>
    <col min="13767" max="13769" width="19.25" style="1270" bestFit="1" customWidth="1"/>
    <col min="13770" max="13770" width="18.375" style="1270" bestFit="1" customWidth="1"/>
    <col min="13771" max="13772" width="20.375" style="1270" bestFit="1" customWidth="1"/>
    <col min="13773" max="13773" width="13" style="1270" bestFit="1" customWidth="1"/>
    <col min="13774" max="13775" width="19.25" style="1270" bestFit="1" customWidth="1"/>
    <col min="13776" max="13777" width="17.25" style="1270" bestFit="1" customWidth="1"/>
    <col min="13778" max="13780" width="19.25" style="1270" bestFit="1" customWidth="1"/>
    <col min="13781" max="13782" width="21.375" style="1270" bestFit="1" customWidth="1"/>
    <col min="13783" max="13783" width="19.25" style="1270" bestFit="1" customWidth="1"/>
    <col min="13784" max="13785" width="21.375" style="1270" bestFit="1" customWidth="1"/>
    <col min="13786" max="13786" width="23.5" style="1270" bestFit="1" customWidth="1"/>
    <col min="13787" max="13788" width="21.375" style="1270" bestFit="1" customWidth="1"/>
    <col min="13789" max="13791" width="23.5" style="1270" bestFit="1" customWidth="1"/>
    <col min="13792" max="13793" width="25.5" style="1270" bestFit="1" customWidth="1"/>
    <col min="13794" max="13794" width="23.5" style="1270" bestFit="1" customWidth="1"/>
    <col min="13795" max="13796" width="25.5" style="1270" bestFit="1" customWidth="1"/>
    <col min="13797" max="13797" width="27.625" style="1270" bestFit="1" customWidth="1"/>
    <col min="13798" max="13798" width="25.5" style="1270" bestFit="1" customWidth="1"/>
    <col min="13799" max="13799" width="22.75" style="1270" bestFit="1" customWidth="1"/>
    <col min="13800" max="13800" width="26.875" style="1270" bestFit="1" customWidth="1"/>
    <col min="13801" max="13802" width="19.25" style="1270" bestFit="1" customWidth="1"/>
    <col min="13803" max="13803" width="25.5" style="1270" bestFit="1" customWidth="1"/>
    <col min="13804" max="13805" width="21.375" style="1270" bestFit="1" customWidth="1"/>
    <col min="13806" max="13806" width="27.625" style="1270" bestFit="1" customWidth="1"/>
    <col min="13807" max="13807" width="8.375" style="1270" bestFit="1" customWidth="1"/>
    <col min="13808" max="13810" width="16.75" style="1270" bestFit="1" customWidth="1"/>
    <col min="13811" max="13811" width="18.875" style="1270" bestFit="1" customWidth="1"/>
    <col min="13812" max="13812" width="23.5" style="1270" bestFit="1" customWidth="1"/>
    <col min="13813" max="13813" width="25.5" style="1270" bestFit="1" customWidth="1"/>
    <col min="13814" max="13815" width="8.375" style="1270" bestFit="1" customWidth="1"/>
    <col min="13816" max="13816" width="10.25" style="1270" bestFit="1" customWidth="1"/>
    <col min="13817" max="13817" width="13.75" style="1270" bestFit="1" customWidth="1"/>
    <col min="13818" max="13818" width="15.125" style="1270" bestFit="1" customWidth="1"/>
    <col min="13819" max="13821" width="21.5" style="1270" bestFit="1" customWidth="1"/>
    <col min="13822" max="13823" width="19.25" style="1270" bestFit="1" customWidth="1"/>
    <col min="13824" max="13824" width="6.625" style="1270" bestFit="1" customWidth="1"/>
    <col min="13825" max="13825" width="9" style="1270"/>
    <col min="13826" max="13826" width="15.125" style="1270" bestFit="1" customWidth="1"/>
    <col min="13827" max="13827" width="13" style="1270" bestFit="1" customWidth="1"/>
    <col min="13828" max="13830" width="9" style="1270"/>
    <col min="13831" max="13831" width="13" style="1270" bestFit="1" customWidth="1"/>
    <col min="13832" max="13832" width="15" style="1270" customWidth="1"/>
    <col min="13833" max="13833" width="13" style="1270" bestFit="1" customWidth="1"/>
    <col min="13834" max="13834" width="9" style="1270"/>
    <col min="13835" max="13837" width="12.375" style="1270" bestFit="1" customWidth="1"/>
    <col min="13838" max="13838" width="11" style="1270" bestFit="1" customWidth="1"/>
    <col min="13839" max="13839" width="20.375" style="1270" bestFit="1" customWidth="1"/>
    <col min="13840" max="13841" width="27.75" style="1270" bestFit="1" customWidth="1"/>
    <col min="13842" max="13843" width="19.375" style="1270" bestFit="1" customWidth="1"/>
    <col min="13844" max="13844" width="17.25" style="1270" bestFit="1" customWidth="1"/>
    <col min="13845" max="13845" width="19.375" style="1270" bestFit="1" customWidth="1"/>
    <col min="13846" max="13847" width="9" style="1270"/>
    <col min="13848" max="13848" width="17.375" style="1270" bestFit="1" customWidth="1"/>
    <col min="13849" max="13849" width="9" style="1270"/>
    <col min="13850" max="13850" width="17.375" style="1270" bestFit="1" customWidth="1"/>
    <col min="13851" max="13852" width="9" style="1270"/>
    <col min="13853" max="13854" width="11.125" style="1270" bestFit="1" customWidth="1"/>
    <col min="13855" max="13855" width="5.25" style="1270" bestFit="1" customWidth="1"/>
    <col min="13856" max="13856" width="9" style="1270"/>
    <col min="13857" max="13857" width="14.25" style="1270" bestFit="1" customWidth="1"/>
    <col min="13858" max="13858" width="17.875" style="1270" bestFit="1" customWidth="1"/>
    <col min="13859" max="13859" width="5.25" style="1270" bestFit="1" customWidth="1"/>
    <col min="13860" max="13860" width="9" style="1270"/>
    <col min="13861" max="13861" width="11" style="1270" bestFit="1" customWidth="1"/>
    <col min="13862" max="13862" width="8.375" style="1270" bestFit="1" customWidth="1"/>
    <col min="13863" max="13863" width="9.625" style="1270" bestFit="1" customWidth="1"/>
    <col min="13864" max="13864" width="15.125" style="1270" bestFit="1" customWidth="1"/>
    <col min="13865" max="13865" width="11.125" style="1270" bestFit="1" customWidth="1"/>
    <col min="13866" max="13866" width="9.5" style="1270" bestFit="1" customWidth="1"/>
    <col min="13867" max="13867" width="11" style="1270" bestFit="1" customWidth="1"/>
    <col min="13868" max="13876" width="15.125" style="1270" bestFit="1" customWidth="1"/>
    <col min="13877" max="13877" width="7.125" style="1270" bestFit="1" customWidth="1"/>
    <col min="13878" max="13878" width="11" style="1270" bestFit="1" customWidth="1"/>
    <col min="13879" max="13879" width="15.125" style="1270" bestFit="1" customWidth="1"/>
    <col min="13880" max="13880" width="19.25" style="1270" bestFit="1" customWidth="1"/>
    <col min="13881" max="13881" width="15.125" style="1270" bestFit="1" customWidth="1"/>
    <col min="13882" max="13882" width="19.25" style="1270" bestFit="1" customWidth="1"/>
    <col min="13883" max="13883" width="15.125" style="1270" bestFit="1" customWidth="1"/>
    <col min="13884" max="13884" width="19.25" style="1270" bestFit="1" customWidth="1"/>
    <col min="13885" max="13885" width="15.125" style="1270" bestFit="1" customWidth="1"/>
    <col min="13886" max="13886" width="19.25" style="1270" bestFit="1" customWidth="1"/>
    <col min="13887" max="13887" width="15.125" style="1270" bestFit="1" customWidth="1"/>
    <col min="13888" max="13888" width="19.25" style="1270" bestFit="1" customWidth="1"/>
    <col min="13889" max="13889" width="13" style="1270" bestFit="1" customWidth="1"/>
    <col min="13890" max="13890" width="17.25" style="1270" bestFit="1" customWidth="1"/>
    <col min="13891" max="13891" width="15.125" style="1270" bestFit="1" customWidth="1"/>
    <col min="13892" max="13892" width="19.25" style="1270" bestFit="1" customWidth="1"/>
    <col min="13893" max="13893" width="15.125" style="1270" bestFit="1" customWidth="1"/>
    <col min="13894" max="13894" width="19.25" style="1270" bestFit="1" customWidth="1"/>
    <col min="13895" max="13900" width="21.375" style="1270" bestFit="1" customWidth="1"/>
    <col min="13901" max="13902" width="17.25" style="1270" bestFit="1" customWidth="1"/>
    <col min="13903" max="13903" width="7.125" style="1270" bestFit="1" customWidth="1"/>
    <col min="13904" max="13904" width="11" style="1270" bestFit="1" customWidth="1"/>
    <col min="13905" max="13905" width="7.125" style="1270" bestFit="1" customWidth="1"/>
    <col min="13906" max="13907" width="11" style="1270" bestFit="1" customWidth="1"/>
    <col min="13908" max="13908" width="15.125" style="1270" bestFit="1" customWidth="1"/>
    <col min="13909" max="13909" width="16.5" style="1270" bestFit="1" customWidth="1"/>
    <col min="13910" max="13910" width="20.625" style="1270" bestFit="1" customWidth="1"/>
    <col min="13911" max="13911" width="7.125" style="1270" bestFit="1" customWidth="1"/>
    <col min="13912" max="13914" width="11" style="1270" bestFit="1" customWidth="1"/>
    <col min="13915" max="13915" width="15.125" style="1270" bestFit="1" customWidth="1"/>
    <col min="13916" max="13918" width="11" style="1270" bestFit="1" customWidth="1"/>
    <col min="13919" max="13919" width="13" style="1270" bestFit="1" customWidth="1"/>
    <col min="13920" max="13920" width="11" style="1270" bestFit="1" customWidth="1"/>
    <col min="13921" max="13921" width="15.125" style="1270" bestFit="1" customWidth="1"/>
    <col min="13922" max="13922" width="17.25" style="1270" bestFit="1" customWidth="1"/>
    <col min="13923" max="13923" width="7.125" style="1270" bestFit="1" customWidth="1"/>
    <col min="13924" max="13924" width="13" style="1270" bestFit="1" customWidth="1"/>
    <col min="13925" max="13926" width="12.375" style="1270" bestFit="1" customWidth="1"/>
    <col min="13927" max="13928" width="15.125" style="1270" bestFit="1" customWidth="1"/>
    <col min="13929" max="13930" width="18.625" style="1270" bestFit="1" customWidth="1"/>
    <col min="13931" max="13932" width="21.375" style="1270" bestFit="1" customWidth="1"/>
    <col min="13933" max="13933" width="17.25" style="1270" bestFit="1" customWidth="1"/>
    <col min="13934" max="13934" width="11" style="1270" bestFit="1" customWidth="1"/>
    <col min="13935" max="13936" width="15.125" style="1270" bestFit="1" customWidth="1"/>
    <col min="13937" max="13937" width="11" style="1270" bestFit="1" customWidth="1"/>
    <col min="13938" max="13939" width="15.125" style="1270" bestFit="1" customWidth="1"/>
    <col min="13940" max="13940" width="11.875" style="1270" bestFit="1" customWidth="1"/>
    <col min="13941" max="13941" width="16.375" style="1270" bestFit="1" customWidth="1"/>
    <col min="13942" max="13942" width="15.125" style="1270" bestFit="1" customWidth="1"/>
    <col min="13943" max="13943" width="11" style="1270" bestFit="1" customWidth="1"/>
    <col min="13944" max="13945" width="15.125" style="1270" bestFit="1" customWidth="1"/>
    <col min="13946" max="13946" width="11" style="1270" bestFit="1" customWidth="1"/>
    <col min="13947" max="13948" width="15.125" style="1270" bestFit="1" customWidth="1"/>
    <col min="13949" max="13949" width="5.25" style="1270" bestFit="1" customWidth="1"/>
    <col min="13950" max="13951" width="9" style="1270"/>
    <col min="13952" max="13952" width="7.125" style="1270" bestFit="1" customWidth="1"/>
    <col min="13953" max="13953" width="9" style="1270"/>
    <col min="13954" max="13954" width="59.375" style="1270" bestFit="1" customWidth="1"/>
    <col min="13955" max="13955" width="45.5" style="1270" bestFit="1" customWidth="1"/>
    <col min="13956" max="13956" width="27.625" style="1270" bestFit="1" customWidth="1"/>
    <col min="13957" max="13957" width="11" style="1270" bestFit="1" customWidth="1"/>
    <col min="13958" max="13961" width="13" style="1270" bestFit="1" customWidth="1"/>
    <col min="13962" max="13962" width="14.375" style="1270" bestFit="1" customWidth="1"/>
    <col min="13963" max="13963" width="13" style="1270" bestFit="1" customWidth="1"/>
    <col min="13964" max="13965" width="18.125" style="1270" bestFit="1" customWidth="1"/>
    <col min="13966" max="13966" width="20.25" style="1270" bestFit="1" customWidth="1"/>
    <col min="13967" max="13967" width="17.625" style="1270" bestFit="1" customWidth="1"/>
    <col min="13968" max="13968" width="15.125" style="1270" bestFit="1" customWidth="1"/>
    <col min="13969" max="13969" width="21.375" style="1270" bestFit="1" customWidth="1"/>
    <col min="13970" max="13970" width="12.875" style="1270" bestFit="1" customWidth="1"/>
    <col min="13971" max="13971" width="13" style="1270" bestFit="1" customWidth="1"/>
    <col min="13972" max="13972" width="21.5" style="1270" bestFit="1" customWidth="1"/>
    <col min="13973" max="13974" width="13.125" style="1270" bestFit="1" customWidth="1"/>
    <col min="13975" max="13975" width="21.25" style="1270" bestFit="1" customWidth="1"/>
    <col min="13976" max="13976" width="17.375" style="1270" bestFit="1" customWidth="1"/>
    <col min="13977" max="13977" width="13.125" style="1270" bestFit="1" customWidth="1"/>
    <col min="13978" max="13978" width="15.125" style="1270" bestFit="1" customWidth="1"/>
    <col min="13979" max="13979" width="25.25" style="1270" bestFit="1" customWidth="1"/>
    <col min="13980" max="13980" width="18.875" style="1270" bestFit="1" customWidth="1"/>
    <col min="13981" max="13981" width="28" style="1270" bestFit="1" customWidth="1"/>
    <col min="13982" max="13982" width="26.75" style="1270" bestFit="1" customWidth="1"/>
    <col min="13983" max="13983" width="28" style="1270" bestFit="1" customWidth="1"/>
    <col min="13984" max="13984" width="25.25" style="1270" bestFit="1" customWidth="1"/>
    <col min="13985" max="13985" width="29.625" style="1270" bestFit="1" customWidth="1"/>
    <col min="13986" max="13986" width="25.25" style="1270" bestFit="1" customWidth="1"/>
    <col min="13987" max="13987" width="29.625" style="1270" bestFit="1" customWidth="1"/>
    <col min="13988" max="13988" width="25.25" style="1270" bestFit="1" customWidth="1"/>
    <col min="13989" max="13990" width="18.875" style="1270" bestFit="1" customWidth="1"/>
    <col min="13991" max="13991" width="21" style="1270" bestFit="1" customWidth="1"/>
    <col min="13992" max="13992" width="20.875" style="1270" bestFit="1" customWidth="1"/>
    <col min="13993" max="13993" width="12.625" style="1270" bestFit="1" customWidth="1"/>
    <col min="13994" max="13994" width="15.125" style="1270" bestFit="1" customWidth="1"/>
    <col min="13995" max="13995" width="7.125" style="1270" bestFit="1" customWidth="1"/>
    <col min="13996" max="13996" width="19.25" style="1270" bestFit="1" customWidth="1"/>
    <col min="13997" max="13999" width="15.125" style="1270" bestFit="1" customWidth="1"/>
    <col min="14000" max="14000" width="17.25" style="1270" bestFit="1" customWidth="1"/>
    <col min="14001" max="14003" width="15.125" style="1270" bestFit="1" customWidth="1"/>
    <col min="14004" max="14005" width="17.25" style="1270" bestFit="1" customWidth="1"/>
    <col min="14006" max="14006" width="15.125" style="1270" bestFit="1" customWidth="1"/>
    <col min="14007" max="14008" width="17.25" style="1270" bestFit="1" customWidth="1"/>
    <col min="14009" max="14009" width="15.125" style="1270" bestFit="1" customWidth="1"/>
    <col min="14010" max="14011" width="17.25" style="1270" bestFit="1" customWidth="1"/>
    <col min="14012" max="14012" width="19.25" style="1270" bestFit="1" customWidth="1"/>
    <col min="14013" max="14014" width="21.375" style="1270" bestFit="1" customWidth="1"/>
    <col min="14015" max="14015" width="23.5" style="1270" bestFit="1" customWidth="1"/>
    <col min="14016" max="14016" width="21.375" style="1270" bestFit="1" customWidth="1"/>
    <col min="14017" max="14017" width="19.25" style="1270" bestFit="1" customWidth="1"/>
    <col min="14018" max="14019" width="21.375" style="1270" bestFit="1" customWidth="1"/>
    <col min="14020" max="14020" width="23.5" style="1270" bestFit="1" customWidth="1"/>
    <col min="14021" max="14021" width="21.375" style="1270" bestFit="1" customWidth="1"/>
    <col min="14022" max="14022" width="17.25" style="1270" bestFit="1" customWidth="1"/>
    <col min="14023" max="14025" width="19.25" style="1270" bestFit="1" customWidth="1"/>
    <col min="14026" max="14026" width="18.375" style="1270" bestFit="1" customWidth="1"/>
    <col min="14027" max="14028" width="20.375" style="1270" bestFit="1" customWidth="1"/>
    <col min="14029" max="14029" width="13" style="1270" bestFit="1" customWidth="1"/>
    <col min="14030" max="14031" width="19.25" style="1270" bestFit="1" customWidth="1"/>
    <col min="14032" max="14033" width="17.25" style="1270" bestFit="1" customWidth="1"/>
    <col min="14034" max="14036" width="19.25" style="1270" bestFit="1" customWidth="1"/>
    <col min="14037" max="14038" width="21.375" style="1270" bestFit="1" customWidth="1"/>
    <col min="14039" max="14039" width="19.25" style="1270" bestFit="1" customWidth="1"/>
    <col min="14040" max="14041" width="21.375" style="1270" bestFit="1" customWidth="1"/>
    <col min="14042" max="14042" width="23.5" style="1270" bestFit="1" customWidth="1"/>
    <col min="14043" max="14044" width="21.375" style="1270" bestFit="1" customWidth="1"/>
    <col min="14045" max="14047" width="23.5" style="1270" bestFit="1" customWidth="1"/>
    <col min="14048" max="14049" width="25.5" style="1270" bestFit="1" customWidth="1"/>
    <col min="14050" max="14050" width="23.5" style="1270" bestFit="1" customWidth="1"/>
    <col min="14051" max="14052" width="25.5" style="1270" bestFit="1" customWidth="1"/>
    <col min="14053" max="14053" width="27.625" style="1270" bestFit="1" customWidth="1"/>
    <col min="14054" max="14054" width="25.5" style="1270" bestFit="1" customWidth="1"/>
    <col min="14055" max="14055" width="22.75" style="1270" bestFit="1" customWidth="1"/>
    <col min="14056" max="14056" width="26.875" style="1270" bestFit="1" customWidth="1"/>
    <col min="14057" max="14058" width="19.25" style="1270" bestFit="1" customWidth="1"/>
    <col min="14059" max="14059" width="25.5" style="1270" bestFit="1" customWidth="1"/>
    <col min="14060" max="14061" width="21.375" style="1270" bestFit="1" customWidth="1"/>
    <col min="14062" max="14062" width="27.625" style="1270" bestFit="1" customWidth="1"/>
    <col min="14063" max="14063" width="8.375" style="1270" bestFit="1" customWidth="1"/>
    <col min="14064" max="14066" width="16.75" style="1270" bestFit="1" customWidth="1"/>
    <col min="14067" max="14067" width="18.875" style="1270" bestFit="1" customWidth="1"/>
    <col min="14068" max="14068" width="23.5" style="1270" bestFit="1" customWidth="1"/>
    <col min="14069" max="14069" width="25.5" style="1270" bestFit="1" customWidth="1"/>
    <col min="14070" max="14071" width="8.375" style="1270" bestFit="1" customWidth="1"/>
    <col min="14072" max="14072" width="10.25" style="1270" bestFit="1" customWidth="1"/>
    <col min="14073" max="14073" width="13.75" style="1270" bestFit="1" customWidth="1"/>
    <col min="14074" max="14074" width="15.125" style="1270" bestFit="1" customWidth="1"/>
    <col min="14075" max="14077" width="21.5" style="1270" bestFit="1" customWidth="1"/>
    <col min="14078" max="14079" width="19.25" style="1270" bestFit="1" customWidth="1"/>
    <col min="14080" max="14080" width="6.625" style="1270" bestFit="1" customWidth="1"/>
    <col min="14081" max="14081" width="9" style="1270"/>
    <col min="14082" max="14082" width="15.125" style="1270" bestFit="1" customWidth="1"/>
    <col min="14083" max="14083" width="13" style="1270" bestFit="1" customWidth="1"/>
    <col min="14084" max="14086" width="9" style="1270"/>
    <col min="14087" max="14087" width="13" style="1270" bestFit="1" customWidth="1"/>
    <col min="14088" max="14088" width="15" style="1270" customWidth="1"/>
    <col min="14089" max="14089" width="13" style="1270" bestFit="1" customWidth="1"/>
    <col min="14090" max="14090" width="9" style="1270"/>
    <col min="14091" max="14093" width="12.375" style="1270" bestFit="1" customWidth="1"/>
    <col min="14094" max="14094" width="11" style="1270" bestFit="1" customWidth="1"/>
    <col min="14095" max="14095" width="20.375" style="1270" bestFit="1" customWidth="1"/>
    <col min="14096" max="14097" width="27.75" style="1270" bestFit="1" customWidth="1"/>
    <col min="14098" max="14099" width="19.375" style="1270" bestFit="1" customWidth="1"/>
    <col min="14100" max="14100" width="17.25" style="1270" bestFit="1" customWidth="1"/>
    <col min="14101" max="14101" width="19.375" style="1270" bestFit="1" customWidth="1"/>
    <col min="14102" max="14103" width="9" style="1270"/>
    <col min="14104" max="14104" width="17.375" style="1270" bestFit="1" customWidth="1"/>
    <col min="14105" max="14105" width="9" style="1270"/>
    <col min="14106" max="14106" width="17.375" style="1270" bestFit="1" customWidth="1"/>
    <col min="14107" max="14108" width="9" style="1270"/>
    <col min="14109" max="14110" width="11.125" style="1270" bestFit="1" customWidth="1"/>
    <col min="14111" max="14111" width="5.25" style="1270" bestFit="1" customWidth="1"/>
    <col min="14112" max="14112" width="9" style="1270"/>
    <col min="14113" max="14113" width="14.25" style="1270" bestFit="1" customWidth="1"/>
    <col min="14114" max="14114" width="17.875" style="1270" bestFit="1" customWidth="1"/>
    <col min="14115" max="14115" width="5.25" style="1270" bestFit="1" customWidth="1"/>
    <col min="14116" max="14116" width="9" style="1270"/>
    <col min="14117" max="14117" width="11" style="1270" bestFit="1" customWidth="1"/>
    <col min="14118" max="14118" width="8.375" style="1270" bestFit="1" customWidth="1"/>
    <col min="14119" max="14119" width="9.625" style="1270" bestFit="1" customWidth="1"/>
    <col min="14120" max="14120" width="15.125" style="1270" bestFit="1" customWidth="1"/>
    <col min="14121" max="14121" width="11.125" style="1270" bestFit="1" customWidth="1"/>
    <col min="14122" max="14122" width="9.5" style="1270" bestFit="1" customWidth="1"/>
    <col min="14123" max="14123" width="11" style="1270" bestFit="1" customWidth="1"/>
    <col min="14124" max="14132" width="15.125" style="1270" bestFit="1" customWidth="1"/>
    <col min="14133" max="14133" width="7.125" style="1270" bestFit="1" customWidth="1"/>
    <col min="14134" max="14134" width="11" style="1270" bestFit="1" customWidth="1"/>
    <col min="14135" max="14135" width="15.125" style="1270" bestFit="1" customWidth="1"/>
    <col min="14136" max="14136" width="19.25" style="1270" bestFit="1" customWidth="1"/>
    <col min="14137" max="14137" width="15.125" style="1270" bestFit="1" customWidth="1"/>
    <col min="14138" max="14138" width="19.25" style="1270" bestFit="1" customWidth="1"/>
    <col min="14139" max="14139" width="15.125" style="1270" bestFit="1" customWidth="1"/>
    <col min="14140" max="14140" width="19.25" style="1270" bestFit="1" customWidth="1"/>
    <col min="14141" max="14141" width="15.125" style="1270" bestFit="1" customWidth="1"/>
    <col min="14142" max="14142" width="19.25" style="1270" bestFit="1" customWidth="1"/>
    <col min="14143" max="14143" width="15.125" style="1270" bestFit="1" customWidth="1"/>
    <col min="14144" max="14144" width="19.25" style="1270" bestFit="1" customWidth="1"/>
    <col min="14145" max="14145" width="13" style="1270" bestFit="1" customWidth="1"/>
    <col min="14146" max="14146" width="17.25" style="1270" bestFit="1" customWidth="1"/>
    <col min="14147" max="14147" width="15.125" style="1270" bestFit="1" customWidth="1"/>
    <col min="14148" max="14148" width="19.25" style="1270" bestFit="1" customWidth="1"/>
    <col min="14149" max="14149" width="15.125" style="1270" bestFit="1" customWidth="1"/>
    <col min="14150" max="14150" width="19.25" style="1270" bestFit="1" customWidth="1"/>
    <col min="14151" max="14156" width="21.375" style="1270" bestFit="1" customWidth="1"/>
    <col min="14157" max="14158" width="17.25" style="1270" bestFit="1" customWidth="1"/>
    <col min="14159" max="14159" width="7.125" style="1270" bestFit="1" customWidth="1"/>
    <col min="14160" max="14160" width="11" style="1270" bestFit="1" customWidth="1"/>
    <col min="14161" max="14161" width="7.125" style="1270" bestFit="1" customWidth="1"/>
    <col min="14162" max="14163" width="11" style="1270" bestFit="1" customWidth="1"/>
    <col min="14164" max="14164" width="15.125" style="1270" bestFit="1" customWidth="1"/>
    <col min="14165" max="14165" width="16.5" style="1270" bestFit="1" customWidth="1"/>
    <col min="14166" max="14166" width="20.625" style="1270" bestFit="1" customWidth="1"/>
    <col min="14167" max="14167" width="7.125" style="1270" bestFit="1" customWidth="1"/>
    <col min="14168" max="14170" width="11" style="1270" bestFit="1" customWidth="1"/>
    <col min="14171" max="14171" width="15.125" style="1270" bestFit="1" customWidth="1"/>
    <col min="14172" max="14174" width="11" style="1270" bestFit="1" customWidth="1"/>
    <col min="14175" max="14175" width="13" style="1270" bestFit="1" customWidth="1"/>
    <col min="14176" max="14176" width="11" style="1270" bestFit="1" customWidth="1"/>
    <col min="14177" max="14177" width="15.125" style="1270" bestFit="1" customWidth="1"/>
    <col min="14178" max="14178" width="17.25" style="1270" bestFit="1" customWidth="1"/>
    <col min="14179" max="14179" width="7.125" style="1270" bestFit="1" customWidth="1"/>
    <col min="14180" max="14180" width="13" style="1270" bestFit="1" customWidth="1"/>
    <col min="14181" max="14182" width="12.375" style="1270" bestFit="1" customWidth="1"/>
    <col min="14183" max="14184" width="15.125" style="1270" bestFit="1" customWidth="1"/>
    <col min="14185" max="14186" width="18.625" style="1270" bestFit="1" customWidth="1"/>
    <col min="14187" max="14188" width="21.375" style="1270" bestFit="1" customWidth="1"/>
    <col min="14189" max="14189" width="17.25" style="1270" bestFit="1" customWidth="1"/>
    <col min="14190" max="14190" width="11" style="1270" bestFit="1" customWidth="1"/>
    <col min="14191" max="14192" width="15.125" style="1270" bestFit="1" customWidth="1"/>
    <col min="14193" max="14193" width="11" style="1270" bestFit="1" customWidth="1"/>
    <col min="14194" max="14195" width="15.125" style="1270" bestFit="1" customWidth="1"/>
    <col min="14196" max="14196" width="11.875" style="1270" bestFit="1" customWidth="1"/>
    <col min="14197" max="14197" width="16.375" style="1270" bestFit="1" customWidth="1"/>
    <col min="14198" max="14198" width="15.125" style="1270" bestFit="1" customWidth="1"/>
    <col min="14199" max="14199" width="11" style="1270" bestFit="1" customWidth="1"/>
    <col min="14200" max="14201" width="15.125" style="1270" bestFit="1" customWidth="1"/>
    <col min="14202" max="14202" width="11" style="1270" bestFit="1" customWidth="1"/>
    <col min="14203" max="14204" width="15.125" style="1270" bestFit="1" customWidth="1"/>
    <col min="14205" max="14205" width="5.25" style="1270" bestFit="1" customWidth="1"/>
    <col min="14206" max="14207" width="9" style="1270"/>
    <col min="14208" max="14208" width="7.125" style="1270" bestFit="1" customWidth="1"/>
    <col min="14209" max="14209" width="9" style="1270"/>
    <col min="14210" max="14210" width="59.375" style="1270" bestFit="1" customWidth="1"/>
    <col min="14211" max="14211" width="45.5" style="1270" bestFit="1" customWidth="1"/>
    <col min="14212" max="14212" width="27.625" style="1270" bestFit="1" customWidth="1"/>
    <col min="14213" max="14213" width="11" style="1270" bestFit="1" customWidth="1"/>
    <col min="14214" max="14217" width="13" style="1270" bestFit="1" customWidth="1"/>
    <col min="14218" max="14218" width="14.375" style="1270" bestFit="1" customWidth="1"/>
    <col min="14219" max="14219" width="13" style="1270" bestFit="1" customWidth="1"/>
    <col min="14220" max="14221" width="18.125" style="1270" bestFit="1" customWidth="1"/>
    <col min="14222" max="14222" width="20.25" style="1270" bestFit="1" customWidth="1"/>
    <col min="14223" max="14223" width="17.625" style="1270" bestFit="1" customWidth="1"/>
    <col min="14224" max="14224" width="15.125" style="1270" bestFit="1" customWidth="1"/>
    <col min="14225" max="14225" width="21.375" style="1270" bestFit="1" customWidth="1"/>
    <col min="14226" max="14226" width="12.875" style="1270" bestFit="1" customWidth="1"/>
    <col min="14227" max="14227" width="13" style="1270" bestFit="1" customWidth="1"/>
    <col min="14228" max="14228" width="21.5" style="1270" bestFit="1" customWidth="1"/>
    <col min="14229" max="14230" width="13.125" style="1270" bestFit="1" customWidth="1"/>
    <col min="14231" max="14231" width="21.25" style="1270" bestFit="1" customWidth="1"/>
    <col min="14232" max="14232" width="17.375" style="1270" bestFit="1" customWidth="1"/>
    <col min="14233" max="14233" width="13.125" style="1270" bestFit="1" customWidth="1"/>
    <col min="14234" max="14234" width="15.125" style="1270" bestFit="1" customWidth="1"/>
    <col min="14235" max="14235" width="25.25" style="1270" bestFit="1" customWidth="1"/>
    <col min="14236" max="14236" width="18.875" style="1270" bestFit="1" customWidth="1"/>
    <col min="14237" max="14237" width="28" style="1270" bestFit="1" customWidth="1"/>
    <col min="14238" max="14238" width="26.75" style="1270" bestFit="1" customWidth="1"/>
    <col min="14239" max="14239" width="28" style="1270" bestFit="1" customWidth="1"/>
    <col min="14240" max="14240" width="25.25" style="1270" bestFit="1" customWidth="1"/>
    <col min="14241" max="14241" width="29.625" style="1270" bestFit="1" customWidth="1"/>
    <col min="14242" max="14242" width="25.25" style="1270" bestFit="1" customWidth="1"/>
    <col min="14243" max="14243" width="29.625" style="1270" bestFit="1" customWidth="1"/>
    <col min="14244" max="14244" width="25.25" style="1270" bestFit="1" customWidth="1"/>
    <col min="14245" max="14246" width="18.875" style="1270" bestFit="1" customWidth="1"/>
    <col min="14247" max="14247" width="21" style="1270" bestFit="1" customWidth="1"/>
    <col min="14248" max="14248" width="20.875" style="1270" bestFit="1" customWidth="1"/>
    <col min="14249" max="14249" width="12.625" style="1270" bestFit="1" customWidth="1"/>
    <col min="14250" max="14250" width="15.125" style="1270" bestFit="1" customWidth="1"/>
    <col min="14251" max="14251" width="7.125" style="1270" bestFit="1" customWidth="1"/>
    <col min="14252" max="14252" width="19.25" style="1270" bestFit="1" customWidth="1"/>
    <col min="14253" max="14255" width="15.125" style="1270" bestFit="1" customWidth="1"/>
    <col min="14256" max="14256" width="17.25" style="1270" bestFit="1" customWidth="1"/>
    <col min="14257" max="14259" width="15.125" style="1270" bestFit="1" customWidth="1"/>
    <col min="14260" max="14261" width="17.25" style="1270" bestFit="1" customWidth="1"/>
    <col min="14262" max="14262" width="15.125" style="1270" bestFit="1" customWidth="1"/>
    <col min="14263" max="14264" width="17.25" style="1270" bestFit="1" customWidth="1"/>
    <col min="14265" max="14265" width="15.125" style="1270" bestFit="1" customWidth="1"/>
    <col min="14266" max="14267" width="17.25" style="1270" bestFit="1" customWidth="1"/>
    <col min="14268" max="14268" width="19.25" style="1270" bestFit="1" customWidth="1"/>
    <col min="14269" max="14270" width="21.375" style="1270" bestFit="1" customWidth="1"/>
    <col min="14271" max="14271" width="23.5" style="1270" bestFit="1" customWidth="1"/>
    <col min="14272" max="14272" width="21.375" style="1270" bestFit="1" customWidth="1"/>
    <col min="14273" max="14273" width="19.25" style="1270" bestFit="1" customWidth="1"/>
    <col min="14274" max="14275" width="21.375" style="1270" bestFit="1" customWidth="1"/>
    <col min="14276" max="14276" width="23.5" style="1270" bestFit="1" customWidth="1"/>
    <col min="14277" max="14277" width="21.375" style="1270" bestFit="1" customWidth="1"/>
    <col min="14278" max="14278" width="17.25" style="1270" bestFit="1" customWidth="1"/>
    <col min="14279" max="14281" width="19.25" style="1270" bestFit="1" customWidth="1"/>
    <col min="14282" max="14282" width="18.375" style="1270" bestFit="1" customWidth="1"/>
    <col min="14283" max="14284" width="20.375" style="1270" bestFit="1" customWidth="1"/>
    <col min="14285" max="14285" width="13" style="1270" bestFit="1" customWidth="1"/>
    <col min="14286" max="14287" width="19.25" style="1270" bestFit="1" customWidth="1"/>
    <col min="14288" max="14289" width="17.25" style="1270" bestFit="1" customWidth="1"/>
    <col min="14290" max="14292" width="19.25" style="1270" bestFit="1" customWidth="1"/>
    <col min="14293" max="14294" width="21.375" style="1270" bestFit="1" customWidth="1"/>
    <col min="14295" max="14295" width="19.25" style="1270" bestFit="1" customWidth="1"/>
    <col min="14296" max="14297" width="21.375" style="1270" bestFit="1" customWidth="1"/>
    <col min="14298" max="14298" width="23.5" style="1270" bestFit="1" customWidth="1"/>
    <col min="14299" max="14300" width="21.375" style="1270" bestFit="1" customWidth="1"/>
    <col min="14301" max="14303" width="23.5" style="1270" bestFit="1" customWidth="1"/>
    <col min="14304" max="14305" width="25.5" style="1270" bestFit="1" customWidth="1"/>
    <col min="14306" max="14306" width="23.5" style="1270" bestFit="1" customWidth="1"/>
    <col min="14307" max="14308" width="25.5" style="1270" bestFit="1" customWidth="1"/>
    <col min="14309" max="14309" width="27.625" style="1270" bestFit="1" customWidth="1"/>
    <col min="14310" max="14310" width="25.5" style="1270" bestFit="1" customWidth="1"/>
    <col min="14311" max="14311" width="22.75" style="1270" bestFit="1" customWidth="1"/>
    <col min="14312" max="14312" width="26.875" style="1270" bestFit="1" customWidth="1"/>
    <col min="14313" max="14314" width="19.25" style="1270" bestFit="1" customWidth="1"/>
    <col min="14315" max="14315" width="25.5" style="1270" bestFit="1" customWidth="1"/>
    <col min="14316" max="14317" width="21.375" style="1270" bestFit="1" customWidth="1"/>
    <col min="14318" max="14318" width="27.625" style="1270" bestFit="1" customWidth="1"/>
    <col min="14319" max="14319" width="8.375" style="1270" bestFit="1" customWidth="1"/>
    <col min="14320" max="14322" width="16.75" style="1270" bestFit="1" customWidth="1"/>
    <col min="14323" max="14323" width="18.875" style="1270" bestFit="1" customWidth="1"/>
    <col min="14324" max="14324" width="23.5" style="1270" bestFit="1" customWidth="1"/>
    <col min="14325" max="14325" width="25.5" style="1270" bestFit="1" customWidth="1"/>
    <col min="14326" max="14327" width="8.375" style="1270" bestFit="1" customWidth="1"/>
    <col min="14328" max="14328" width="10.25" style="1270" bestFit="1" customWidth="1"/>
    <col min="14329" max="14329" width="13.75" style="1270" bestFit="1" customWidth="1"/>
    <col min="14330" max="14330" width="15.125" style="1270" bestFit="1" customWidth="1"/>
    <col min="14331" max="14333" width="21.5" style="1270" bestFit="1" customWidth="1"/>
    <col min="14334" max="14335" width="19.25" style="1270" bestFit="1" customWidth="1"/>
    <col min="14336" max="14336" width="6.625" style="1270" bestFit="1" customWidth="1"/>
    <col min="14337" max="14337" width="9" style="1270"/>
    <col min="14338" max="14338" width="15.125" style="1270" bestFit="1" customWidth="1"/>
    <col min="14339" max="14339" width="13" style="1270" bestFit="1" customWidth="1"/>
    <col min="14340" max="14342" width="9" style="1270"/>
    <col min="14343" max="14343" width="13" style="1270" bestFit="1" customWidth="1"/>
    <col min="14344" max="14344" width="15" style="1270" customWidth="1"/>
    <col min="14345" max="14345" width="13" style="1270" bestFit="1" customWidth="1"/>
    <col min="14346" max="14346" width="9" style="1270"/>
    <col min="14347" max="14349" width="12.375" style="1270" bestFit="1" customWidth="1"/>
    <col min="14350" max="14350" width="11" style="1270" bestFit="1" customWidth="1"/>
    <col min="14351" max="14351" width="20.375" style="1270" bestFit="1" customWidth="1"/>
    <col min="14352" max="14353" width="27.75" style="1270" bestFit="1" customWidth="1"/>
    <col min="14354" max="14355" width="19.375" style="1270" bestFit="1" customWidth="1"/>
    <col min="14356" max="14356" width="17.25" style="1270" bestFit="1" customWidth="1"/>
    <col min="14357" max="14357" width="19.375" style="1270" bestFit="1" customWidth="1"/>
    <col min="14358" max="14359" width="9" style="1270"/>
    <col min="14360" max="14360" width="17.375" style="1270" bestFit="1" customWidth="1"/>
    <col min="14361" max="14361" width="9" style="1270"/>
    <col min="14362" max="14362" width="17.375" style="1270" bestFit="1" customWidth="1"/>
    <col min="14363" max="14364" width="9" style="1270"/>
    <col min="14365" max="14366" width="11.125" style="1270" bestFit="1" customWidth="1"/>
    <col min="14367" max="14367" width="5.25" style="1270" bestFit="1" customWidth="1"/>
    <col min="14368" max="14368" width="9" style="1270"/>
    <col min="14369" max="14369" width="14.25" style="1270" bestFit="1" customWidth="1"/>
    <col min="14370" max="14370" width="17.875" style="1270" bestFit="1" customWidth="1"/>
    <col min="14371" max="14371" width="5.25" style="1270" bestFit="1" customWidth="1"/>
    <col min="14372" max="14372" width="9" style="1270"/>
    <col min="14373" max="14373" width="11" style="1270" bestFit="1" customWidth="1"/>
    <col min="14374" max="14374" width="8.375" style="1270" bestFit="1" customWidth="1"/>
    <col min="14375" max="14375" width="9.625" style="1270" bestFit="1" customWidth="1"/>
    <col min="14376" max="14376" width="15.125" style="1270" bestFit="1" customWidth="1"/>
    <col min="14377" max="14377" width="11.125" style="1270" bestFit="1" customWidth="1"/>
    <col min="14378" max="14378" width="9.5" style="1270" bestFit="1" customWidth="1"/>
    <col min="14379" max="14379" width="11" style="1270" bestFit="1" customWidth="1"/>
    <col min="14380" max="14388" width="15.125" style="1270" bestFit="1" customWidth="1"/>
    <col min="14389" max="14389" width="7.125" style="1270" bestFit="1" customWidth="1"/>
    <col min="14390" max="14390" width="11" style="1270" bestFit="1" customWidth="1"/>
    <col min="14391" max="14391" width="15.125" style="1270" bestFit="1" customWidth="1"/>
    <col min="14392" max="14392" width="19.25" style="1270" bestFit="1" customWidth="1"/>
    <col min="14393" max="14393" width="15.125" style="1270" bestFit="1" customWidth="1"/>
    <col min="14394" max="14394" width="19.25" style="1270" bestFit="1" customWidth="1"/>
    <col min="14395" max="14395" width="15.125" style="1270" bestFit="1" customWidth="1"/>
    <col min="14396" max="14396" width="19.25" style="1270" bestFit="1" customWidth="1"/>
    <col min="14397" max="14397" width="15.125" style="1270" bestFit="1" customWidth="1"/>
    <col min="14398" max="14398" width="19.25" style="1270" bestFit="1" customWidth="1"/>
    <col min="14399" max="14399" width="15.125" style="1270" bestFit="1" customWidth="1"/>
    <col min="14400" max="14400" width="19.25" style="1270" bestFit="1" customWidth="1"/>
    <col min="14401" max="14401" width="13" style="1270" bestFit="1" customWidth="1"/>
    <col min="14402" max="14402" width="17.25" style="1270" bestFit="1" customWidth="1"/>
    <col min="14403" max="14403" width="15.125" style="1270" bestFit="1" customWidth="1"/>
    <col min="14404" max="14404" width="19.25" style="1270" bestFit="1" customWidth="1"/>
    <col min="14405" max="14405" width="15.125" style="1270" bestFit="1" customWidth="1"/>
    <col min="14406" max="14406" width="19.25" style="1270" bestFit="1" customWidth="1"/>
    <col min="14407" max="14412" width="21.375" style="1270" bestFit="1" customWidth="1"/>
    <col min="14413" max="14414" width="17.25" style="1270" bestFit="1" customWidth="1"/>
    <col min="14415" max="14415" width="7.125" style="1270" bestFit="1" customWidth="1"/>
    <col min="14416" max="14416" width="11" style="1270" bestFit="1" customWidth="1"/>
    <col min="14417" max="14417" width="7.125" style="1270" bestFit="1" customWidth="1"/>
    <col min="14418" max="14419" width="11" style="1270" bestFit="1" customWidth="1"/>
    <col min="14420" max="14420" width="15.125" style="1270" bestFit="1" customWidth="1"/>
    <col min="14421" max="14421" width="16.5" style="1270" bestFit="1" customWidth="1"/>
    <col min="14422" max="14422" width="20.625" style="1270" bestFit="1" customWidth="1"/>
    <col min="14423" max="14423" width="7.125" style="1270" bestFit="1" customWidth="1"/>
    <col min="14424" max="14426" width="11" style="1270" bestFit="1" customWidth="1"/>
    <col min="14427" max="14427" width="15.125" style="1270" bestFit="1" customWidth="1"/>
    <col min="14428" max="14430" width="11" style="1270" bestFit="1" customWidth="1"/>
    <col min="14431" max="14431" width="13" style="1270" bestFit="1" customWidth="1"/>
    <col min="14432" max="14432" width="11" style="1270" bestFit="1" customWidth="1"/>
    <col min="14433" max="14433" width="15.125" style="1270" bestFit="1" customWidth="1"/>
    <col min="14434" max="14434" width="17.25" style="1270" bestFit="1" customWidth="1"/>
    <col min="14435" max="14435" width="7.125" style="1270" bestFit="1" customWidth="1"/>
    <col min="14436" max="14436" width="13" style="1270" bestFit="1" customWidth="1"/>
    <col min="14437" max="14438" width="12.375" style="1270" bestFit="1" customWidth="1"/>
    <col min="14439" max="14440" width="15.125" style="1270" bestFit="1" customWidth="1"/>
    <col min="14441" max="14442" width="18.625" style="1270" bestFit="1" customWidth="1"/>
    <col min="14443" max="14444" width="21.375" style="1270" bestFit="1" customWidth="1"/>
    <col min="14445" max="14445" width="17.25" style="1270" bestFit="1" customWidth="1"/>
    <col min="14446" max="14446" width="11" style="1270" bestFit="1" customWidth="1"/>
    <col min="14447" max="14448" width="15.125" style="1270" bestFit="1" customWidth="1"/>
    <col min="14449" max="14449" width="11" style="1270" bestFit="1" customWidth="1"/>
    <col min="14450" max="14451" width="15.125" style="1270" bestFit="1" customWidth="1"/>
    <col min="14452" max="14452" width="11.875" style="1270" bestFit="1" customWidth="1"/>
    <col min="14453" max="14453" width="16.375" style="1270" bestFit="1" customWidth="1"/>
    <col min="14454" max="14454" width="15.125" style="1270" bestFit="1" customWidth="1"/>
    <col min="14455" max="14455" width="11" style="1270" bestFit="1" customWidth="1"/>
    <col min="14456" max="14457" width="15.125" style="1270" bestFit="1" customWidth="1"/>
    <col min="14458" max="14458" width="11" style="1270" bestFit="1" customWidth="1"/>
    <col min="14459" max="14460" width="15.125" style="1270" bestFit="1" customWidth="1"/>
    <col min="14461" max="14461" width="5.25" style="1270" bestFit="1" customWidth="1"/>
    <col min="14462" max="14463" width="9" style="1270"/>
    <col min="14464" max="14464" width="7.125" style="1270" bestFit="1" customWidth="1"/>
    <col min="14465" max="14465" width="9" style="1270"/>
    <col min="14466" max="14466" width="59.375" style="1270" bestFit="1" customWidth="1"/>
    <col min="14467" max="14467" width="45.5" style="1270" bestFit="1" customWidth="1"/>
    <col min="14468" max="14468" width="27.625" style="1270" bestFit="1" customWidth="1"/>
    <col min="14469" max="14469" width="11" style="1270" bestFit="1" customWidth="1"/>
    <col min="14470" max="14473" width="13" style="1270" bestFit="1" customWidth="1"/>
    <col min="14474" max="14474" width="14.375" style="1270" bestFit="1" customWidth="1"/>
    <col min="14475" max="14475" width="13" style="1270" bestFit="1" customWidth="1"/>
    <col min="14476" max="14477" width="18.125" style="1270" bestFit="1" customWidth="1"/>
    <col min="14478" max="14478" width="20.25" style="1270" bestFit="1" customWidth="1"/>
    <col min="14479" max="14479" width="17.625" style="1270" bestFit="1" customWidth="1"/>
    <col min="14480" max="14480" width="15.125" style="1270" bestFit="1" customWidth="1"/>
    <col min="14481" max="14481" width="21.375" style="1270" bestFit="1" customWidth="1"/>
    <col min="14482" max="14482" width="12.875" style="1270" bestFit="1" customWidth="1"/>
    <col min="14483" max="14483" width="13" style="1270" bestFit="1" customWidth="1"/>
    <col min="14484" max="14484" width="21.5" style="1270" bestFit="1" customWidth="1"/>
    <col min="14485" max="14486" width="13.125" style="1270" bestFit="1" customWidth="1"/>
    <col min="14487" max="14487" width="21.25" style="1270" bestFit="1" customWidth="1"/>
    <col min="14488" max="14488" width="17.375" style="1270" bestFit="1" customWidth="1"/>
    <col min="14489" max="14489" width="13.125" style="1270" bestFit="1" customWidth="1"/>
    <col min="14490" max="14490" width="15.125" style="1270" bestFit="1" customWidth="1"/>
    <col min="14491" max="14491" width="25.25" style="1270" bestFit="1" customWidth="1"/>
    <col min="14492" max="14492" width="18.875" style="1270" bestFit="1" customWidth="1"/>
    <col min="14493" max="14493" width="28" style="1270" bestFit="1" customWidth="1"/>
    <col min="14494" max="14494" width="26.75" style="1270" bestFit="1" customWidth="1"/>
    <col min="14495" max="14495" width="28" style="1270" bestFit="1" customWidth="1"/>
    <col min="14496" max="14496" width="25.25" style="1270" bestFit="1" customWidth="1"/>
    <col min="14497" max="14497" width="29.625" style="1270" bestFit="1" customWidth="1"/>
    <col min="14498" max="14498" width="25.25" style="1270" bestFit="1" customWidth="1"/>
    <col min="14499" max="14499" width="29.625" style="1270" bestFit="1" customWidth="1"/>
    <col min="14500" max="14500" width="25.25" style="1270" bestFit="1" customWidth="1"/>
    <col min="14501" max="14502" width="18.875" style="1270" bestFit="1" customWidth="1"/>
    <col min="14503" max="14503" width="21" style="1270" bestFit="1" customWidth="1"/>
    <col min="14504" max="14504" width="20.875" style="1270" bestFit="1" customWidth="1"/>
    <col min="14505" max="14505" width="12.625" style="1270" bestFit="1" customWidth="1"/>
    <col min="14506" max="14506" width="15.125" style="1270" bestFit="1" customWidth="1"/>
    <col min="14507" max="14507" width="7.125" style="1270" bestFit="1" customWidth="1"/>
    <col min="14508" max="14508" width="19.25" style="1270" bestFit="1" customWidth="1"/>
    <col min="14509" max="14511" width="15.125" style="1270" bestFit="1" customWidth="1"/>
    <col min="14512" max="14512" width="17.25" style="1270" bestFit="1" customWidth="1"/>
    <col min="14513" max="14515" width="15.125" style="1270" bestFit="1" customWidth="1"/>
    <col min="14516" max="14517" width="17.25" style="1270" bestFit="1" customWidth="1"/>
    <col min="14518" max="14518" width="15.125" style="1270" bestFit="1" customWidth="1"/>
    <col min="14519" max="14520" width="17.25" style="1270" bestFit="1" customWidth="1"/>
    <col min="14521" max="14521" width="15.125" style="1270" bestFit="1" customWidth="1"/>
    <col min="14522" max="14523" width="17.25" style="1270" bestFit="1" customWidth="1"/>
    <col min="14524" max="14524" width="19.25" style="1270" bestFit="1" customWidth="1"/>
    <col min="14525" max="14526" width="21.375" style="1270" bestFit="1" customWidth="1"/>
    <col min="14527" max="14527" width="23.5" style="1270" bestFit="1" customWidth="1"/>
    <col min="14528" max="14528" width="21.375" style="1270" bestFit="1" customWidth="1"/>
    <col min="14529" max="14529" width="19.25" style="1270" bestFit="1" customWidth="1"/>
    <col min="14530" max="14531" width="21.375" style="1270" bestFit="1" customWidth="1"/>
    <col min="14532" max="14532" width="23.5" style="1270" bestFit="1" customWidth="1"/>
    <col min="14533" max="14533" width="21.375" style="1270" bestFit="1" customWidth="1"/>
    <col min="14534" max="14534" width="17.25" style="1270" bestFit="1" customWidth="1"/>
    <col min="14535" max="14537" width="19.25" style="1270" bestFit="1" customWidth="1"/>
    <col min="14538" max="14538" width="18.375" style="1270" bestFit="1" customWidth="1"/>
    <col min="14539" max="14540" width="20.375" style="1270" bestFit="1" customWidth="1"/>
    <col min="14541" max="14541" width="13" style="1270" bestFit="1" customWidth="1"/>
    <col min="14542" max="14543" width="19.25" style="1270" bestFit="1" customWidth="1"/>
    <col min="14544" max="14545" width="17.25" style="1270" bestFit="1" customWidth="1"/>
    <col min="14546" max="14548" width="19.25" style="1270" bestFit="1" customWidth="1"/>
    <col min="14549" max="14550" width="21.375" style="1270" bestFit="1" customWidth="1"/>
    <col min="14551" max="14551" width="19.25" style="1270" bestFit="1" customWidth="1"/>
    <col min="14552" max="14553" width="21.375" style="1270" bestFit="1" customWidth="1"/>
    <col min="14554" max="14554" width="23.5" style="1270" bestFit="1" customWidth="1"/>
    <col min="14555" max="14556" width="21.375" style="1270" bestFit="1" customWidth="1"/>
    <col min="14557" max="14559" width="23.5" style="1270" bestFit="1" customWidth="1"/>
    <col min="14560" max="14561" width="25.5" style="1270" bestFit="1" customWidth="1"/>
    <col min="14562" max="14562" width="23.5" style="1270" bestFit="1" customWidth="1"/>
    <col min="14563" max="14564" width="25.5" style="1270" bestFit="1" customWidth="1"/>
    <col min="14565" max="14565" width="27.625" style="1270" bestFit="1" customWidth="1"/>
    <col min="14566" max="14566" width="25.5" style="1270" bestFit="1" customWidth="1"/>
    <col min="14567" max="14567" width="22.75" style="1270" bestFit="1" customWidth="1"/>
    <col min="14568" max="14568" width="26.875" style="1270" bestFit="1" customWidth="1"/>
    <col min="14569" max="14570" width="19.25" style="1270" bestFit="1" customWidth="1"/>
    <col min="14571" max="14571" width="25.5" style="1270" bestFit="1" customWidth="1"/>
    <col min="14572" max="14573" width="21.375" style="1270" bestFit="1" customWidth="1"/>
    <col min="14574" max="14574" width="27.625" style="1270" bestFit="1" customWidth="1"/>
    <col min="14575" max="14575" width="8.375" style="1270" bestFit="1" customWidth="1"/>
    <col min="14576" max="14578" width="16.75" style="1270" bestFit="1" customWidth="1"/>
    <col min="14579" max="14579" width="18.875" style="1270" bestFit="1" customWidth="1"/>
    <col min="14580" max="14580" width="23.5" style="1270" bestFit="1" customWidth="1"/>
    <col min="14581" max="14581" width="25.5" style="1270" bestFit="1" customWidth="1"/>
    <col min="14582" max="14583" width="8.375" style="1270" bestFit="1" customWidth="1"/>
    <col min="14584" max="14584" width="10.25" style="1270" bestFit="1" customWidth="1"/>
    <col min="14585" max="14585" width="13.75" style="1270" bestFit="1" customWidth="1"/>
    <col min="14586" max="14586" width="15.125" style="1270" bestFit="1" customWidth="1"/>
    <col min="14587" max="14589" width="21.5" style="1270" bestFit="1" customWidth="1"/>
    <col min="14590" max="14591" width="19.25" style="1270" bestFit="1" customWidth="1"/>
    <col min="14592" max="14592" width="6.625" style="1270" bestFit="1" customWidth="1"/>
    <col min="14593" max="14593" width="9" style="1270"/>
    <col min="14594" max="14594" width="15.125" style="1270" bestFit="1" customWidth="1"/>
    <col min="14595" max="14595" width="13" style="1270" bestFit="1" customWidth="1"/>
    <col min="14596" max="14598" width="9" style="1270"/>
    <col min="14599" max="14599" width="13" style="1270" bestFit="1" customWidth="1"/>
    <col min="14600" max="14600" width="15" style="1270" customWidth="1"/>
    <col min="14601" max="14601" width="13" style="1270" bestFit="1" customWidth="1"/>
    <col min="14602" max="14602" width="9" style="1270"/>
    <col min="14603" max="14605" width="12.375" style="1270" bestFit="1" customWidth="1"/>
    <col min="14606" max="14606" width="11" style="1270" bestFit="1" customWidth="1"/>
    <col min="14607" max="14607" width="20.375" style="1270" bestFit="1" customWidth="1"/>
    <col min="14608" max="14609" width="27.75" style="1270" bestFit="1" customWidth="1"/>
    <col min="14610" max="14611" width="19.375" style="1270" bestFit="1" customWidth="1"/>
    <col min="14612" max="14612" width="17.25" style="1270" bestFit="1" customWidth="1"/>
    <col min="14613" max="14613" width="19.375" style="1270" bestFit="1" customWidth="1"/>
    <col min="14614" max="14615" width="9" style="1270"/>
    <col min="14616" max="14616" width="17.375" style="1270" bestFit="1" customWidth="1"/>
    <col min="14617" max="14617" width="9" style="1270"/>
    <col min="14618" max="14618" width="17.375" style="1270" bestFit="1" customWidth="1"/>
    <col min="14619" max="14620" width="9" style="1270"/>
    <col min="14621" max="14622" width="11.125" style="1270" bestFit="1" customWidth="1"/>
    <col min="14623" max="14623" width="5.25" style="1270" bestFit="1" customWidth="1"/>
    <col min="14624" max="14624" width="9" style="1270"/>
    <col min="14625" max="14625" width="14.25" style="1270" bestFit="1" customWidth="1"/>
    <col min="14626" max="14626" width="17.875" style="1270" bestFit="1" customWidth="1"/>
    <col min="14627" max="14627" width="5.25" style="1270" bestFit="1" customWidth="1"/>
    <col min="14628" max="14628" width="9" style="1270"/>
    <col min="14629" max="14629" width="11" style="1270" bestFit="1" customWidth="1"/>
    <col min="14630" max="14630" width="8.375" style="1270" bestFit="1" customWidth="1"/>
    <col min="14631" max="14631" width="9.625" style="1270" bestFit="1" customWidth="1"/>
    <col min="14632" max="14632" width="15.125" style="1270" bestFit="1" customWidth="1"/>
    <col min="14633" max="14633" width="11.125" style="1270" bestFit="1" customWidth="1"/>
    <col min="14634" max="14634" width="9.5" style="1270" bestFit="1" customWidth="1"/>
    <col min="14635" max="14635" width="11" style="1270" bestFit="1" customWidth="1"/>
    <col min="14636" max="14644" width="15.125" style="1270" bestFit="1" customWidth="1"/>
    <col min="14645" max="14645" width="7.125" style="1270" bestFit="1" customWidth="1"/>
    <col min="14646" max="14646" width="11" style="1270" bestFit="1" customWidth="1"/>
    <col min="14647" max="14647" width="15.125" style="1270" bestFit="1" customWidth="1"/>
    <col min="14648" max="14648" width="19.25" style="1270" bestFit="1" customWidth="1"/>
    <col min="14649" max="14649" width="15.125" style="1270" bestFit="1" customWidth="1"/>
    <col min="14650" max="14650" width="19.25" style="1270" bestFit="1" customWidth="1"/>
    <col min="14651" max="14651" width="15.125" style="1270" bestFit="1" customWidth="1"/>
    <col min="14652" max="14652" width="19.25" style="1270" bestFit="1" customWidth="1"/>
    <col min="14653" max="14653" width="15.125" style="1270" bestFit="1" customWidth="1"/>
    <col min="14654" max="14654" width="19.25" style="1270" bestFit="1" customWidth="1"/>
    <col min="14655" max="14655" width="15.125" style="1270" bestFit="1" customWidth="1"/>
    <col min="14656" max="14656" width="19.25" style="1270" bestFit="1" customWidth="1"/>
    <col min="14657" max="14657" width="13" style="1270" bestFit="1" customWidth="1"/>
    <col min="14658" max="14658" width="17.25" style="1270" bestFit="1" customWidth="1"/>
    <col min="14659" max="14659" width="15.125" style="1270" bestFit="1" customWidth="1"/>
    <col min="14660" max="14660" width="19.25" style="1270" bestFit="1" customWidth="1"/>
    <col min="14661" max="14661" width="15.125" style="1270" bestFit="1" customWidth="1"/>
    <col min="14662" max="14662" width="19.25" style="1270" bestFit="1" customWidth="1"/>
    <col min="14663" max="14668" width="21.375" style="1270" bestFit="1" customWidth="1"/>
    <col min="14669" max="14670" width="17.25" style="1270" bestFit="1" customWidth="1"/>
    <col min="14671" max="14671" width="7.125" style="1270" bestFit="1" customWidth="1"/>
    <col min="14672" max="14672" width="11" style="1270" bestFit="1" customWidth="1"/>
    <col min="14673" max="14673" width="7.125" style="1270" bestFit="1" customWidth="1"/>
    <col min="14674" max="14675" width="11" style="1270" bestFit="1" customWidth="1"/>
    <col min="14676" max="14676" width="15.125" style="1270" bestFit="1" customWidth="1"/>
    <col min="14677" max="14677" width="16.5" style="1270" bestFit="1" customWidth="1"/>
    <col min="14678" max="14678" width="20.625" style="1270" bestFit="1" customWidth="1"/>
    <col min="14679" max="14679" width="7.125" style="1270" bestFit="1" customWidth="1"/>
    <col min="14680" max="14682" width="11" style="1270" bestFit="1" customWidth="1"/>
    <col min="14683" max="14683" width="15.125" style="1270" bestFit="1" customWidth="1"/>
    <col min="14684" max="14686" width="11" style="1270" bestFit="1" customWidth="1"/>
    <col min="14687" max="14687" width="13" style="1270" bestFit="1" customWidth="1"/>
    <col min="14688" max="14688" width="11" style="1270" bestFit="1" customWidth="1"/>
    <col min="14689" max="14689" width="15.125" style="1270" bestFit="1" customWidth="1"/>
    <col min="14690" max="14690" width="17.25" style="1270" bestFit="1" customWidth="1"/>
    <col min="14691" max="14691" width="7.125" style="1270" bestFit="1" customWidth="1"/>
    <col min="14692" max="14692" width="13" style="1270" bestFit="1" customWidth="1"/>
    <col min="14693" max="14694" width="12.375" style="1270" bestFit="1" customWidth="1"/>
    <col min="14695" max="14696" width="15.125" style="1270" bestFit="1" customWidth="1"/>
    <col min="14697" max="14698" width="18.625" style="1270" bestFit="1" customWidth="1"/>
    <col min="14699" max="14700" width="21.375" style="1270" bestFit="1" customWidth="1"/>
    <col min="14701" max="14701" width="17.25" style="1270" bestFit="1" customWidth="1"/>
    <col min="14702" max="14702" width="11" style="1270" bestFit="1" customWidth="1"/>
    <col min="14703" max="14704" width="15.125" style="1270" bestFit="1" customWidth="1"/>
    <col min="14705" max="14705" width="11" style="1270" bestFit="1" customWidth="1"/>
    <col min="14706" max="14707" width="15.125" style="1270" bestFit="1" customWidth="1"/>
    <col min="14708" max="14708" width="11.875" style="1270" bestFit="1" customWidth="1"/>
    <col min="14709" max="14709" width="16.375" style="1270" bestFit="1" customWidth="1"/>
    <col min="14710" max="14710" width="15.125" style="1270" bestFit="1" customWidth="1"/>
    <col min="14711" max="14711" width="11" style="1270" bestFit="1" customWidth="1"/>
    <col min="14712" max="14713" width="15.125" style="1270" bestFit="1" customWidth="1"/>
    <col min="14714" max="14714" width="11" style="1270" bestFit="1" customWidth="1"/>
    <col min="14715" max="14716" width="15.125" style="1270" bestFit="1" customWidth="1"/>
    <col min="14717" max="14717" width="5.25" style="1270" bestFit="1" customWidth="1"/>
    <col min="14718" max="14719" width="9" style="1270"/>
    <col min="14720" max="14720" width="7.125" style="1270" bestFit="1" customWidth="1"/>
    <col min="14721" max="14721" width="9" style="1270"/>
    <col min="14722" max="14722" width="59.375" style="1270" bestFit="1" customWidth="1"/>
    <col min="14723" max="14723" width="45.5" style="1270" bestFit="1" customWidth="1"/>
    <col min="14724" max="14724" width="27.625" style="1270" bestFit="1" customWidth="1"/>
    <col min="14725" max="14725" width="11" style="1270" bestFit="1" customWidth="1"/>
    <col min="14726" max="14729" width="13" style="1270" bestFit="1" customWidth="1"/>
    <col min="14730" max="14730" width="14.375" style="1270" bestFit="1" customWidth="1"/>
    <col min="14731" max="14731" width="13" style="1270" bestFit="1" customWidth="1"/>
    <col min="14732" max="14733" width="18.125" style="1270" bestFit="1" customWidth="1"/>
    <col min="14734" max="14734" width="20.25" style="1270" bestFit="1" customWidth="1"/>
    <col min="14735" max="14735" width="17.625" style="1270" bestFit="1" customWidth="1"/>
    <col min="14736" max="14736" width="15.125" style="1270" bestFit="1" customWidth="1"/>
    <col min="14737" max="14737" width="21.375" style="1270" bestFit="1" customWidth="1"/>
    <col min="14738" max="14738" width="12.875" style="1270" bestFit="1" customWidth="1"/>
    <col min="14739" max="14739" width="13" style="1270" bestFit="1" customWidth="1"/>
    <col min="14740" max="14740" width="21.5" style="1270" bestFit="1" customWidth="1"/>
    <col min="14741" max="14742" width="13.125" style="1270" bestFit="1" customWidth="1"/>
    <col min="14743" max="14743" width="21.25" style="1270" bestFit="1" customWidth="1"/>
    <col min="14744" max="14744" width="17.375" style="1270" bestFit="1" customWidth="1"/>
    <col min="14745" max="14745" width="13.125" style="1270" bestFit="1" customWidth="1"/>
    <col min="14746" max="14746" width="15.125" style="1270" bestFit="1" customWidth="1"/>
    <col min="14747" max="14747" width="25.25" style="1270" bestFit="1" customWidth="1"/>
    <col min="14748" max="14748" width="18.875" style="1270" bestFit="1" customWidth="1"/>
    <col min="14749" max="14749" width="28" style="1270" bestFit="1" customWidth="1"/>
    <col min="14750" max="14750" width="26.75" style="1270" bestFit="1" customWidth="1"/>
    <col min="14751" max="14751" width="28" style="1270" bestFit="1" customWidth="1"/>
    <col min="14752" max="14752" width="25.25" style="1270" bestFit="1" customWidth="1"/>
    <col min="14753" max="14753" width="29.625" style="1270" bestFit="1" customWidth="1"/>
    <col min="14754" max="14754" width="25.25" style="1270" bestFit="1" customWidth="1"/>
    <col min="14755" max="14755" width="29.625" style="1270" bestFit="1" customWidth="1"/>
    <col min="14756" max="14756" width="25.25" style="1270" bestFit="1" customWidth="1"/>
    <col min="14757" max="14758" width="18.875" style="1270" bestFit="1" customWidth="1"/>
    <col min="14759" max="14759" width="21" style="1270" bestFit="1" customWidth="1"/>
    <col min="14760" max="14760" width="20.875" style="1270" bestFit="1" customWidth="1"/>
    <col min="14761" max="14761" width="12.625" style="1270" bestFit="1" customWidth="1"/>
    <col min="14762" max="14762" width="15.125" style="1270" bestFit="1" customWidth="1"/>
    <col min="14763" max="14763" width="7.125" style="1270" bestFit="1" customWidth="1"/>
    <col min="14764" max="14764" width="19.25" style="1270" bestFit="1" customWidth="1"/>
    <col min="14765" max="14767" width="15.125" style="1270" bestFit="1" customWidth="1"/>
    <col min="14768" max="14768" width="17.25" style="1270" bestFit="1" customWidth="1"/>
    <col min="14769" max="14771" width="15.125" style="1270" bestFit="1" customWidth="1"/>
    <col min="14772" max="14773" width="17.25" style="1270" bestFit="1" customWidth="1"/>
    <col min="14774" max="14774" width="15.125" style="1270" bestFit="1" customWidth="1"/>
    <col min="14775" max="14776" width="17.25" style="1270" bestFit="1" customWidth="1"/>
    <col min="14777" max="14777" width="15.125" style="1270" bestFit="1" customWidth="1"/>
    <col min="14778" max="14779" width="17.25" style="1270" bestFit="1" customWidth="1"/>
    <col min="14780" max="14780" width="19.25" style="1270" bestFit="1" customWidth="1"/>
    <col min="14781" max="14782" width="21.375" style="1270" bestFit="1" customWidth="1"/>
    <col min="14783" max="14783" width="23.5" style="1270" bestFit="1" customWidth="1"/>
    <col min="14784" max="14784" width="21.375" style="1270" bestFit="1" customWidth="1"/>
    <col min="14785" max="14785" width="19.25" style="1270" bestFit="1" customWidth="1"/>
    <col min="14786" max="14787" width="21.375" style="1270" bestFit="1" customWidth="1"/>
    <col min="14788" max="14788" width="23.5" style="1270" bestFit="1" customWidth="1"/>
    <col min="14789" max="14789" width="21.375" style="1270" bestFit="1" customWidth="1"/>
    <col min="14790" max="14790" width="17.25" style="1270" bestFit="1" customWidth="1"/>
    <col min="14791" max="14793" width="19.25" style="1270" bestFit="1" customWidth="1"/>
    <col min="14794" max="14794" width="18.375" style="1270" bestFit="1" customWidth="1"/>
    <col min="14795" max="14796" width="20.375" style="1270" bestFit="1" customWidth="1"/>
    <col min="14797" max="14797" width="13" style="1270" bestFit="1" customWidth="1"/>
    <col min="14798" max="14799" width="19.25" style="1270" bestFit="1" customWidth="1"/>
    <col min="14800" max="14801" width="17.25" style="1270" bestFit="1" customWidth="1"/>
    <col min="14802" max="14804" width="19.25" style="1270" bestFit="1" customWidth="1"/>
    <col min="14805" max="14806" width="21.375" style="1270" bestFit="1" customWidth="1"/>
    <col min="14807" max="14807" width="19.25" style="1270" bestFit="1" customWidth="1"/>
    <col min="14808" max="14809" width="21.375" style="1270" bestFit="1" customWidth="1"/>
    <col min="14810" max="14810" width="23.5" style="1270" bestFit="1" customWidth="1"/>
    <col min="14811" max="14812" width="21.375" style="1270" bestFit="1" customWidth="1"/>
    <col min="14813" max="14815" width="23.5" style="1270" bestFit="1" customWidth="1"/>
    <col min="14816" max="14817" width="25.5" style="1270" bestFit="1" customWidth="1"/>
    <col min="14818" max="14818" width="23.5" style="1270" bestFit="1" customWidth="1"/>
    <col min="14819" max="14820" width="25.5" style="1270" bestFit="1" customWidth="1"/>
    <col min="14821" max="14821" width="27.625" style="1270" bestFit="1" customWidth="1"/>
    <col min="14822" max="14822" width="25.5" style="1270" bestFit="1" customWidth="1"/>
    <col min="14823" max="14823" width="22.75" style="1270" bestFit="1" customWidth="1"/>
    <col min="14824" max="14824" width="26.875" style="1270" bestFit="1" customWidth="1"/>
    <col min="14825" max="14826" width="19.25" style="1270" bestFit="1" customWidth="1"/>
    <col min="14827" max="14827" width="25.5" style="1270" bestFit="1" customWidth="1"/>
    <col min="14828" max="14829" width="21.375" style="1270" bestFit="1" customWidth="1"/>
    <col min="14830" max="14830" width="27.625" style="1270" bestFit="1" customWidth="1"/>
    <col min="14831" max="14831" width="8.375" style="1270" bestFit="1" customWidth="1"/>
    <col min="14832" max="14834" width="16.75" style="1270" bestFit="1" customWidth="1"/>
    <col min="14835" max="14835" width="18.875" style="1270" bestFit="1" customWidth="1"/>
    <col min="14836" max="14836" width="23.5" style="1270" bestFit="1" customWidth="1"/>
    <col min="14837" max="14837" width="25.5" style="1270" bestFit="1" customWidth="1"/>
    <col min="14838" max="14839" width="8.375" style="1270" bestFit="1" customWidth="1"/>
    <col min="14840" max="14840" width="10.25" style="1270" bestFit="1" customWidth="1"/>
    <col min="14841" max="14841" width="13.75" style="1270" bestFit="1" customWidth="1"/>
    <col min="14842" max="14842" width="15.125" style="1270" bestFit="1" customWidth="1"/>
    <col min="14843" max="14845" width="21.5" style="1270" bestFit="1" customWidth="1"/>
    <col min="14846" max="14847" width="19.25" style="1270" bestFit="1" customWidth="1"/>
    <col min="14848" max="14848" width="6.625" style="1270" bestFit="1" customWidth="1"/>
    <col min="14849" max="14849" width="9" style="1270"/>
    <col min="14850" max="14850" width="15.125" style="1270" bestFit="1" customWidth="1"/>
    <col min="14851" max="14851" width="13" style="1270" bestFit="1" customWidth="1"/>
    <col min="14852" max="14854" width="9" style="1270"/>
    <col min="14855" max="14855" width="13" style="1270" bestFit="1" customWidth="1"/>
    <col min="14856" max="14856" width="15" style="1270" customWidth="1"/>
    <col min="14857" max="14857" width="13" style="1270" bestFit="1" customWidth="1"/>
    <col min="14858" max="14858" width="9" style="1270"/>
    <col min="14859" max="14861" width="12.375" style="1270" bestFit="1" customWidth="1"/>
    <col min="14862" max="14862" width="11" style="1270" bestFit="1" customWidth="1"/>
    <col min="14863" max="14863" width="20.375" style="1270" bestFit="1" customWidth="1"/>
    <col min="14864" max="14865" width="27.75" style="1270" bestFit="1" customWidth="1"/>
    <col min="14866" max="14867" width="19.375" style="1270" bestFit="1" customWidth="1"/>
    <col min="14868" max="14868" width="17.25" style="1270" bestFit="1" customWidth="1"/>
    <col min="14869" max="14869" width="19.375" style="1270" bestFit="1" customWidth="1"/>
    <col min="14870" max="14871" width="9" style="1270"/>
    <col min="14872" max="14872" width="17.375" style="1270" bestFit="1" customWidth="1"/>
    <col min="14873" max="14873" width="9" style="1270"/>
    <col min="14874" max="14874" width="17.375" style="1270" bestFit="1" customWidth="1"/>
    <col min="14875" max="14876" width="9" style="1270"/>
    <col min="14877" max="14878" width="11.125" style="1270" bestFit="1" customWidth="1"/>
    <col min="14879" max="14879" width="5.25" style="1270" bestFit="1" customWidth="1"/>
    <col min="14880" max="14880" width="9" style="1270"/>
    <col min="14881" max="14881" width="14.25" style="1270" bestFit="1" customWidth="1"/>
    <col min="14882" max="14882" width="17.875" style="1270" bestFit="1" customWidth="1"/>
    <col min="14883" max="14883" width="5.25" style="1270" bestFit="1" customWidth="1"/>
    <col min="14884" max="14884" width="9" style="1270"/>
    <col min="14885" max="14885" width="11" style="1270" bestFit="1" customWidth="1"/>
    <col min="14886" max="14886" width="8.375" style="1270" bestFit="1" customWidth="1"/>
    <col min="14887" max="14887" width="9.625" style="1270" bestFit="1" customWidth="1"/>
    <col min="14888" max="14888" width="15.125" style="1270" bestFit="1" customWidth="1"/>
    <col min="14889" max="14889" width="11.125" style="1270" bestFit="1" customWidth="1"/>
    <col min="14890" max="14890" width="9.5" style="1270" bestFit="1" customWidth="1"/>
    <col min="14891" max="14891" width="11" style="1270" bestFit="1" customWidth="1"/>
    <col min="14892" max="14900" width="15.125" style="1270" bestFit="1" customWidth="1"/>
    <col min="14901" max="14901" width="7.125" style="1270" bestFit="1" customWidth="1"/>
    <col min="14902" max="14902" width="11" style="1270" bestFit="1" customWidth="1"/>
    <col min="14903" max="14903" width="15.125" style="1270" bestFit="1" customWidth="1"/>
    <col min="14904" max="14904" width="19.25" style="1270" bestFit="1" customWidth="1"/>
    <col min="14905" max="14905" width="15.125" style="1270" bestFit="1" customWidth="1"/>
    <col min="14906" max="14906" width="19.25" style="1270" bestFit="1" customWidth="1"/>
    <col min="14907" max="14907" width="15.125" style="1270" bestFit="1" customWidth="1"/>
    <col min="14908" max="14908" width="19.25" style="1270" bestFit="1" customWidth="1"/>
    <col min="14909" max="14909" width="15.125" style="1270" bestFit="1" customWidth="1"/>
    <col min="14910" max="14910" width="19.25" style="1270" bestFit="1" customWidth="1"/>
    <col min="14911" max="14911" width="15.125" style="1270" bestFit="1" customWidth="1"/>
    <col min="14912" max="14912" width="19.25" style="1270" bestFit="1" customWidth="1"/>
    <col min="14913" max="14913" width="13" style="1270" bestFit="1" customWidth="1"/>
    <col min="14914" max="14914" width="17.25" style="1270" bestFit="1" customWidth="1"/>
    <col min="14915" max="14915" width="15.125" style="1270" bestFit="1" customWidth="1"/>
    <col min="14916" max="14916" width="19.25" style="1270" bestFit="1" customWidth="1"/>
    <col min="14917" max="14917" width="15.125" style="1270" bestFit="1" customWidth="1"/>
    <col min="14918" max="14918" width="19.25" style="1270" bestFit="1" customWidth="1"/>
    <col min="14919" max="14924" width="21.375" style="1270" bestFit="1" customWidth="1"/>
    <col min="14925" max="14926" width="17.25" style="1270" bestFit="1" customWidth="1"/>
    <col min="14927" max="14927" width="7.125" style="1270" bestFit="1" customWidth="1"/>
    <col min="14928" max="14928" width="11" style="1270" bestFit="1" customWidth="1"/>
    <col min="14929" max="14929" width="7.125" style="1270" bestFit="1" customWidth="1"/>
    <col min="14930" max="14931" width="11" style="1270" bestFit="1" customWidth="1"/>
    <col min="14932" max="14932" width="15.125" style="1270" bestFit="1" customWidth="1"/>
    <col min="14933" max="14933" width="16.5" style="1270" bestFit="1" customWidth="1"/>
    <col min="14934" max="14934" width="20.625" style="1270" bestFit="1" customWidth="1"/>
    <col min="14935" max="14935" width="7.125" style="1270" bestFit="1" customWidth="1"/>
    <col min="14936" max="14938" width="11" style="1270" bestFit="1" customWidth="1"/>
    <col min="14939" max="14939" width="15.125" style="1270" bestFit="1" customWidth="1"/>
    <col min="14940" max="14942" width="11" style="1270" bestFit="1" customWidth="1"/>
    <col min="14943" max="14943" width="13" style="1270" bestFit="1" customWidth="1"/>
    <col min="14944" max="14944" width="11" style="1270" bestFit="1" customWidth="1"/>
    <col min="14945" max="14945" width="15.125" style="1270" bestFit="1" customWidth="1"/>
    <col min="14946" max="14946" width="17.25" style="1270" bestFit="1" customWidth="1"/>
    <col min="14947" max="14947" width="7.125" style="1270" bestFit="1" customWidth="1"/>
    <col min="14948" max="14948" width="13" style="1270" bestFit="1" customWidth="1"/>
    <col min="14949" max="14950" width="12.375" style="1270" bestFit="1" customWidth="1"/>
    <col min="14951" max="14952" width="15.125" style="1270" bestFit="1" customWidth="1"/>
    <col min="14953" max="14954" width="18.625" style="1270" bestFit="1" customWidth="1"/>
    <col min="14955" max="14956" width="21.375" style="1270" bestFit="1" customWidth="1"/>
    <col min="14957" max="14957" width="17.25" style="1270" bestFit="1" customWidth="1"/>
    <col min="14958" max="14958" width="11" style="1270" bestFit="1" customWidth="1"/>
    <col min="14959" max="14960" width="15.125" style="1270" bestFit="1" customWidth="1"/>
    <col min="14961" max="14961" width="11" style="1270" bestFit="1" customWidth="1"/>
    <col min="14962" max="14963" width="15.125" style="1270" bestFit="1" customWidth="1"/>
    <col min="14964" max="14964" width="11.875" style="1270" bestFit="1" customWidth="1"/>
    <col min="14965" max="14965" width="16.375" style="1270" bestFit="1" customWidth="1"/>
    <col min="14966" max="14966" width="15.125" style="1270" bestFit="1" customWidth="1"/>
    <col min="14967" max="14967" width="11" style="1270" bestFit="1" customWidth="1"/>
    <col min="14968" max="14969" width="15.125" style="1270" bestFit="1" customWidth="1"/>
    <col min="14970" max="14970" width="11" style="1270" bestFit="1" customWidth="1"/>
    <col min="14971" max="14972" width="15.125" style="1270" bestFit="1" customWidth="1"/>
    <col min="14973" max="14973" width="5.25" style="1270" bestFit="1" customWidth="1"/>
    <col min="14974" max="14975" width="9" style="1270"/>
    <col min="14976" max="14976" width="7.125" style="1270" bestFit="1" customWidth="1"/>
    <col min="14977" max="14977" width="9" style="1270"/>
    <col min="14978" max="14978" width="59.375" style="1270" bestFit="1" customWidth="1"/>
    <col min="14979" max="14979" width="45.5" style="1270" bestFit="1" customWidth="1"/>
    <col min="14980" max="14980" width="27.625" style="1270" bestFit="1" customWidth="1"/>
    <col min="14981" max="14981" width="11" style="1270" bestFit="1" customWidth="1"/>
    <col min="14982" max="14985" width="13" style="1270" bestFit="1" customWidth="1"/>
    <col min="14986" max="14986" width="14.375" style="1270" bestFit="1" customWidth="1"/>
    <col min="14987" max="14987" width="13" style="1270" bestFit="1" customWidth="1"/>
    <col min="14988" max="14989" width="18.125" style="1270" bestFit="1" customWidth="1"/>
    <col min="14990" max="14990" width="20.25" style="1270" bestFit="1" customWidth="1"/>
    <col min="14991" max="14991" width="17.625" style="1270" bestFit="1" customWidth="1"/>
    <col min="14992" max="14992" width="15.125" style="1270" bestFit="1" customWidth="1"/>
    <col min="14993" max="14993" width="21.375" style="1270" bestFit="1" customWidth="1"/>
    <col min="14994" max="14994" width="12.875" style="1270" bestFit="1" customWidth="1"/>
    <col min="14995" max="14995" width="13" style="1270" bestFit="1" customWidth="1"/>
    <col min="14996" max="14996" width="21.5" style="1270" bestFit="1" customWidth="1"/>
    <col min="14997" max="14998" width="13.125" style="1270" bestFit="1" customWidth="1"/>
    <col min="14999" max="14999" width="21.25" style="1270" bestFit="1" customWidth="1"/>
    <col min="15000" max="15000" width="17.375" style="1270" bestFit="1" customWidth="1"/>
    <col min="15001" max="15001" width="13.125" style="1270" bestFit="1" customWidth="1"/>
    <col min="15002" max="15002" width="15.125" style="1270" bestFit="1" customWidth="1"/>
    <col min="15003" max="15003" width="25.25" style="1270" bestFit="1" customWidth="1"/>
    <col min="15004" max="15004" width="18.875" style="1270" bestFit="1" customWidth="1"/>
    <col min="15005" max="15005" width="28" style="1270" bestFit="1" customWidth="1"/>
    <col min="15006" max="15006" width="26.75" style="1270" bestFit="1" customWidth="1"/>
    <col min="15007" max="15007" width="28" style="1270" bestFit="1" customWidth="1"/>
    <col min="15008" max="15008" width="25.25" style="1270" bestFit="1" customWidth="1"/>
    <col min="15009" max="15009" width="29.625" style="1270" bestFit="1" customWidth="1"/>
    <col min="15010" max="15010" width="25.25" style="1270" bestFit="1" customWidth="1"/>
    <col min="15011" max="15011" width="29.625" style="1270" bestFit="1" customWidth="1"/>
    <col min="15012" max="15012" width="25.25" style="1270" bestFit="1" customWidth="1"/>
    <col min="15013" max="15014" width="18.875" style="1270" bestFit="1" customWidth="1"/>
    <col min="15015" max="15015" width="21" style="1270" bestFit="1" customWidth="1"/>
    <col min="15016" max="15016" width="20.875" style="1270" bestFit="1" customWidth="1"/>
    <col min="15017" max="15017" width="12.625" style="1270" bestFit="1" customWidth="1"/>
    <col min="15018" max="15018" width="15.125" style="1270" bestFit="1" customWidth="1"/>
    <col min="15019" max="15019" width="7.125" style="1270" bestFit="1" customWidth="1"/>
    <col min="15020" max="15020" width="19.25" style="1270" bestFit="1" customWidth="1"/>
    <col min="15021" max="15023" width="15.125" style="1270" bestFit="1" customWidth="1"/>
    <col min="15024" max="15024" width="17.25" style="1270" bestFit="1" customWidth="1"/>
    <col min="15025" max="15027" width="15.125" style="1270" bestFit="1" customWidth="1"/>
    <col min="15028" max="15029" width="17.25" style="1270" bestFit="1" customWidth="1"/>
    <col min="15030" max="15030" width="15.125" style="1270" bestFit="1" customWidth="1"/>
    <col min="15031" max="15032" width="17.25" style="1270" bestFit="1" customWidth="1"/>
    <col min="15033" max="15033" width="15.125" style="1270" bestFit="1" customWidth="1"/>
    <col min="15034" max="15035" width="17.25" style="1270" bestFit="1" customWidth="1"/>
    <col min="15036" max="15036" width="19.25" style="1270" bestFit="1" customWidth="1"/>
    <col min="15037" max="15038" width="21.375" style="1270" bestFit="1" customWidth="1"/>
    <col min="15039" max="15039" width="23.5" style="1270" bestFit="1" customWidth="1"/>
    <col min="15040" max="15040" width="21.375" style="1270" bestFit="1" customWidth="1"/>
    <col min="15041" max="15041" width="19.25" style="1270" bestFit="1" customWidth="1"/>
    <col min="15042" max="15043" width="21.375" style="1270" bestFit="1" customWidth="1"/>
    <col min="15044" max="15044" width="23.5" style="1270" bestFit="1" customWidth="1"/>
    <col min="15045" max="15045" width="21.375" style="1270" bestFit="1" customWidth="1"/>
    <col min="15046" max="15046" width="17.25" style="1270" bestFit="1" customWidth="1"/>
    <col min="15047" max="15049" width="19.25" style="1270" bestFit="1" customWidth="1"/>
    <col min="15050" max="15050" width="18.375" style="1270" bestFit="1" customWidth="1"/>
    <col min="15051" max="15052" width="20.375" style="1270" bestFit="1" customWidth="1"/>
    <col min="15053" max="15053" width="13" style="1270" bestFit="1" customWidth="1"/>
    <col min="15054" max="15055" width="19.25" style="1270" bestFit="1" customWidth="1"/>
    <col min="15056" max="15057" width="17.25" style="1270" bestFit="1" customWidth="1"/>
    <col min="15058" max="15060" width="19.25" style="1270" bestFit="1" customWidth="1"/>
    <col min="15061" max="15062" width="21.375" style="1270" bestFit="1" customWidth="1"/>
    <col min="15063" max="15063" width="19.25" style="1270" bestFit="1" customWidth="1"/>
    <col min="15064" max="15065" width="21.375" style="1270" bestFit="1" customWidth="1"/>
    <col min="15066" max="15066" width="23.5" style="1270" bestFit="1" customWidth="1"/>
    <col min="15067" max="15068" width="21.375" style="1270" bestFit="1" customWidth="1"/>
    <col min="15069" max="15071" width="23.5" style="1270" bestFit="1" customWidth="1"/>
    <col min="15072" max="15073" width="25.5" style="1270" bestFit="1" customWidth="1"/>
    <col min="15074" max="15074" width="23.5" style="1270" bestFit="1" customWidth="1"/>
    <col min="15075" max="15076" width="25.5" style="1270" bestFit="1" customWidth="1"/>
    <col min="15077" max="15077" width="27.625" style="1270" bestFit="1" customWidth="1"/>
    <col min="15078" max="15078" width="25.5" style="1270" bestFit="1" customWidth="1"/>
    <col min="15079" max="15079" width="22.75" style="1270" bestFit="1" customWidth="1"/>
    <col min="15080" max="15080" width="26.875" style="1270" bestFit="1" customWidth="1"/>
    <col min="15081" max="15082" width="19.25" style="1270" bestFit="1" customWidth="1"/>
    <col min="15083" max="15083" width="25.5" style="1270" bestFit="1" customWidth="1"/>
    <col min="15084" max="15085" width="21.375" style="1270" bestFit="1" customWidth="1"/>
    <col min="15086" max="15086" width="27.625" style="1270" bestFit="1" customWidth="1"/>
    <col min="15087" max="15087" width="8.375" style="1270" bestFit="1" customWidth="1"/>
    <col min="15088" max="15090" width="16.75" style="1270" bestFit="1" customWidth="1"/>
    <col min="15091" max="15091" width="18.875" style="1270" bestFit="1" customWidth="1"/>
    <col min="15092" max="15092" width="23.5" style="1270" bestFit="1" customWidth="1"/>
    <col min="15093" max="15093" width="25.5" style="1270" bestFit="1" customWidth="1"/>
    <col min="15094" max="15095" width="8.375" style="1270" bestFit="1" customWidth="1"/>
    <col min="15096" max="15096" width="10.25" style="1270" bestFit="1" customWidth="1"/>
    <col min="15097" max="15097" width="13.75" style="1270" bestFit="1" customWidth="1"/>
    <col min="15098" max="15098" width="15.125" style="1270" bestFit="1" customWidth="1"/>
    <col min="15099" max="15101" width="21.5" style="1270" bestFit="1" customWidth="1"/>
    <col min="15102" max="15103" width="19.25" style="1270" bestFit="1" customWidth="1"/>
    <col min="15104" max="15104" width="6.625" style="1270" bestFit="1" customWidth="1"/>
    <col min="15105" max="15105" width="9" style="1270"/>
    <col min="15106" max="15106" width="15.125" style="1270" bestFit="1" customWidth="1"/>
    <col min="15107" max="15107" width="13" style="1270" bestFit="1" customWidth="1"/>
    <col min="15108" max="15110" width="9" style="1270"/>
    <col min="15111" max="15111" width="13" style="1270" bestFit="1" customWidth="1"/>
    <col min="15112" max="15112" width="15" style="1270" customWidth="1"/>
    <col min="15113" max="15113" width="13" style="1270" bestFit="1" customWidth="1"/>
    <col min="15114" max="15114" width="9" style="1270"/>
    <col min="15115" max="15117" width="12.375" style="1270" bestFit="1" customWidth="1"/>
    <col min="15118" max="15118" width="11" style="1270" bestFit="1" customWidth="1"/>
    <col min="15119" max="15119" width="20.375" style="1270" bestFit="1" customWidth="1"/>
    <col min="15120" max="15121" width="27.75" style="1270" bestFit="1" customWidth="1"/>
    <col min="15122" max="15123" width="19.375" style="1270" bestFit="1" customWidth="1"/>
    <col min="15124" max="15124" width="17.25" style="1270" bestFit="1" customWidth="1"/>
    <col min="15125" max="15125" width="19.375" style="1270" bestFit="1" customWidth="1"/>
    <col min="15126" max="15127" width="9" style="1270"/>
    <col min="15128" max="15128" width="17.375" style="1270" bestFit="1" customWidth="1"/>
    <col min="15129" max="15129" width="9" style="1270"/>
    <col min="15130" max="15130" width="17.375" style="1270" bestFit="1" customWidth="1"/>
    <col min="15131" max="15132" width="9" style="1270"/>
    <col min="15133" max="15134" width="11.125" style="1270" bestFit="1" customWidth="1"/>
    <col min="15135" max="15135" width="5.25" style="1270" bestFit="1" customWidth="1"/>
    <col min="15136" max="15136" width="9" style="1270"/>
    <col min="15137" max="15137" width="14.25" style="1270" bestFit="1" customWidth="1"/>
    <col min="15138" max="15138" width="17.875" style="1270" bestFit="1" customWidth="1"/>
    <col min="15139" max="15139" width="5.25" style="1270" bestFit="1" customWidth="1"/>
    <col min="15140" max="15140" width="9" style="1270"/>
    <col min="15141" max="15141" width="11" style="1270" bestFit="1" customWidth="1"/>
    <col min="15142" max="15142" width="8.375" style="1270" bestFit="1" customWidth="1"/>
    <col min="15143" max="15143" width="9.625" style="1270" bestFit="1" customWidth="1"/>
    <col min="15144" max="15144" width="15.125" style="1270" bestFit="1" customWidth="1"/>
    <col min="15145" max="15145" width="11.125" style="1270" bestFit="1" customWidth="1"/>
    <col min="15146" max="15146" width="9.5" style="1270" bestFit="1" customWidth="1"/>
    <col min="15147" max="15147" width="11" style="1270" bestFit="1" customWidth="1"/>
    <col min="15148" max="15156" width="15.125" style="1270" bestFit="1" customWidth="1"/>
    <col min="15157" max="15157" width="7.125" style="1270" bestFit="1" customWidth="1"/>
    <col min="15158" max="15158" width="11" style="1270" bestFit="1" customWidth="1"/>
    <col min="15159" max="15159" width="15.125" style="1270" bestFit="1" customWidth="1"/>
    <col min="15160" max="15160" width="19.25" style="1270" bestFit="1" customWidth="1"/>
    <col min="15161" max="15161" width="15.125" style="1270" bestFit="1" customWidth="1"/>
    <col min="15162" max="15162" width="19.25" style="1270" bestFit="1" customWidth="1"/>
    <col min="15163" max="15163" width="15.125" style="1270" bestFit="1" customWidth="1"/>
    <col min="15164" max="15164" width="19.25" style="1270" bestFit="1" customWidth="1"/>
    <col min="15165" max="15165" width="15.125" style="1270" bestFit="1" customWidth="1"/>
    <col min="15166" max="15166" width="19.25" style="1270" bestFit="1" customWidth="1"/>
    <col min="15167" max="15167" width="15.125" style="1270" bestFit="1" customWidth="1"/>
    <col min="15168" max="15168" width="19.25" style="1270" bestFit="1" customWidth="1"/>
    <col min="15169" max="15169" width="13" style="1270" bestFit="1" customWidth="1"/>
    <col min="15170" max="15170" width="17.25" style="1270" bestFit="1" customWidth="1"/>
    <col min="15171" max="15171" width="15.125" style="1270" bestFit="1" customWidth="1"/>
    <col min="15172" max="15172" width="19.25" style="1270" bestFit="1" customWidth="1"/>
    <col min="15173" max="15173" width="15.125" style="1270" bestFit="1" customWidth="1"/>
    <col min="15174" max="15174" width="19.25" style="1270" bestFit="1" customWidth="1"/>
    <col min="15175" max="15180" width="21.375" style="1270" bestFit="1" customWidth="1"/>
    <col min="15181" max="15182" width="17.25" style="1270" bestFit="1" customWidth="1"/>
    <col min="15183" max="15183" width="7.125" style="1270" bestFit="1" customWidth="1"/>
    <col min="15184" max="15184" width="11" style="1270" bestFit="1" customWidth="1"/>
    <col min="15185" max="15185" width="7.125" style="1270" bestFit="1" customWidth="1"/>
    <col min="15186" max="15187" width="11" style="1270" bestFit="1" customWidth="1"/>
    <col min="15188" max="15188" width="15.125" style="1270" bestFit="1" customWidth="1"/>
    <col min="15189" max="15189" width="16.5" style="1270" bestFit="1" customWidth="1"/>
    <col min="15190" max="15190" width="20.625" style="1270" bestFit="1" customWidth="1"/>
    <col min="15191" max="15191" width="7.125" style="1270" bestFit="1" customWidth="1"/>
    <col min="15192" max="15194" width="11" style="1270" bestFit="1" customWidth="1"/>
    <col min="15195" max="15195" width="15.125" style="1270" bestFit="1" customWidth="1"/>
    <col min="15196" max="15198" width="11" style="1270" bestFit="1" customWidth="1"/>
    <col min="15199" max="15199" width="13" style="1270" bestFit="1" customWidth="1"/>
    <col min="15200" max="15200" width="11" style="1270" bestFit="1" customWidth="1"/>
    <col min="15201" max="15201" width="15.125" style="1270" bestFit="1" customWidth="1"/>
    <col min="15202" max="15202" width="17.25" style="1270" bestFit="1" customWidth="1"/>
    <col min="15203" max="15203" width="7.125" style="1270" bestFit="1" customWidth="1"/>
    <col min="15204" max="15204" width="13" style="1270" bestFit="1" customWidth="1"/>
    <col min="15205" max="15206" width="12.375" style="1270" bestFit="1" customWidth="1"/>
    <col min="15207" max="15208" width="15.125" style="1270" bestFit="1" customWidth="1"/>
    <col min="15209" max="15210" width="18.625" style="1270" bestFit="1" customWidth="1"/>
    <col min="15211" max="15212" width="21.375" style="1270" bestFit="1" customWidth="1"/>
    <col min="15213" max="15213" width="17.25" style="1270" bestFit="1" customWidth="1"/>
    <col min="15214" max="15214" width="11" style="1270" bestFit="1" customWidth="1"/>
    <col min="15215" max="15216" width="15.125" style="1270" bestFit="1" customWidth="1"/>
    <col min="15217" max="15217" width="11" style="1270" bestFit="1" customWidth="1"/>
    <col min="15218" max="15219" width="15.125" style="1270" bestFit="1" customWidth="1"/>
    <col min="15220" max="15220" width="11.875" style="1270" bestFit="1" customWidth="1"/>
    <col min="15221" max="15221" width="16.375" style="1270" bestFit="1" customWidth="1"/>
    <col min="15222" max="15222" width="15.125" style="1270" bestFit="1" customWidth="1"/>
    <col min="15223" max="15223" width="11" style="1270" bestFit="1" customWidth="1"/>
    <col min="15224" max="15225" width="15.125" style="1270" bestFit="1" customWidth="1"/>
    <col min="15226" max="15226" width="11" style="1270" bestFit="1" customWidth="1"/>
    <col min="15227" max="15228" width="15.125" style="1270" bestFit="1" customWidth="1"/>
    <col min="15229" max="15229" width="5.25" style="1270" bestFit="1" customWidth="1"/>
    <col min="15230" max="15231" width="9" style="1270"/>
    <col min="15232" max="15232" width="7.125" style="1270" bestFit="1" customWidth="1"/>
    <col min="15233" max="15233" width="9" style="1270"/>
    <col min="15234" max="15234" width="59.375" style="1270" bestFit="1" customWidth="1"/>
    <col min="15235" max="15235" width="45.5" style="1270" bestFit="1" customWidth="1"/>
    <col min="15236" max="15236" width="27.625" style="1270" bestFit="1" customWidth="1"/>
    <col min="15237" max="15237" width="11" style="1270" bestFit="1" customWidth="1"/>
    <col min="15238" max="15241" width="13" style="1270" bestFit="1" customWidth="1"/>
    <col min="15242" max="15242" width="14.375" style="1270" bestFit="1" customWidth="1"/>
    <col min="15243" max="15243" width="13" style="1270" bestFit="1" customWidth="1"/>
    <col min="15244" max="15245" width="18.125" style="1270" bestFit="1" customWidth="1"/>
    <col min="15246" max="15246" width="20.25" style="1270" bestFit="1" customWidth="1"/>
    <col min="15247" max="15247" width="17.625" style="1270" bestFit="1" customWidth="1"/>
    <col min="15248" max="15248" width="15.125" style="1270" bestFit="1" customWidth="1"/>
    <col min="15249" max="15249" width="21.375" style="1270" bestFit="1" customWidth="1"/>
    <col min="15250" max="15250" width="12.875" style="1270" bestFit="1" customWidth="1"/>
    <col min="15251" max="15251" width="13" style="1270" bestFit="1" customWidth="1"/>
    <col min="15252" max="15252" width="21.5" style="1270" bestFit="1" customWidth="1"/>
    <col min="15253" max="15254" width="13.125" style="1270" bestFit="1" customWidth="1"/>
    <col min="15255" max="15255" width="21.25" style="1270" bestFit="1" customWidth="1"/>
    <col min="15256" max="15256" width="17.375" style="1270" bestFit="1" customWidth="1"/>
    <col min="15257" max="15257" width="13.125" style="1270" bestFit="1" customWidth="1"/>
    <col min="15258" max="15258" width="15.125" style="1270" bestFit="1" customWidth="1"/>
    <col min="15259" max="15259" width="25.25" style="1270" bestFit="1" customWidth="1"/>
    <col min="15260" max="15260" width="18.875" style="1270" bestFit="1" customWidth="1"/>
    <col min="15261" max="15261" width="28" style="1270" bestFit="1" customWidth="1"/>
    <col min="15262" max="15262" width="26.75" style="1270" bestFit="1" customWidth="1"/>
    <col min="15263" max="15263" width="28" style="1270" bestFit="1" customWidth="1"/>
    <col min="15264" max="15264" width="25.25" style="1270" bestFit="1" customWidth="1"/>
    <col min="15265" max="15265" width="29.625" style="1270" bestFit="1" customWidth="1"/>
    <col min="15266" max="15266" width="25.25" style="1270" bestFit="1" customWidth="1"/>
    <col min="15267" max="15267" width="29.625" style="1270" bestFit="1" customWidth="1"/>
    <col min="15268" max="15268" width="25.25" style="1270" bestFit="1" customWidth="1"/>
    <col min="15269" max="15270" width="18.875" style="1270" bestFit="1" customWidth="1"/>
    <col min="15271" max="15271" width="21" style="1270" bestFit="1" customWidth="1"/>
    <col min="15272" max="15272" width="20.875" style="1270" bestFit="1" customWidth="1"/>
    <col min="15273" max="15273" width="12.625" style="1270" bestFit="1" customWidth="1"/>
    <col min="15274" max="15274" width="15.125" style="1270" bestFit="1" customWidth="1"/>
    <col min="15275" max="15275" width="7.125" style="1270" bestFit="1" customWidth="1"/>
    <col min="15276" max="15276" width="19.25" style="1270" bestFit="1" customWidth="1"/>
    <col min="15277" max="15279" width="15.125" style="1270" bestFit="1" customWidth="1"/>
    <col min="15280" max="15280" width="17.25" style="1270" bestFit="1" customWidth="1"/>
    <col min="15281" max="15283" width="15.125" style="1270" bestFit="1" customWidth="1"/>
    <col min="15284" max="15285" width="17.25" style="1270" bestFit="1" customWidth="1"/>
    <col min="15286" max="15286" width="15.125" style="1270" bestFit="1" customWidth="1"/>
    <col min="15287" max="15288" width="17.25" style="1270" bestFit="1" customWidth="1"/>
    <col min="15289" max="15289" width="15.125" style="1270" bestFit="1" customWidth="1"/>
    <col min="15290" max="15291" width="17.25" style="1270" bestFit="1" customWidth="1"/>
    <col min="15292" max="15292" width="19.25" style="1270" bestFit="1" customWidth="1"/>
    <col min="15293" max="15294" width="21.375" style="1270" bestFit="1" customWidth="1"/>
    <col min="15295" max="15295" width="23.5" style="1270" bestFit="1" customWidth="1"/>
    <col min="15296" max="15296" width="21.375" style="1270" bestFit="1" customWidth="1"/>
    <col min="15297" max="15297" width="19.25" style="1270" bestFit="1" customWidth="1"/>
    <col min="15298" max="15299" width="21.375" style="1270" bestFit="1" customWidth="1"/>
    <col min="15300" max="15300" width="23.5" style="1270" bestFit="1" customWidth="1"/>
    <col min="15301" max="15301" width="21.375" style="1270" bestFit="1" customWidth="1"/>
    <col min="15302" max="15302" width="17.25" style="1270" bestFit="1" customWidth="1"/>
    <col min="15303" max="15305" width="19.25" style="1270" bestFit="1" customWidth="1"/>
    <col min="15306" max="15306" width="18.375" style="1270" bestFit="1" customWidth="1"/>
    <col min="15307" max="15308" width="20.375" style="1270" bestFit="1" customWidth="1"/>
    <col min="15309" max="15309" width="13" style="1270" bestFit="1" customWidth="1"/>
    <col min="15310" max="15311" width="19.25" style="1270" bestFit="1" customWidth="1"/>
    <col min="15312" max="15313" width="17.25" style="1270" bestFit="1" customWidth="1"/>
    <col min="15314" max="15316" width="19.25" style="1270" bestFit="1" customWidth="1"/>
    <col min="15317" max="15318" width="21.375" style="1270" bestFit="1" customWidth="1"/>
    <col min="15319" max="15319" width="19.25" style="1270" bestFit="1" customWidth="1"/>
    <col min="15320" max="15321" width="21.375" style="1270" bestFit="1" customWidth="1"/>
    <col min="15322" max="15322" width="23.5" style="1270" bestFit="1" customWidth="1"/>
    <col min="15323" max="15324" width="21.375" style="1270" bestFit="1" customWidth="1"/>
    <col min="15325" max="15327" width="23.5" style="1270" bestFit="1" customWidth="1"/>
    <col min="15328" max="15329" width="25.5" style="1270" bestFit="1" customWidth="1"/>
    <col min="15330" max="15330" width="23.5" style="1270" bestFit="1" customWidth="1"/>
    <col min="15331" max="15332" width="25.5" style="1270" bestFit="1" customWidth="1"/>
    <col min="15333" max="15333" width="27.625" style="1270" bestFit="1" customWidth="1"/>
    <col min="15334" max="15334" width="25.5" style="1270" bestFit="1" customWidth="1"/>
    <col min="15335" max="15335" width="22.75" style="1270" bestFit="1" customWidth="1"/>
    <col min="15336" max="15336" width="26.875" style="1270" bestFit="1" customWidth="1"/>
    <col min="15337" max="15338" width="19.25" style="1270" bestFit="1" customWidth="1"/>
    <col min="15339" max="15339" width="25.5" style="1270" bestFit="1" customWidth="1"/>
    <col min="15340" max="15341" width="21.375" style="1270" bestFit="1" customWidth="1"/>
    <col min="15342" max="15342" width="27.625" style="1270" bestFit="1" customWidth="1"/>
    <col min="15343" max="15343" width="8.375" style="1270" bestFit="1" customWidth="1"/>
    <col min="15344" max="15346" width="16.75" style="1270" bestFit="1" customWidth="1"/>
    <col min="15347" max="15347" width="18.875" style="1270" bestFit="1" customWidth="1"/>
    <col min="15348" max="15348" width="23.5" style="1270" bestFit="1" customWidth="1"/>
    <col min="15349" max="15349" width="25.5" style="1270" bestFit="1" customWidth="1"/>
    <col min="15350" max="15351" width="8.375" style="1270" bestFit="1" customWidth="1"/>
    <col min="15352" max="15352" width="10.25" style="1270" bestFit="1" customWidth="1"/>
    <col min="15353" max="15353" width="13.75" style="1270" bestFit="1" customWidth="1"/>
    <col min="15354" max="15354" width="15.125" style="1270" bestFit="1" customWidth="1"/>
    <col min="15355" max="15357" width="21.5" style="1270" bestFit="1" customWidth="1"/>
    <col min="15358" max="15359" width="19.25" style="1270" bestFit="1" customWidth="1"/>
    <col min="15360" max="15360" width="6.625" style="1270" bestFit="1" customWidth="1"/>
    <col min="15361" max="15361" width="9" style="1270"/>
    <col min="15362" max="15362" width="15.125" style="1270" bestFit="1" customWidth="1"/>
    <col min="15363" max="15363" width="13" style="1270" bestFit="1" customWidth="1"/>
    <col min="15364" max="15366" width="9" style="1270"/>
    <col min="15367" max="15367" width="13" style="1270" bestFit="1" customWidth="1"/>
    <col min="15368" max="15368" width="15" style="1270" customWidth="1"/>
    <col min="15369" max="15369" width="13" style="1270" bestFit="1" customWidth="1"/>
    <col min="15370" max="15370" width="9" style="1270"/>
    <col min="15371" max="15373" width="12.375" style="1270" bestFit="1" customWidth="1"/>
    <col min="15374" max="15374" width="11" style="1270" bestFit="1" customWidth="1"/>
    <col min="15375" max="15375" width="20.375" style="1270" bestFit="1" customWidth="1"/>
    <col min="15376" max="15377" width="27.75" style="1270" bestFit="1" customWidth="1"/>
    <col min="15378" max="15379" width="19.375" style="1270" bestFit="1" customWidth="1"/>
    <col min="15380" max="15380" width="17.25" style="1270" bestFit="1" customWidth="1"/>
    <col min="15381" max="15381" width="19.375" style="1270" bestFit="1" customWidth="1"/>
    <col min="15382" max="15383" width="9" style="1270"/>
    <col min="15384" max="15384" width="17.375" style="1270" bestFit="1" customWidth="1"/>
    <col min="15385" max="15385" width="9" style="1270"/>
    <col min="15386" max="15386" width="17.375" style="1270" bestFit="1" customWidth="1"/>
    <col min="15387" max="15388" width="9" style="1270"/>
    <col min="15389" max="15390" width="11.125" style="1270" bestFit="1" customWidth="1"/>
    <col min="15391" max="15391" width="5.25" style="1270" bestFit="1" customWidth="1"/>
    <col min="15392" max="15392" width="9" style="1270"/>
    <col min="15393" max="15393" width="14.25" style="1270" bestFit="1" customWidth="1"/>
    <col min="15394" max="15394" width="17.875" style="1270" bestFit="1" customWidth="1"/>
    <col min="15395" max="15395" width="5.25" style="1270" bestFit="1" customWidth="1"/>
    <col min="15396" max="15396" width="9" style="1270"/>
    <col min="15397" max="15397" width="11" style="1270" bestFit="1" customWidth="1"/>
    <col min="15398" max="15398" width="8.375" style="1270" bestFit="1" customWidth="1"/>
    <col min="15399" max="15399" width="9.625" style="1270" bestFit="1" customWidth="1"/>
    <col min="15400" max="15400" width="15.125" style="1270" bestFit="1" customWidth="1"/>
    <col min="15401" max="15401" width="11.125" style="1270" bestFit="1" customWidth="1"/>
    <col min="15402" max="15402" width="9.5" style="1270" bestFit="1" customWidth="1"/>
    <col min="15403" max="15403" width="11" style="1270" bestFit="1" customWidth="1"/>
    <col min="15404" max="15412" width="15.125" style="1270" bestFit="1" customWidth="1"/>
    <col min="15413" max="15413" width="7.125" style="1270" bestFit="1" customWidth="1"/>
    <col min="15414" max="15414" width="11" style="1270" bestFit="1" customWidth="1"/>
    <col min="15415" max="15415" width="15.125" style="1270" bestFit="1" customWidth="1"/>
    <col min="15416" max="15416" width="19.25" style="1270" bestFit="1" customWidth="1"/>
    <col min="15417" max="15417" width="15.125" style="1270" bestFit="1" customWidth="1"/>
    <col min="15418" max="15418" width="19.25" style="1270" bestFit="1" customWidth="1"/>
    <col min="15419" max="15419" width="15.125" style="1270" bestFit="1" customWidth="1"/>
    <col min="15420" max="15420" width="19.25" style="1270" bestFit="1" customWidth="1"/>
    <col min="15421" max="15421" width="15.125" style="1270" bestFit="1" customWidth="1"/>
    <col min="15422" max="15422" width="19.25" style="1270" bestFit="1" customWidth="1"/>
    <col min="15423" max="15423" width="15.125" style="1270" bestFit="1" customWidth="1"/>
    <col min="15424" max="15424" width="19.25" style="1270" bestFit="1" customWidth="1"/>
    <col min="15425" max="15425" width="13" style="1270" bestFit="1" customWidth="1"/>
    <col min="15426" max="15426" width="17.25" style="1270" bestFit="1" customWidth="1"/>
    <col min="15427" max="15427" width="15.125" style="1270" bestFit="1" customWidth="1"/>
    <col min="15428" max="15428" width="19.25" style="1270" bestFit="1" customWidth="1"/>
    <col min="15429" max="15429" width="15.125" style="1270" bestFit="1" customWidth="1"/>
    <col min="15430" max="15430" width="19.25" style="1270" bestFit="1" customWidth="1"/>
    <col min="15431" max="15436" width="21.375" style="1270" bestFit="1" customWidth="1"/>
    <col min="15437" max="15438" width="17.25" style="1270" bestFit="1" customWidth="1"/>
    <col min="15439" max="15439" width="7.125" style="1270" bestFit="1" customWidth="1"/>
    <col min="15440" max="15440" width="11" style="1270" bestFit="1" customWidth="1"/>
    <col min="15441" max="15441" width="7.125" style="1270" bestFit="1" customWidth="1"/>
    <col min="15442" max="15443" width="11" style="1270" bestFit="1" customWidth="1"/>
    <col min="15444" max="15444" width="15.125" style="1270" bestFit="1" customWidth="1"/>
    <col min="15445" max="15445" width="16.5" style="1270" bestFit="1" customWidth="1"/>
    <col min="15446" max="15446" width="20.625" style="1270" bestFit="1" customWidth="1"/>
    <col min="15447" max="15447" width="7.125" style="1270" bestFit="1" customWidth="1"/>
    <col min="15448" max="15450" width="11" style="1270" bestFit="1" customWidth="1"/>
    <col min="15451" max="15451" width="15.125" style="1270" bestFit="1" customWidth="1"/>
    <col min="15452" max="15454" width="11" style="1270" bestFit="1" customWidth="1"/>
    <col min="15455" max="15455" width="13" style="1270" bestFit="1" customWidth="1"/>
    <col min="15456" max="15456" width="11" style="1270" bestFit="1" customWidth="1"/>
    <col min="15457" max="15457" width="15.125" style="1270" bestFit="1" customWidth="1"/>
    <col min="15458" max="15458" width="17.25" style="1270" bestFit="1" customWidth="1"/>
    <col min="15459" max="15459" width="7.125" style="1270" bestFit="1" customWidth="1"/>
    <col min="15460" max="15460" width="13" style="1270" bestFit="1" customWidth="1"/>
    <col min="15461" max="15462" width="12.375" style="1270" bestFit="1" customWidth="1"/>
    <col min="15463" max="15464" width="15.125" style="1270" bestFit="1" customWidth="1"/>
    <col min="15465" max="15466" width="18.625" style="1270" bestFit="1" customWidth="1"/>
    <col min="15467" max="15468" width="21.375" style="1270" bestFit="1" customWidth="1"/>
    <col min="15469" max="15469" width="17.25" style="1270" bestFit="1" customWidth="1"/>
    <col min="15470" max="15470" width="11" style="1270" bestFit="1" customWidth="1"/>
    <col min="15471" max="15472" width="15.125" style="1270" bestFit="1" customWidth="1"/>
    <col min="15473" max="15473" width="11" style="1270" bestFit="1" customWidth="1"/>
    <col min="15474" max="15475" width="15.125" style="1270" bestFit="1" customWidth="1"/>
    <col min="15476" max="15476" width="11.875" style="1270" bestFit="1" customWidth="1"/>
    <col min="15477" max="15477" width="16.375" style="1270" bestFit="1" customWidth="1"/>
    <col min="15478" max="15478" width="15.125" style="1270" bestFit="1" customWidth="1"/>
    <col min="15479" max="15479" width="11" style="1270" bestFit="1" customWidth="1"/>
    <col min="15480" max="15481" width="15.125" style="1270" bestFit="1" customWidth="1"/>
    <col min="15482" max="15482" width="11" style="1270" bestFit="1" customWidth="1"/>
    <col min="15483" max="15484" width="15.125" style="1270" bestFit="1" customWidth="1"/>
    <col min="15485" max="15485" width="5.25" style="1270" bestFit="1" customWidth="1"/>
    <col min="15486" max="15487" width="9" style="1270"/>
    <col min="15488" max="15488" width="7.125" style="1270" bestFit="1" customWidth="1"/>
    <col min="15489" max="15489" width="9" style="1270"/>
    <col min="15490" max="15490" width="59.375" style="1270" bestFit="1" customWidth="1"/>
    <col min="15491" max="15491" width="45.5" style="1270" bestFit="1" customWidth="1"/>
    <col min="15492" max="15492" width="27.625" style="1270" bestFit="1" customWidth="1"/>
    <col min="15493" max="15493" width="11" style="1270" bestFit="1" customWidth="1"/>
    <col min="15494" max="15497" width="13" style="1270" bestFit="1" customWidth="1"/>
    <col min="15498" max="15498" width="14.375" style="1270" bestFit="1" customWidth="1"/>
    <col min="15499" max="15499" width="13" style="1270" bestFit="1" customWidth="1"/>
    <col min="15500" max="15501" width="18.125" style="1270" bestFit="1" customWidth="1"/>
    <col min="15502" max="15502" width="20.25" style="1270" bestFit="1" customWidth="1"/>
    <col min="15503" max="15503" width="17.625" style="1270" bestFit="1" customWidth="1"/>
    <col min="15504" max="15504" width="15.125" style="1270" bestFit="1" customWidth="1"/>
    <col min="15505" max="15505" width="21.375" style="1270" bestFit="1" customWidth="1"/>
    <col min="15506" max="15506" width="12.875" style="1270" bestFit="1" customWidth="1"/>
    <col min="15507" max="15507" width="13" style="1270" bestFit="1" customWidth="1"/>
    <col min="15508" max="15508" width="21.5" style="1270" bestFit="1" customWidth="1"/>
    <col min="15509" max="15510" width="13.125" style="1270" bestFit="1" customWidth="1"/>
    <col min="15511" max="15511" width="21.25" style="1270" bestFit="1" customWidth="1"/>
    <col min="15512" max="15512" width="17.375" style="1270" bestFit="1" customWidth="1"/>
    <col min="15513" max="15513" width="13.125" style="1270" bestFit="1" customWidth="1"/>
    <col min="15514" max="15514" width="15.125" style="1270" bestFit="1" customWidth="1"/>
    <col min="15515" max="15515" width="25.25" style="1270" bestFit="1" customWidth="1"/>
    <col min="15516" max="15516" width="18.875" style="1270" bestFit="1" customWidth="1"/>
    <col min="15517" max="15517" width="28" style="1270" bestFit="1" customWidth="1"/>
    <col min="15518" max="15518" width="26.75" style="1270" bestFit="1" customWidth="1"/>
    <col min="15519" max="15519" width="28" style="1270" bestFit="1" customWidth="1"/>
    <col min="15520" max="15520" width="25.25" style="1270" bestFit="1" customWidth="1"/>
    <col min="15521" max="15521" width="29.625" style="1270" bestFit="1" customWidth="1"/>
    <col min="15522" max="15522" width="25.25" style="1270" bestFit="1" customWidth="1"/>
    <col min="15523" max="15523" width="29.625" style="1270" bestFit="1" customWidth="1"/>
    <col min="15524" max="15524" width="25.25" style="1270" bestFit="1" customWidth="1"/>
    <col min="15525" max="15526" width="18.875" style="1270" bestFit="1" customWidth="1"/>
    <col min="15527" max="15527" width="21" style="1270" bestFit="1" customWidth="1"/>
    <col min="15528" max="15528" width="20.875" style="1270" bestFit="1" customWidth="1"/>
    <col min="15529" max="15529" width="12.625" style="1270" bestFit="1" customWidth="1"/>
    <col min="15530" max="15530" width="15.125" style="1270" bestFit="1" customWidth="1"/>
    <col min="15531" max="15531" width="7.125" style="1270" bestFit="1" customWidth="1"/>
    <col min="15532" max="15532" width="19.25" style="1270" bestFit="1" customWidth="1"/>
    <col min="15533" max="15535" width="15.125" style="1270" bestFit="1" customWidth="1"/>
    <col min="15536" max="15536" width="17.25" style="1270" bestFit="1" customWidth="1"/>
    <col min="15537" max="15539" width="15.125" style="1270" bestFit="1" customWidth="1"/>
    <col min="15540" max="15541" width="17.25" style="1270" bestFit="1" customWidth="1"/>
    <col min="15542" max="15542" width="15.125" style="1270" bestFit="1" customWidth="1"/>
    <col min="15543" max="15544" width="17.25" style="1270" bestFit="1" customWidth="1"/>
    <col min="15545" max="15545" width="15.125" style="1270" bestFit="1" customWidth="1"/>
    <col min="15546" max="15547" width="17.25" style="1270" bestFit="1" customWidth="1"/>
    <col min="15548" max="15548" width="19.25" style="1270" bestFit="1" customWidth="1"/>
    <col min="15549" max="15550" width="21.375" style="1270" bestFit="1" customWidth="1"/>
    <col min="15551" max="15551" width="23.5" style="1270" bestFit="1" customWidth="1"/>
    <col min="15552" max="15552" width="21.375" style="1270" bestFit="1" customWidth="1"/>
    <col min="15553" max="15553" width="19.25" style="1270" bestFit="1" customWidth="1"/>
    <col min="15554" max="15555" width="21.375" style="1270" bestFit="1" customWidth="1"/>
    <col min="15556" max="15556" width="23.5" style="1270" bestFit="1" customWidth="1"/>
    <col min="15557" max="15557" width="21.375" style="1270" bestFit="1" customWidth="1"/>
    <col min="15558" max="15558" width="17.25" style="1270" bestFit="1" customWidth="1"/>
    <col min="15559" max="15561" width="19.25" style="1270" bestFit="1" customWidth="1"/>
    <col min="15562" max="15562" width="18.375" style="1270" bestFit="1" customWidth="1"/>
    <col min="15563" max="15564" width="20.375" style="1270" bestFit="1" customWidth="1"/>
    <col min="15565" max="15565" width="13" style="1270" bestFit="1" customWidth="1"/>
    <col min="15566" max="15567" width="19.25" style="1270" bestFit="1" customWidth="1"/>
    <col min="15568" max="15569" width="17.25" style="1270" bestFit="1" customWidth="1"/>
    <col min="15570" max="15572" width="19.25" style="1270" bestFit="1" customWidth="1"/>
    <col min="15573" max="15574" width="21.375" style="1270" bestFit="1" customWidth="1"/>
    <col min="15575" max="15575" width="19.25" style="1270" bestFit="1" customWidth="1"/>
    <col min="15576" max="15577" width="21.375" style="1270" bestFit="1" customWidth="1"/>
    <col min="15578" max="15578" width="23.5" style="1270" bestFit="1" customWidth="1"/>
    <col min="15579" max="15580" width="21.375" style="1270" bestFit="1" customWidth="1"/>
    <col min="15581" max="15583" width="23.5" style="1270" bestFit="1" customWidth="1"/>
    <col min="15584" max="15585" width="25.5" style="1270" bestFit="1" customWidth="1"/>
    <col min="15586" max="15586" width="23.5" style="1270" bestFit="1" customWidth="1"/>
    <col min="15587" max="15588" width="25.5" style="1270" bestFit="1" customWidth="1"/>
    <col min="15589" max="15589" width="27.625" style="1270" bestFit="1" customWidth="1"/>
    <col min="15590" max="15590" width="25.5" style="1270" bestFit="1" customWidth="1"/>
    <col min="15591" max="15591" width="22.75" style="1270" bestFit="1" customWidth="1"/>
    <col min="15592" max="15592" width="26.875" style="1270" bestFit="1" customWidth="1"/>
    <col min="15593" max="15594" width="19.25" style="1270" bestFit="1" customWidth="1"/>
    <col min="15595" max="15595" width="25.5" style="1270" bestFit="1" customWidth="1"/>
    <col min="15596" max="15597" width="21.375" style="1270" bestFit="1" customWidth="1"/>
    <col min="15598" max="15598" width="27.625" style="1270" bestFit="1" customWidth="1"/>
    <col min="15599" max="15599" width="8.375" style="1270" bestFit="1" customWidth="1"/>
    <col min="15600" max="15602" width="16.75" style="1270" bestFit="1" customWidth="1"/>
    <col min="15603" max="15603" width="18.875" style="1270" bestFit="1" customWidth="1"/>
    <col min="15604" max="15604" width="23.5" style="1270" bestFit="1" customWidth="1"/>
    <col min="15605" max="15605" width="25.5" style="1270" bestFit="1" customWidth="1"/>
    <col min="15606" max="15607" width="8.375" style="1270" bestFit="1" customWidth="1"/>
    <col min="15608" max="15608" width="10.25" style="1270" bestFit="1" customWidth="1"/>
    <col min="15609" max="15609" width="13.75" style="1270" bestFit="1" customWidth="1"/>
    <col min="15610" max="15610" width="15.125" style="1270" bestFit="1" customWidth="1"/>
    <col min="15611" max="15613" width="21.5" style="1270" bestFit="1" customWidth="1"/>
    <col min="15614" max="15615" width="19.25" style="1270" bestFit="1" customWidth="1"/>
    <col min="15616" max="15616" width="6.625" style="1270" bestFit="1" customWidth="1"/>
    <col min="15617" max="15617" width="9" style="1270"/>
    <col min="15618" max="15618" width="15.125" style="1270" bestFit="1" customWidth="1"/>
    <col min="15619" max="15619" width="13" style="1270" bestFit="1" customWidth="1"/>
    <col min="15620" max="15622" width="9" style="1270"/>
    <col min="15623" max="15623" width="13" style="1270" bestFit="1" customWidth="1"/>
    <col min="15624" max="15624" width="15" style="1270" customWidth="1"/>
    <col min="15625" max="15625" width="13" style="1270" bestFit="1" customWidth="1"/>
    <col min="15626" max="15626" width="9" style="1270"/>
    <col min="15627" max="15629" width="12.375" style="1270" bestFit="1" customWidth="1"/>
    <col min="15630" max="15630" width="11" style="1270" bestFit="1" customWidth="1"/>
    <col min="15631" max="15631" width="20.375" style="1270" bestFit="1" customWidth="1"/>
    <col min="15632" max="15633" width="27.75" style="1270" bestFit="1" customWidth="1"/>
    <col min="15634" max="15635" width="19.375" style="1270" bestFit="1" customWidth="1"/>
    <col min="15636" max="15636" width="17.25" style="1270" bestFit="1" customWidth="1"/>
    <col min="15637" max="15637" width="19.375" style="1270" bestFit="1" customWidth="1"/>
    <col min="15638" max="15639" width="9" style="1270"/>
    <col min="15640" max="15640" width="17.375" style="1270" bestFit="1" customWidth="1"/>
    <col min="15641" max="15641" width="9" style="1270"/>
    <col min="15642" max="15642" width="17.375" style="1270" bestFit="1" customWidth="1"/>
    <col min="15643" max="15644" width="9" style="1270"/>
    <col min="15645" max="15646" width="11.125" style="1270" bestFit="1" customWidth="1"/>
    <col min="15647" max="15647" width="5.25" style="1270" bestFit="1" customWidth="1"/>
    <col min="15648" max="15648" width="9" style="1270"/>
    <col min="15649" max="15649" width="14.25" style="1270" bestFit="1" customWidth="1"/>
    <col min="15650" max="15650" width="17.875" style="1270" bestFit="1" customWidth="1"/>
    <col min="15651" max="15651" width="5.25" style="1270" bestFit="1" customWidth="1"/>
    <col min="15652" max="15652" width="9" style="1270"/>
    <col min="15653" max="15653" width="11" style="1270" bestFit="1" customWidth="1"/>
    <col min="15654" max="15654" width="8.375" style="1270" bestFit="1" customWidth="1"/>
    <col min="15655" max="15655" width="9.625" style="1270" bestFit="1" customWidth="1"/>
    <col min="15656" max="15656" width="15.125" style="1270" bestFit="1" customWidth="1"/>
    <col min="15657" max="15657" width="11.125" style="1270" bestFit="1" customWidth="1"/>
    <col min="15658" max="15658" width="9.5" style="1270" bestFit="1" customWidth="1"/>
    <col min="15659" max="15659" width="11" style="1270" bestFit="1" customWidth="1"/>
    <col min="15660" max="15668" width="15.125" style="1270" bestFit="1" customWidth="1"/>
    <col min="15669" max="15669" width="7.125" style="1270" bestFit="1" customWidth="1"/>
    <col min="15670" max="15670" width="11" style="1270" bestFit="1" customWidth="1"/>
    <col min="15671" max="15671" width="15.125" style="1270" bestFit="1" customWidth="1"/>
    <col min="15672" max="15672" width="19.25" style="1270" bestFit="1" customWidth="1"/>
    <col min="15673" max="15673" width="15.125" style="1270" bestFit="1" customWidth="1"/>
    <col min="15674" max="15674" width="19.25" style="1270" bestFit="1" customWidth="1"/>
    <col min="15675" max="15675" width="15.125" style="1270" bestFit="1" customWidth="1"/>
    <col min="15676" max="15676" width="19.25" style="1270" bestFit="1" customWidth="1"/>
    <col min="15677" max="15677" width="15.125" style="1270" bestFit="1" customWidth="1"/>
    <col min="15678" max="15678" width="19.25" style="1270" bestFit="1" customWidth="1"/>
    <col min="15679" max="15679" width="15.125" style="1270" bestFit="1" customWidth="1"/>
    <col min="15680" max="15680" width="19.25" style="1270" bestFit="1" customWidth="1"/>
    <col min="15681" max="15681" width="13" style="1270" bestFit="1" customWidth="1"/>
    <col min="15682" max="15682" width="17.25" style="1270" bestFit="1" customWidth="1"/>
    <col min="15683" max="15683" width="15.125" style="1270" bestFit="1" customWidth="1"/>
    <col min="15684" max="15684" width="19.25" style="1270" bestFit="1" customWidth="1"/>
    <col min="15685" max="15685" width="15.125" style="1270" bestFit="1" customWidth="1"/>
    <col min="15686" max="15686" width="19.25" style="1270" bestFit="1" customWidth="1"/>
    <col min="15687" max="15692" width="21.375" style="1270" bestFit="1" customWidth="1"/>
    <col min="15693" max="15694" width="17.25" style="1270" bestFit="1" customWidth="1"/>
    <col min="15695" max="15695" width="7.125" style="1270" bestFit="1" customWidth="1"/>
    <col min="15696" max="15696" width="11" style="1270" bestFit="1" customWidth="1"/>
    <col min="15697" max="15697" width="7.125" style="1270" bestFit="1" customWidth="1"/>
    <col min="15698" max="15699" width="11" style="1270" bestFit="1" customWidth="1"/>
    <col min="15700" max="15700" width="15.125" style="1270" bestFit="1" customWidth="1"/>
    <col min="15701" max="15701" width="16.5" style="1270" bestFit="1" customWidth="1"/>
    <col min="15702" max="15702" width="20.625" style="1270" bestFit="1" customWidth="1"/>
    <col min="15703" max="15703" width="7.125" style="1270" bestFit="1" customWidth="1"/>
    <col min="15704" max="15706" width="11" style="1270" bestFit="1" customWidth="1"/>
    <col min="15707" max="15707" width="15.125" style="1270" bestFit="1" customWidth="1"/>
    <col min="15708" max="15710" width="11" style="1270" bestFit="1" customWidth="1"/>
    <col min="15711" max="15711" width="13" style="1270" bestFit="1" customWidth="1"/>
    <col min="15712" max="15712" width="11" style="1270" bestFit="1" customWidth="1"/>
    <col min="15713" max="15713" width="15.125" style="1270" bestFit="1" customWidth="1"/>
    <col min="15714" max="15714" width="17.25" style="1270" bestFit="1" customWidth="1"/>
    <col min="15715" max="15715" width="7.125" style="1270" bestFit="1" customWidth="1"/>
    <col min="15716" max="15716" width="13" style="1270" bestFit="1" customWidth="1"/>
    <col min="15717" max="15718" width="12.375" style="1270" bestFit="1" customWidth="1"/>
    <col min="15719" max="15720" width="15.125" style="1270" bestFit="1" customWidth="1"/>
    <col min="15721" max="15722" width="18.625" style="1270" bestFit="1" customWidth="1"/>
    <col min="15723" max="15724" width="21.375" style="1270" bestFit="1" customWidth="1"/>
    <col min="15725" max="15725" width="17.25" style="1270" bestFit="1" customWidth="1"/>
    <col min="15726" max="15726" width="11" style="1270" bestFit="1" customWidth="1"/>
    <col min="15727" max="15728" width="15.125" style="1270" bestFit="1" customWidth="1"/>
    <col min="15729" max="15729" width="11" style="1270" bestFit="1" customWidth="1"/>
    <col min="15730" max="15731" width="15.125" style="1270" bestFit="1" customWidth="1"/>
    <col min="15732" max="15732" width="11.875" style="1270" bestFit="1" customWidth="1"/>
    <col min="15733" max="15733" width="16.375" style="1270" bestFit="1" customWidth="1"/>
    <col min="15734" max="15734" width="15.125" style="1270" bestFit="1" customWidth="1"/>
    <col min="15735" max="15735" width="11" style="1270" bestFit="1" customWidth="1"/>
    <col min="15736" max="15737" width="15.125" style="1270" bestFit="1" customWidth="1"/>
    <col min="15738" max="15738" width="11" style="1270" bestFit="1" customWidth="1"/>
    <col min="15739" max="15740" width="15.125" style="1270" bestFit="1" customWidth="1"/>
    <col min="15741" max="15741" width="5.25" style="1270" bestFit="1" customWidth="1"/>
    <col min="15742" max="15743" width="9" style="1270"/>
    <col min="15744" max="15744" width="7.125" style="1270" bestFit="1" customWidth="1"/>
    <col min="15745" max="15745" width="9" style="1270"/>
    <col min="15746" max="15746" width="59.375" style="1270" bestFit="1" customWidth="1"/>
    <col min="15747" max="15747" width="45.5" style="1270" bestFit="1" customWidth="1"/>
    <col min="15748" max="15748" width="27.625" style="1270" bestFit="1" customWidth="1"/>
    <col min="15749" max="15749" width="11" style="1270" bestFit="1" customWidth="1"/>
    <col min="15750" max="15753" width="13" style="1270" bestFit="1" customWidth="1"/>
    <col min="15754" max="15754" width="14.375" style="1270" bestFit="1" customWidth="1"/>
    <col min="15755" max="15755" width="13" style="1270" bestFit="1" customWidth="1"/>
    <col min="15756" max="15757" width="18.125" style="1270" bestFit="1" customWidth="1"/>
    <col min="15758" max="15758" width="20.25" style="1270" bestFit="1" customWidth="1"/>
    <col min="15759" max="15759" width="17.625" style="1270" bestFit="1" customWidth="1"/>
    <col min="15760" max="15760" width="15.125" style="1270" bestFit="1" customWidth="1"/>
    <col min="15761" max="15761" width="21.375" style="1270" bestFit="1" customWidth="1"/>
    <col min="15762" max="15762" width="12.875" style="1270" bestFit="1" customWidth="1"/>
    <col min="15763" max="15763" width="13" style="1270" bestFit="1" customWidth="1"/>
    <col min="15764" max="15764" width="21.5" style="1270" bestFit="1" customWidth="1"/>
    <col min="15765" max="15766" width="13.125" style="1270" bestFit="1" customWidth="1"/>
    <col min="15767" max="15767" width="21.25" style="1270" bestFit="1" customWidth="1"/>
    <col min="15768" max="15768" width="17.375" style="1270" bestFit="1" customWidth="1"/>
    <col min="15769" max="15769" width="13.125" style="1270" bestFit="1" customWidth="1"/>
    <col min="15770" max="15770" width="15.125" style="1270" bestFit="1" customWidth="1"/>
    <col min="15771" max="15771" width="25.25" style="1270" bestFit="1" customWidth="1"/>
    <col min="15772" max="15772" width="18.875" style="1270" bestFit="1" customWidth="1"/>
    <col min="15773" max="15773" width="28" style="1270" bestFit="1" customWidth="1"/>
    <col min="15774" max="15774" width="26.75" style="1270" bestFit="1" customWidth="1"/>
    <col min="15775" max="15775" width="28" style="1270" bestFit="1" customWidth="1"/>
    <col min="15776" max="15776" width="25.25" style="1270" bestFit="1" customWidth="1"/>
    <col min="15777" max="15777" width="29.625" style="1270" bestFit="1" customWidth="1"/>
    <col min="15778" max="15778" width="25.25" style="1270" bestFit="1" customWidth="1"/>
    <col min="15779" max="15779" width="29.625" style="1270" bestFit="1" customWidth="1"/>
    <col min="15780" max="15780" width="25.25" style="1270" bestFit="1" customWidth="1"/>
    <col min="15781" max="15782" width="18.875" style="1270" bestFit="1" customWidth="1"/>
    <col min="15783" max="15783" width="21" style="1270" bestFit="1" customWidth="1"/>
    <col min="15784" max="15784" width="20.875" style="1270" bestFit="1" customWidth="1"/>
    <col min="15785" max="15785" width="12.625" style="1270" bestFit="1" customWidth="1"/>
    <col min="15786" max="15786" width="15.125" style="1270" bestFit="1" customWidth="1"/>
    <col min="15787" max="15787" width="7.125" style="1270" bestFit="1" customWidth="1"/>
    <col min="15788" max="15788" width="19.25" style="1270" bestFit="1" customWidth="1"/>
    <col min="15789" max="15791" width="15.125" style="1270" bestFit="1" customWidth="1"/>
    <col min="15792" max="15792" width="17.25" style="1270" bestFit="1" customWidth="1"/>
    <col min="15793" max="15795" width="15.125" style="1270" bestFit="1" customWidth="1"/>
    <col min="15796" max="15797" width="17.25" style="1270" bestFit="1" customWidth="1"/>
    <col min="15798" max="15798" width="15.125" style="1270" bestFit="1" customWidth="1"/>
    <col min="15799" max="15800" width="17.25" style="1270" bestFit="1" customWidth="1"/>
    <col min="15801" max="15801" width="15.125" style="1270" bestFit="1" customWidth="1"/>
    <col min="15802" max="15803" width="17.25" style="1270" bestFit="1" customWidth="1"/>
    <col min="15804" max="15804" width="19.25" style="1270" bestFit="1" customWidth="1"/>
    <col min="15805" max="15806" width="21.375" style="1270" bestFit="1" customWidth="1"/>
    <col min="15807" max="15807" width="23.5" style="1270" bestFit="1" customWidth="1"/>
    <col min="15808" max="15808" width="21.375" style="1270" bestFit="1" customWidth="1"/>
    <col min="15809" max="15809" width="19.25" style="1270" bestFit="1" customWidth="1"/>
    <col min="15810" max="15811" width="21.375" style="1270" bestFit="1" customWidth="1"/>
    <col min="15812" max="15812" width="23.5" style="1270" bestFit="1" customWidth="1"/>
    <col min="15813" max="15813" width="21.375" style="1270" bestFit="1" customWidth="1"/>
    <col min="15814" max="15814" width="17.25" style="1270" bestFit="1" customWidth="1"/>
    <col min="15815" max="15817" width="19.25" style="1270" bestFit="1" customWidth="1"/>
    <col min="15818" max="15818" width="18.375" style="1270" bestFit="1" customWidth="1"/>
    <col min="15819" max="15820" width="20.375" style="1270" bestFit="1" customWidth="1"/>
    <col min="15821" max="15821" width="13" style="1270" bestFit="1" customWidth="1"/>
    <col min="15822" max="15823" width="19.25" style="1270" bestFit="1" customWidth="1"/>
    <col min="15824" max="15825" width="17.25" style="1270" bestFit="1" customWidth="1"/>
    <col min="15826" max="15828" width="19.25" style="1270" bestFit="1" customWidth="1"/>
    <col min="15829" max="15830" width="21.375" style="1270" bestFit="1" customWidth="1"/>
    <col min="15831" max="15831" width="19.25" style="1270" bestFit="1" customWidth="1"/>
    <col min="15832" max="15833" width="21.375" style="1270" bestFit="1" customWidth="1"/>
    <col min="15834" max="15834" width="23.5" style="1270" bestFit="1" customWidth="1"/>
    <col min="15835" max="15836" width="21.375" style="1270" bestFit="1" customWidth="1"/>
    <col min="15837" max="15839" width="23.5" style="1270" bestFit="1" customWidth="1"/>
    <col min="15840" max="15841" width="25.5" style="1270" bestFit="1" customWidth="1"/>
    <col min="15842" max="15842" width="23.5" style="1270" bestFit="1" customWidth="1"/>
    <col min="15843" max="15844" width="25.5" style="1270" bestFit="1" customWidth="1"/>
    <col min="15845" max="15845" width="27.625" style="1270" bestFit="1" customWidth="1"/>
    <col min="15846" max="15846" width="25.5" style="1270" bestFit="1" customWidth="1"/>
    <col min="15847" max="15847" width="22.75" style="1270" bestFit="1" customWidth="1"/>
    <col min="15848" max="15848" width="26.875" style="1270" bestFit="1" customWidth="1"/>
    <col min="15849" max="15850" width="19.25" style="1270" bestFit="1" customWidth="1"/>
    <col min="15851" max="15851" width="25.5" style="1270" bestFit="1" customWidth="1"/>
    <col min="15852" max="15853" width="21.375" style="1270" bestFit="1" customWidth="1"/>
    <col min="15854" max="15854" width="27.625" style="1270" bestFit="1" customWidth="1"/>
    <col min="15855" max="15855" width="8.375" style="1270" bestFit="1" customWidth="1"/>
    <col min="15856" max="15858" width="16.75" style="1270" bestFit="1" customWidth="1"/>
    <col min="15859" max="15859" width="18.875" style="1270" bestFit="1" customWidth="1"/>
    <col min="15860" max="15860" width="23.5" style="1270" bestFit="1" customWidth="1"/>
    <col min="15861" max="15861" width="25.5" style="1270" bestFit="1" customWidth="1"/>
    <col min="15862" max="15863" width="8.375" style="1270" bestFit="1" customWidth="1"/>
    <col min="15864" max="15864" width="10.25" style="1270" bestFit="1" customWidth="1"/>
    <col min="15865" max="15865" width="13.75" style="1270" bestFit="1" customWidth="1"/>
    <col min="15866" max="15866" width="15.125" style="1270" bestFit="1" customWidth="1"/>
    <col min="15867" max="15869" width="21.5" style="1270" bestFit="1" customWidth="1"/>
    <col min="15870" max="15871" width="19.25" style="1270" bestFit="1" customWidth="1"/>
    <col min="15872" max="15872" width="6.625" style="1270" bestFit="1" customWidth="1"/>
    <col min="15873" max="15873" width="9" style="1270"/>
    <col min="15874" max="15874" width="15.125" style="1270" bestFit="1" customWidth="1"/>
    <col min="15875" max="15875" width="13" style="1270" bestFit="1" customWidth="1"/>
    <col min="15876" max="15878" width="9" style="1270"/>
    <col min="15879" max="15879" width="13" style="1270" bestFit="1" customWidth="1"/>
    <col min="15880" max="15880" width="15" style="1270" customWidth="1"/>
    <col min="15881" max="15881" width="13" style="1270" bestFit="1" customWidth="1"/>
    <col min="15882" max="15882" width="9" style="1270"/>
    <col min="15883" max="15885" width="12.375" style="1270" bestFit="1" customWidth="1"/>
    <col min="15886" max="15886" width="11" style="1270" bestFit="1" customWidth="1"/>
    <col min="15887" max="15887" width="20.375" style="1270" bestFit="1" customWidth="1"/>
    <col min="15888" max="15889" width="27.75" style="1270" bestFit="1" customWidth="1"/>
    <col min="15890" max="15891" width="19.375" style="1270" bestFit="1" customWidth="1"/>
    <col min="15892" max="15892" width="17.25" style="1270" bestFit="1" customWidth="1"/>
    <col min="15893" max="15893" width="19.375" style="1270" bestFit="1" customWidth="1"/>
    <col min="15894" max="15895" width="9" style="1270"/>
    <col min="15896" max="15896" width="17.375" style="1270" bestFit="1" customWidth="1"/>
    <col min="15897" max="15897" width="9" style="1270"/>
    <col min="15898" max="15898" width="17.375" style="1270" bestFit="1" customWidth="1"/>
    <col min="15899" max="15900" width="9" style="1270"/>
    <col min="15901" max="15902" width="11.125" style="1270" bestFit="1" customWidth="1"/>
    <col min="15903" max="15903" width="5.25" style="1270" bestFit="1" customWidth="1"/>
    <col min="15904" max="15904" width="9" style="1270"/>
    <col min="15905" max="15905" width="14.25" style="1270" bestFit="1" customWidth="1"/>
    <col min="15906" max="15906" width="17.875" style="1270" bestFit="1" customWidth="1"/>
    <col min="15907" max="15907" width="5.25" style="1270" bestFit="1" customWidth="1"/>
    <col min="15908" max="15908" width="9" style="1270"/>
    <col min="15909" max="15909" width="11" style="1270" bestFit="1" customWidth="1"/>
    <col min="15910" max="15910" width="8.375" style="1270" bestFit="1" customWidth="1"/>
    <col min="15911" max="15911" width="9.625" style="1270" bestFit="1" customWidth="1"/>
    <col min="15912" max="15912" width="15.125" style="1270" bestFit="1" customWidth="1"/>
    <col min="15913" max="15913" width="11.125" style="1270" bestFit="1" customWidth="1"/>
    <col min="15914" max="15914" width="9.5" style="1270" bestFit="1" customWidth="1"/>
    <col min="15915" max="15915" width="11" style="1270" bestFit="1" customWidth="1"/>
    <col min="15916" max="15924" width="15.125" style="1270" bestFit="1" customWidth="1"/>
    <col min="15925" max="15925" width="7.125" style="1270" bestFit="1" customWidth="1"/>
    <col min="15926" max="15926" width="11" style="1270" bestFit="1" customWidth="1"/>
    <col min="15927" max="15927" width="15.125" style="1270" bestFit="1" customWidth="1"/>
    <col min="15928" max="15928" width="19.25" style="1270" bestFit="1" customWidth="1"/>
    <col min="15929" max="15929" width="15.125" style="1270" bestFit="1" customWidth="1"/>
    <col min="15930" max="15930" width="19.25" style="1270" bestFit="1" customWidth="1"/>
    <col min="15931" max="15931" width="15.125" style="1270" bestFit="1" customWidth="1"/>
    <col min="15932" max="15932" width="19.25" style="1270" bestFit="1" customWidth="1"/>
    <col min="15933" max="15933" width="15.125" style="1270" bestFit="1" customWidth="1"/>
    <col min="15934" max="15934" width="19.25" style="1270" bestFit="1" customWidth="1"/>
    <col min="15935" max="15935" width="15.125" style="1270" bestFit="1" customWidth="1"/>
    <col min="15936" max="15936" width="19.25" style="1270" bestFit="1" customWidth="1"/>
    <col min="15937" max="15937" width="13" style="1270" bestFit="1" customWidth="1"/>
    <col min="15938" max="15938" width="17.25" style="1270" bestFit="1" customWidth="1"/>
    <col min="15939" max="15939" width="15.125" style="1270" bestFit="1" customWidth="1"/>
    <col min="15940" max="15940" width="19.25" style="1270" bestFit="1" customWidth="1"/>
    <col min="15941" max="15941" width="15.125" style="1270" bestFit="1" customWidth="1"/>
    <col min="15942" max="15942" width="19.25" style="1270" bestFit="1" customWidth="1"/>
    <col min="15943" max="15948" width="21.375" style="1270" bestFit="1" customWidth="1"/>
    <col min="15949" max="15950" width="17.25" style="1270" bestFit="1" customWidth="1"/>
    <col min="15951" max="15951" width="7.125" style="1270" bestFit="1" customWidth="1"/>
    <col min="15952" max="15952" width="11" style="1270" bestFit="1" customWidth="1"/>
    <col min="15953" max="15953" width="7.125" style="1270" bestFit="1" customWidth="1"/>
    <col min="15954" max="15955" width="11" style="1270" bestFit="1" customWidth="1"/>
    <col min="15956" max="15956" width="15.125" style="1270" bestFit="1" customWidth="1"/>
    <col min="15957" max="15957" width="16.5" style="1270" bestFit="1" customWidth="1"/>
    <col min="15958" max="15958" width="20.625" style="1270" bestFit="1" customWidth="1"/>
    <col min="15959" max="15959" width="7.125" style="1270" bestFit="1" customWidth="1"/>
    <col min="15960" max="15962" width="11" style="1270" bestFit="1" customWidth="1"/>
    <col min="15963" max="15963" width="15.125" style="1270" bestFit="1" customWidth="1"/>
    <col min="15964" max="15966" width="11" style="1270" bestFit="1" customWidth="1"/>
    <col min="15967" max="15967" width="13" style="1270" bestFit="1" customWidth="1"/>
    <col min="15968" max="15968" width="11" style="1270" bestFit="1" customWidth="1"/>
    <col min="15969" max="15969" width="15.125" style="1270" bestFit="1" customWidth="1"/>
    <col min="15970" max="15970" width="17.25" style="1270" bestFit="1" customWidth="1"/>
    <col min="15971" max="15971" width="7.125" style="1270" bestFit="1" customWidth="1"/>
    <col min="15972" max="15972" width="13" style="1270" bestFit="1" customWidth="1"/>
    <col min="15973" max="15974" width="12.375" style="1270" bestFit="1" customWidth="1"/>
    <col min="15975" max="15976" width="15.125" style="1270" bestFit="1" customWidth="1"/>
    <col min="15977" max="15978" width="18.625" style="1270" bestFit="1" customWidth="1"/>
    <col min="15979" max="15980" width="21.375" style="1270" bestFit="1" customWidth="1"/>
    <col min="15981" max="15981" width="17.25" style="1270" bestFit="1" customWidth="1"/>
    <col min="15982" max="15982" width="11" style="1270" bestFit="1" customWidth="1"/>
    <col min="15983" max="15984" width="15.125" style="1270" bestFit="1" customWidth="1"/>
    <col min="15985" max="15985" width="11" style="1270" bestFit="1" customWidth="1"/>
    <col min="15986" max="15987" width="15.125" style="1270" bestFit="1" customWidth="1"/>
    <col min="15988" max="15988" width="11.875" style="1270" bestFit="1" customWidth="1"/>
    <col min="15989" max="15989" width="16.375" style="1270" bestFit="1" customWidth="1"/>
    <col min="15990" max="15990" width="15.125" style="1270" bestFit="1" customWidth="1"/>
    <col min="15991" max="15991" width="11" style="1270" bestFit="1" customWidth="1"/>
    <col min="15992" max="15993" width="15.125" style="1270" bestFit="1" customWidth="1"/>
    <col min="15994" max="15994" width="11" style="1270" bestFit="1" customWidth="1"/>
    <col min="15995" max="15996" width="15.125" style="1270" bestFit="1" customWidth="1"/>
    <col min="15997" max="15997" width="5.25" style="1270" bestFit="1" customWidth="1"/>
    <col min="15998" max="15999" width="9" style="1270"/>
    <col min="16000" max="16000" width="7.125" style="1270" bestFit="1" customWidth="1"/>
    <col min="16001" max="16001" width="9" style="1270"/>
    <col min="16002" max="16002" width="59.375" style="1270" bestFit="1" customWidth="1"/>
    <col min="16003" max="16003" width="45.5" style="1270" bestFit="1" customWidth="1"/>
    <col min="16004" max="16004" width="27.625" style="1270" bestFit="1" customWidth="1"/>
    <col min="16005" max="16005" width="11" style="1270" bestFit="1" customWidth="1"/>
    <col min="16006" max="16009" width="13" style="1270" bestFit="1" customWidth="1"/>
    <col min="16010" max="16010" width="14.375" style="1270" bestFit="1" customWidth="1"/>
    <col min="16011" max="16011" width="13" style="1270" bestFit="1" customWidth="1"/>
    <col min="16012" max="16013" width="18.125" style="1270" bestFit="1" customWidth="1"/>
    <col min="16014" max="16014" width="20.25" style="1270" bestFit="1" customWidth="1"/>
    <col min="16015" max="16015" width="17.625" style="1270" bestFit="1" customWidth="1"/>
    <col min="16016" max="16016" width="15.125" style="1270" bestFit="1" customWidth="1"/>
    <col min="16017" max="16017" width="21.375" style="1270" bestFit="1" customWidth="1"/>
    <col min="16018" max="16018" width="12.875" style="1270" bestFit="1" customWidth="1"/>
    <col min="16019" max="16019" width="13" style="1270" bestFit="1" customWidth="1"/>
    <col min="16020" max="16020" width="21.5" style="1270" bestFit="1" customWidth="1"/>
    <col min="16021" max="16022" width="13.125" style="1270" bestFit="1" customWidth="1"/>
    <col min="16023" max="16023" width="21.25" style="1270" bestFit="1" customWidth="1"/>
    <col min="16024" max="16024" width="17.375" style="1270" bestFit="1" customWidth="1"/>
    <col min="16025" max="16025" width="13.125" style="1270" bestFit="1" customWidth="1"/>
    <col min="16026" max="16026" width="15.125" style="1270" bestFit="1" customWidth="1"/>
    <col min="16027" max="16027" width="25.25" style="1270" bestFit="1" customWidth="1"/>
    <col min="16028" max="16028" width="18.875" style="1270" bestFit="1" customWidth="1"/>
    <col min="16029" max="16029" width="28" style="1270" bestFit="1" customWidth="1"/>
    <col min="16030" max="16030" width="26.75" style="1270" bestFit="1" customWidth="1"/>
    <col min="16031" max="16031" width="28" style="1270" bestFit="1" customWidth="1"/>
    <col min="16032" max="16032" width="25.25" style="1270" bestFit="1" customWidth="1"/>
    <col min="16033" max="16033" width="29.625" style="1270" bestFit="1" customWidth="1"/>
    <col min="16034" max="16034" width="25.25" style="1270" bestFit="1" customWidth="1"/>
    <col min="16035" max="16035" width="29.625" style="1270" bestFit="1" customWidth="1"/>
    <col min="16036" max="16036" width="25.25" style="1270" bestFit="1" customWidth="1"/>
    <col min="16037" max="16038" width="18.875" style="1270" bestFit="1" customWidth="1"/>
    <col min="16039" max="16039" width="21" style="1270" bestFit="1" customWidth="1"/>
    <col min="16040" max="16040" width="20.875" style="1270" bestFit="1" customWidth="1"/>
    <col min="16041" max="16041" width="12.625" style="1270" bestFit="1" customWidth="1"/>
    <col min="16042" max="16042" width="15.125" style="1270" bestFit="1" customWidth="1"/>
    <col min="16043" max="16043" width="7.125" style="1270" bestFit="1" customWidth="1"/>
    <col min="16044" max="16044" width="19.25" style="1270" bestFit="1" customWidth="1"/>
    <col min="16045" max="16047" width="15.125" style="1270" bestFit="1" customWidth="1"/>
    <col min="16048" max="16048" width="17.25" style="1270" bestFit="1" customWidth="1"/>
    <col min="16049" max="16051" width="15.125" style="1270" bestFit="1" customWidth="1"/>
    <col min="16052" max="16053" width="17.25" style="1270" bestFit="1" customWidth="1"/>
    <col min="16054" max="16054" width="15.125" style="1270" bestFit="1" customWidth="1"/>
    <col min="16055" max="16056" width="17.25" style="1270" bestFit="1" customWidth="1"/>
    <col min="16057" max="16057" width="15.125" style="1270" bestFit="1" customWidth="1"/>
    <col min="16058" max="16059" width="17.25" style="1270" bestFit="1" customWidth="1"/>
    <col min="16060" max="16060" width="19.25" style="1270" bestFit="1" customWidth="1"/>
    <col min="16061" max="16062" width="21.375" style="1270" bestFit="1" customWidth="1"/>
    <col min="16063" max="16063" width="23.5" style="1270" bestFit="1" customWidth="1"/>
    <col min="16064" max="16064" width="21.375" style="1270" bestFit="1" customWidth="1"/>
    <col min="16065" max="16065" width="19.25" style="1270" bestFit="1" customWidth="1"/>
    <col min="16066" max="16067" width="21.375" style="1270" bestFit="1" customWidth="1"/>
    <col min="16068" max="16068" width="23.5" style="1270" bestFit="1" customWidth="1"/>
    <col min="16069" max="16069" width="21.375" style="1270" bestFit="1" customWidth="1"/>
    <col min="16070" max="16070" width="17.25" style="1270" bestFit="1" customWidth="1"/>
    <col min="16071" max="16073" width="19.25" style="1270" bestFit="1" customWidth="1"/>
    <col min="16074" max="16074" width="18.375" style="1270" bestFit="1" customWidth="1"/>
    <col min="16075" max="16076" width="20.375" style="1270" bestFit="1" customWidth="1"/>
    <col min="16077" max="16077" width="13" style="1270" bestFit="1" customWidth="1"/>
    <col min="16078" max="16079" width="19.25" style="1270" bestFit="1" customWidth="1"/>
    <col min="16080" max="16081" width="17.25" style="1270" bestFit="1" customWidth="1"/>
    <col min="16082" max="16084" width="19.25" style="1270" bestFit="1" customWidth="1"/>
    <col min="16085" max="16086" width="21.375" style="1270" bestFit="1" customWidth="1"/>
    <col min="16087" max="16087" width="19.25" style="1270" bestFit="1" customWidth="1"/>
    <col min="16088" max="16089" width="21.375" style="1270" bestFit="1" customWidth="1"/>
    <col min="16090" max="16090" width="23.5" style="1270" bestFit="1" customWidth="1"/>
    <col min="16091" max="16092" width="21.375" style="1270" bestFit="1" customWidth="1"/>
    <col min="16093" max="16095" width="23.5" style="1270" bestFit="1" customWidth="1"/>
    <col min="16096" max="16097" width="25.5" style="1270" bestFit="1" customWidth="1"/>
    <col min="16098" max="16098" width="23.5" style="1270" bestFit="1" customWidth="1"/>
    <col min="16099" max="16100" width="25.5" style="1270" bestFit="1" customWidth="1"/>
    <col min="16101" max="16101" width="27.625" style="1270" bestFit="1" customWidth="1"/>
    <col min="16102" max="16102" width="25.5" style="1270" bestFit="1" customWidth="1"/>
    <col min="16103" max="16103" width="22.75" style="1270" bestFit="1" customWidth="1"/>
    <col min="16104" max="16104" width="26.875" style="1270" bestFit="1" customWidth="1"/>
    <col min="16105" max="16106" width="19.25" style="1270" bestFit="1" customWidth="1"/>
    <col min="16107" max="16107" width="25.5" style="1270" bestFit="1" customWidth="1"/>
    <col min="16108" max="16109" width="21.375" style="1270" bestFit="1" customWidth="1"/>
    <col min="16110" max="16110" width="27.625" style="1270" bestFit="1" customWidth="1"/>
    <col min="16111" max="16111" width="8.375" style="1270" bestFit="1" customWidth="1"/>
    <col min="16112" max="16114" width="16.75" style="1270" bestFit="1" customWidth="1"/>
    <col min="16115" max="16115" width="18.875" style="1270" bestFit="1" customWidth="1"/>
    <col min="16116" max="16116" width="23.5" style="1270" bestFit="1" customWidth="1"/>
    <col min="16117" max="16117" width="25.5" style="1270" bestFit="1" customWidth="1"/>
    <col min="16118" max="16119" width="8.375" style="1270" bestFit="1" customWidth="1"/>
    <col min="16120" max="16120" width="10.25" style="1270" bestFit="1" customWidth="1"/>
    <col min="16121" max="16121" width="13.75" style="1270" bestFit="1" customWidth="1"/>
    <col min="16122" max="16122" width="15.125" style="1270" bestFit="1" customWidth="1"/>
    <col min="16123" max="16125" width="21.5" style="1270" bestFit="1" customWidth="1"/>
    <col min="16126" max="16127" width="19.25" style="1270" bestFit="1" customWidth="1"/>
    <col min="16128" max="16128" width="6.625" style="1270" bestFit="1" customWidth="1"/>
    <col min="16129" max="16129" width="9" style="1270"/>
    <col min="16130" max="16130" width="15.125" style="1270" bestFit="1" customWidth="1"/>
    <col min="16131" max="16131" width="13" style="1270" bestFit="1" customWidth="1"/>
    <col min="16132" max="16134" width="9" style="1270"/>
    <col min="16135" max="16135" width="13" style="1270" bestFit="1" customWidth="1"/>
    <col min="16136" max="16136" width="15" style="1270" customWidth="1"/>
    <col min="16137" max="16137" width="13" style="1270" bestFit="1" customWidth="1"/>
    <col min="16138" max="16138" width="9" style="1270"/>
    <col min="16139" max="16141" width="12.375" style="1270" bestFit="1" customWidth="1"/>
    <col min="16142" max="16142" width="11" style="1270" bestFit="1" customWidth="1"/>
    <col min="16143" max="16143" width="20.375" style="1270" bestFit="1" customWidth="1"/>
    <col min="16144" max="16145" width="27.75" style="1270" bestFit="1" customWidth="1"/>
    <col min="16146" max="16147" width="19.375" style="1270" bestFit="1" customWidth="1"/>
    <col min="16148" max="16148" width="17.25" style="1270" bestFit="1" customWidth="1"/>
    <col min="16149" max="16149" width="19.375" style="1270" bestFit="1" customWidth="1"/>
    <col min="16150" max="16151" width="9" style="1270"/>
    <col min="16152" max="16152" width="17.375" style="1270" bestFit="1" customWidth="1"/>
    <col min="16153" max="16153" width="9" style="1270"/>
    <col min="16154" max="16154" width="17.375" style="1270" bestFit="1" customWidth="1"/>
    <col min="16155" max="16156" width="9" style="1270"/>
    <col min="16157" max="16158" width="11.125" style="1270" bestFit="1" customWidth="1"/>
    <col min="16159" max="16159" width="5.25" style="1270" bestFit="1" customWidth="1"/>
    <col min="16160" max="16160" width="9" style="1270"/>
    <col min="16161" max="16161" width="14.25" style="1270" bestFit="1" customWidth="1"/>
    <col min="16162" max="16162" width="17.875" style="1270" bestFit="1" customWidth="1"/>
    <col min="16163" max="16163" width="5.25" style="1270" bestFit="1" customWidth="1"/>
    <col min="16164" max="16164" width="9" style="1270"/>
    <col min="16165" max="16165" width="11" style="1270" bestFit="1" customWidth="1"/>
    <col min="16166" max="16166" width="8.375" style="1270" bestFit="1" customWidth="1"/>
    <col min="16167" max="16167" width="9.625" style="1270" bestFit="1" customWidth="1"/>
    <col min="16168" max="16168" width="15.125" style="1270" bestFit="1" customWidth="1"/>
    <col min="16169" max="16169" width="11.125" style="1270" bestFit="1" customWidth="1"/>
    <col min="16170" max="16170" width="9.5" style="1270" bestFit="1" customWidth="1"/>
    <col min="16171" max="16171" width="11" style="1270" bestFit="1" customWidth="1"/>
    <col min="16172" max="16180" width="15.125" style="1270" bestFit="1" customWidth="1"/>
    <col min="16181" max="16181" width="7.125" style="1270" bestFit="1" customWidth="1"/>
    <col min="16182" max="16182" width="11" style="1270" bestFit="1" customWidth="1"/>
    <col min="16183" max="16183" width="15.125" style="1270" bestFit="1" customWidth="1"/>
    <col min="16184" max="16184" width="19.25" style="1270" bestFit="1" customWidth="1"/>
    <col min="16185" max="16185" width="15.125" style="1270" bestFit="1" customWidth="1"/>
    <col min="16186" max="16186" width="19.25" style="1270" bestFit="1" customWidth="1"/>
    <col min="16187" max="16187" width="15.125" style="1270" bestFit="1" customWidth="1"/>
    <col min="16188" max="16188" width="19.25" style="1270" bestFit="1" customWidth="1"/>
    <col min="16189" max="16189" width="15.125" style="1270" bestFit="1" customWidth="1"/>
    <col min="16190" max="16190" width="19.25" style="1270" bestFit="1" customWidth="1"/>
    <col min="16191" max="16191" width="15.125" style="1270" bestFit="1" customWidth="1"/>
    <col min="16192" max="16192" width="19.25" style="1270" bestFit="1" customWidth="1"/>
    <col min="16193" max="16193" width="13" style="1270" bestFit="1" customWidth="1"/>
    <col min="16194" max="16194" width="17.25" style="1270" bestFit="1" customWidth="1"/>
    <col min="16195" max="16195" width="15.125" style="1270" bestFit="1" customWidth="1"/>
    <col min="16196" max="16196" width="19.25" style="1270" bestFit="1" customWidth="1"/>
    <col min="16197" max="16197" width="15.125" style="1270" bestFit="1" customWidth="1"/>
    <col min="16198" max="16198" width="19.25" style="1270" bestFit="1" customWidth="1"/>
    <col min="16199" max="16204" width="21.375" style="1270" bestFit="1" customWidth="1"/>
    <col min="16205" max="16206" width="17.25" style="1270" bestFit="1" customWidth="1"/>
    <col min="16207" max="16207" width="7.125" style="1270" bestFit="1" customWidth="1"/>
    <col min="16208" max="16208" width="11" style="1270" bestFit="1" customWidth="1"/>
    <col min="16209" max="16209" width="7.125" style="1270" bestFit="1" customWidth="1"/>
    <col min="16210" max="16211" width="11" style="1270" bestFit="1" customWidth="1"/>
    <col min="16212" max="16212" width="15.125" style="1270" bestFit="1" customWidth="1"/>
    <col min="16213" max="16213" width="16.5" style="1270" bestFit="1" customWidth="1"/>
    <col min="16214" max="16214" width="20.625" style="1270" bestFit="1" customWidth="1"/>
    <col min="16215" max="16215" width="7.125" style="1270" bestFit="1" customWidth="1"/>
    <col min="16216" max="16218" width="11" style="1270" bestFit="1" customWidth="1"/>
    <col min="16219" max="16219" width="15.125" style="1270" bestFit="1" customWidth="1"/>
    <col min="16220" max="16222" width="11" style="1270" bestFit="1" customWidth="1"/>
    <col min="16223" max="16223" width="13" style="1270" bestFit="1" customWidth="1"/>
    <col min="16224" max="16224" width="11" style="1270" bestFit="1" customWidth="1"/>
    <col min="16225" max="16225" width="15.125" style="1270" bestFit="1" customWidth="1"/>
    <col min="16226" max="16226" width="17.25" style="1270" bestFit="1" customWidth="1"/>
    <col min="16227" max="16227" width="7.125" style="1270" bestFit="1" customWidth="1"/>
    <col min="16228" max="16228" width="13" style="1270" bestFit="1" customWidth="1"/>
    <col min="16229" max="16230" width="12.375" style="1270" bestFit="1" customWidth="1"/>
    <col min="16231" max="16232" width="15.125" style="1270" bestFit="1" customWidth="1"/>
    <col min="16233" max="16234" width="18.625" style="1270" bestFit="1" customWidth="1"/>
    <col min="16235" max="16236" width="21.375" style="1270" bestFit="1" customWidth="1"/>
    <col min="16237" max="16237" width="17.25" style="1270" bestFit="1" customWidth="1"/>
    <col min="16238" max="16238" width="11" style="1270" bestFit="1" customWidth="1"/>
    <col min="16239" max="16240" width="15.125" style="1270" bestFit="1" customWidth="1"/>
    <col min="16241" max="16241" width="11" style="1270" bestFit="1" customWidth="1"/>
    <col min="16242" max="16243" width="15.125" style="1270" bestFit="1" customWidth="1"/>
    <col min="16244" max="16244" width="11.875" style="1270" bestFit="1" customWidth="1"/>
    <col min="16245" max="16245" width="16.375" style="1270" bestFit="1" customWidth="1"/>
    <col min="16246" max="16246" width="15.125" style="1270" bestFit="1" customWidth="1"/>
    <col min="16247" max="16247" width="11" style="1270" bestFit="1" customWidth="1"/>
    <col min="16248" max="16249" width="15.125" style="1270" bestFit="1" customWidth="1"/>
    <col min="16250" max="16250" width="11" style="1270" bestFit="1" customWidth="1"/>
    <col min="16251" max="16252" width="15.125" style="1270" bestFit="1" customWidth="1"/>
    <col min="16253" max="16253" width="5.25" style="1270" bestFit="1" customWidth="1"/>
    <col min="16254" max="16255" width="9" style="1270"/>
    <col min="16256" max="16256" width="7.125" style="1270" bestFit="1" customWidth="1"/>
    <col min="16257" max="16257" width="9" style="1270"/>
    <col min="16258" max="16258" width="59.375" style="1270" bestFit="1" customWidth="1"/>
    <col min="16259" max="16259" width="45.5" style="1270" bestFit="1" customWidth="1"/>
    <col min="16260" max="16260" width="27.625" style="1270" bestFit="1" customWidth="1"/>
    <col min="16261" max="16261" width="11" style="1270" bestFit="1" customWidth="1"/>
    <col min="16262" max="16265" width="13" style="1270" bestFit="1" customWidth="1"/>
    <col min="16266" max="16266" width="14.375" style="1270" bestFit="1" customWidth="1"/>
    <col min="16267" max="16267" width="13" style="1270" bestFit="1" customWidth="1"/>
    <col min="16268" max="16269" width="18.125" style="1270" bestFit="1" customWidth="1"/>
    <col min="16270" max="16270" width="20.25" style="1270" bestFit="1" customWidth="1"/>
    <col min="16271" max="16271" width="17.625" style="1270" bestFit="1" customWidth="1"/>
    <col min="16272" max="16272" width="15.125" style="1270" bestFit="1" customWidth="1"/>
    <col min="16273" max="16273" width="21.375" style="1270" bestFit="1" customWidth="1"/>
    <col min="16274" max="16274" width="12.875" style="1270" bestFit="1" customWidth="1"/>
    <col min="16275" max="16275" width="13" style="1270" bestFit="1" customWidth="1"/>
    <col min="16276" max="16276" width="21.5" style="1270" bestFit="1" customWidth="1"/>
    <col min="16277" max="16278" width="13.125" style="1270" bestFit="1" customWidth="1"/>
    <col min="16279" max="16279" width="21.25" style="1270" bestFit="1" customWidth="1"/>
    <col min="16280" max="16280" width="17.375" style="1270" bestFit="1" customWidth="1"/>
    <col min="16281" max="16281" width="13.125" style="1270" bestFit="1" customWidth="1"/>
    <col min="16282" max="16282" width="15.125" style="1270" bestFit="1" customWidth="1"/>
    <col min="16283" max="16283" width="25.25" style="1270" bestFit="1" customWidth="1"/>
    <col min="16284" max="16284" width="18.875" style="1270" bestFit="1" customWidth="1"/>
    <col min="16285" max="16285" width="28" style="1270" bestFit="1" customWidth="1"/>
    <col min="16286" max="16286" width="26.75" style="1270" bestFit="1" customWidth="1"/>
    <col min="16287" max="16287" width="28" style="1270" bestFit="1" customWidth="1"/>
    <col min="16288" max="16288" width="25.25" style="1270" bestFit="1" customWidth="1"/>
    <col min="16289" max="16289" width="29.625" style="1270" bestFit="1" customWidth="1"/>
    <col min="16290" max="16290" width="25.25" style="1270" bestFit="1" customWidth="1"/>
    <col min="16291" max="16291" width="29.625" style="1270" bestFit="1" customWidth="1"/>
    <col min="16292" max="16292" width="25.25" style="1270" bestFit="1" customWidth="1"/>
    <col min="16293" max="16294" width="18.875" style="1270" bestFit="1" customWidth="1"/>
    <col min="16295" max="16295" width="21" style="1270" bestFit="1" customWidth="1"/>
    <col min="16296" max="16296" width="20.875" style="1270" bestFit="1" customWidth="1"/>
    <col min="16297" max="16297" width="12.625" style="1270" bestFit="1" customWidth="1"/>
    <col min="16298" max="16298" width="15.125" style="1270" bestFit="1" customWidth="1"/>
    <col min="16299" max="16299" width="7.125" style="1270" bestFit="1" customWidth="1"/>
    <col min="16300" max="16300" width="19.25" style="1270" bestFit="1" customWidth="1"/>
    <col min="16301" max="16303" width="15.125" style="1270" bestFit="1" customWidth="1"/>
    <col min="16304" max="16304" width="17.25" style="1270" bestFit="1" customWidth="1"/>
    <col min="16305" max="16307" width="15.125" style="1270" bestFit="1" customWidth="1"/>
    <col min="16308" max="16309" width="17.25" style="1270" bestFit="1" customWidth="1"/>
    <col min="16310" max="16310" width="15.125" style="1270" bestFit="1" customWidth="1"/>
    <col min="16311" max="16312" width="17.25" style="1270" bestFit="1" customWidth="1"/>
    <col min="16313" max="16313" width="15.125" style="1270" bestFit="1" customWidth="1"/>
    <col min="16314" max="16315" width="17.25" style="1270" bestFit="1" customWidth="1"/>
    <col min="16316" max="16316" width="19.25" style="1270" bestFit="1" customWidth="1"/>
    <col min="16317" max="16318" width="21.375" style="1270" bestFit="1" customWidth="1"/>
    <col min="16319" max="16319" width="23.5" style="1270" bestFit="1" customWidth="1"/>
    <col min="16320" max="16320" width="21.375" style="1270" bestFit="1" customWidth="1"/>
    <col min="16321" max="16321" width="19.25" style="1270" bestFit="1" customWidth="1"/>
    <col min="16322" max="16323" width="21.375" style="1270" bestFit="1" customWidth="1"/>
    <col min="16324" max="16324" width="23.5" style="1270" bestFit="1" customWidth="1"/>
    <col min="16325" max="16325" width="21.375" style="1270" bestFit="1" customWidth="1"/>
    <col min="16326" max="16326" width="17.25" style="1270" bestFit="1" customWidth="1"/>
    <col min="16327" max="16329" width="19.25" style="1270" bestFit="1" customWidth="1"/>
    <col min="16330" max="16330" width="18.375" style="1270" bestFit="1" customWidth="1"/>
    <col min="16331" max="16332" width="20.375" style="1270" bestFit="1" customWidth="1"/>
    <col min="16333" max="16333" width="13" style="1270" bestFit="1" customWidth="1"/>
    <col min="16334" max="16335" width="19.25" style="1270" bestFit="1" customWidth="1"/>
    <col min="16336" max="16337" width="17.25" style="1270" bestFit="1" customWidth="1"/>
    <col min="16338" max="16340" width="19.25" style="1270" bestFit="1" customWidth="1"/>
    <col min="16341" max="16342" width="21.375" style="1270" bestFit="1" customWidth="1"/>
    <col min="16343" max="16343" width="19.25" style="1270" bestFit="1" customWidth="1"/>
    <col min="16344" max="16345" width="21.375" style="1270" bestFit="1" customWidth="1"/>
    <col min="16346" max="16346" width="23.5" style="1270" bestFit="1" customWidth="1"/>
    <col min="16347" max="16348" width="21.375" style="1270" bestFit="1" customWidth="1"/>
    <col min="16349" max="16351" width="23.5" style="1270" bestFit="1" customWidth="1"/>
    <col min="16352" max="16353" width="25.5" style="1270" bestFit="1" customWidth="1"/>
    <col min="16354" max="16354" width="23.5" style="1270" bestFit="1" customWidth="1"/>
    <col min="16355" max="16356" width="25.5" style="1270" bestFit="1" customWidth="1"/>
    <col min="16357" max="16357" width="27.625" style="1270" bestFit="1" customWidth="1"/>
    <col min="16358" max="16358" width="25.5" style="1270" bestFit="1" customWidth="1"/>
    <col min="16359" max="16359" width="22.75" style="1270" bestFit="1" customWidth="1"/>
    <col min="16360" max="16360" width="26.875" style="1270" bestFit="1" customWidth="1"/>
    <col min="16361" max="16362" width="19.25" style="1270" bestFit="1" customWidth="1"/>
    <col min="16363" max="16363" width="25.5" style="1270" bestFit="1" customWidth="1"/>
    <col min="16364" max="16365" width="21.375" style="1270" bestFit="1" customWidth="1"/>
    <col min="16366" max="16366" width="27.625" style="1270" bestFit="1" customWidth="1"/>
    <col min="16367" max="16367" width="8.375" style="1270" bestFit="1" customWidth="1"/>
    <col min="16368" max="16370" width="16.75" style="1270" bestFit="1" customWidth="1"/>
    <col min="16371" max="16371" width="18.875" style="1270" bestFit="1" customWidth="1"/>
    <col min="16372" max="16372" width="23.5" style="1270" bestFit="1" customWidth="1"/>
    <col min="16373" max="16373" width="25.5" style="1270" bestFit="1" customWidth="1"/>
    <col min="16374" max="16375" width="8.375" style="1270" bestFit="1" customWidth="1"/>
    <col min="16376" max="16376" width="10.25" style="1270" bestFit="1" customWidth="1"/>
    <col min="16377" max="16377" width="13.75" style="1270" bestFit="1" customWidth="1"/>
    <col min="16378" max="16378" width="15.125" style="1270" bestFit="1" customWidth="1"/>
    <col min="16379" max="16381" width="21.5" style="1270" bestFit="1" customWidth="1"/>
    <col min="16382" max="16383" width="19.25" style="1270" bestFit="1" customWidth="1"/>
    <col min="16384" max="16384" width="6.625" style="1270" bestFit="1" customWidth="1"/>
  </cols>
  <sheetData>
    <row r="1" spans="1:155" customFormat="1">
      <c r="A1" s="1461" t="s">
        <v>2113</v>
      </c>
      <c r="B1" s="1461" t="s">
        <v>2114</v>
      </c>
      <c r="C1" s="1461" t="s">
        <v>2115</v>
      </c>
      <c r="D1" s="1461" t="s">
        <v>2116</v>
      </c>
      <c r="E1" s="1461" t="s">
        <v>2117</v>
      </c>
      <c r="F1" s="1461" t="s">
        <v>2118</v>
      </c>
      <c r="G1" s="1461" t="s">
        <v>2119</v>
      </c>
      <c r="H1" s="1461" t="s">
        <v>2120</v>
      </c>
      <c r="I1" s="1461" t="s">
        <v>2121</v>
      </c>
      <c r="J1" s="1461" t="s">
        <v>2122</v>
      </c>
      <c r="K1" s="1461" t="s">
        <v>2123</v>
      </c>
      <c r="L1" s="1461" t="s">
        <v>2124</v>
      </c>
      <c r="M1" s="1461" t="s">
        <v>2125</v>
      </c>
      <c r="N1" s="1461" t="s">
        <v>2126</v>
      </c>
      <c r="O1" s="1461" t="s">
        <v>2127</v>
      </c>
      <c r="P1" s="1461" t="s">
        <v>2128</v>
      </c>
      <c r="Q1" s="1461" t="s">
        <v>2129</v>
      </c>
      <c r="R1" s="1461" t="s">
        <v>2130</v>
      </c>
      <c r="S1" s="1461" t="s">
        <v>2131</v>
      </c>
      <c r="T1" s="1461" t="s">
        <v>2132</v>
      </c>
      <c r="U1" s="1461" t="s">
        <v>2133</v>
      </c>
      <c r="V1" s="1461" t="s">
        <v>2134</v>
      </c>
      <c r="W1" s="1461" t="s">
        <v>2135</v>
      </c>
      <c r="X1" s="1461" t="s">
        <v>2136</v>
      </c>
      <c r="Y1" s="1461" t="s">
        <v>2137</v>
      </c>
      <c r="Z1" s="1461" t="s">
        <v>2138</v>
      </c>
      <c r="AA1" s="1461" t="s">
        <v>2139</v>
      </c>
      <c r="AB1" s="1461" t="s">
        <v>2140</v>
      </c>
      <c r="AC1" s="1461" t="s">
        <v>2141</v>
      </c>
      <c r="AD1" s="1461" t="s">
        <v>2142</v>
      </c>
      <c r="AE1" s="1461" t="s">
        <v>2143</v>
      </c>
      <c r="AF1" s="1461" t="s">
        <v>2144</v>
      </c>
      <c r="AG1" s="1461" t="s">
        <v>2145</v>
      </c>
      <c r="AH1" s="1461" t="s">
        <v>2146</v>
      </c>
      <c r="AI1" s="1461" t="s">
        <v>2147</v>
      </c>
      <c r="AJ1" s="1461" t="s">
        <v>2148</v>
      </c>
      <c r="AK1" s="1461" t="s">
        <v>2149</v>
      </c>
      <c r="AL1" s="1461" t="s">
        <v>2150</v>
      </c>
      <c r="AM1" s="1461" t="s">
        <v>2151</v>
      </c>
      <c r="AN1" s="1461" t="s">
        <v>2152</v>
      </c>
      <c r="AO1" s="1461" t="s">
        <v>2153</v>
      </c>
      <c r="AP1" s="1461" t="s">
        <v>2154</v>
      </c>
      <c r="AQ1" s="1461" t="s">
        <v>2155</v>
      </c>
      <c r="AR1" s="1461" t="s">
        <v>2156</v>
      </c>
      <c r="AS1" s="1461" t="s">
        <v>2157</v>
      </c>
      <c r="AT1" s="1461" t="s">
        <v>2158</v>
      </c>
      <c r="AU1" s="1461" t="s">
        <v>2159</v>
      </c>
      <c r="AV1" s="1461" t="s">
        <v>2270</v>
      </c>
      <c r="AW1" s="1461" t="s">
        <v>2160</v>
      </c>
      <c r="AX1" s="1461" t="s">
        <v>2161</v>
      </c>
      <c r="AY1" s="1461" t="s">
        <v>2162</v>
      </c>
      <c r="AZ1" s="1461" t="s">
        <v>2163</v>
      </c>
      <c r="BA1" s="1461" t="s">
        <v>2164</v>
      </c>
      <c r="BB1" s="1461" t="s">
        <v>2165</v>
      </c>
      <c r="BC1" s="1461" t="s">
        <v>2166</v>
      </c>
      <c r="BD1" s="1461" t="s">
        <v>2167</v>
      </c>
      <c r="BE1" s="1461" t="s">
        <v>2168</v>
      </c>
      <c r="BF1" s="1461" t="s">
        <v>2169</v>
      </c>
      <c r="BG1" s="1461" t="s">
        <v>2170</v>
      </c>
      <c r="BH1" s="1461" t="s">
        <v>2171</v>
      </c>
      <c r="BI1" s="1461" t="s">
        <v>2172</v>
      </c>
      <c r="BJ1" s="1461" t="s">
        <v>2173</v>
      </c>
      <c r="BK1" s="1461" t="s">
        <v>2174</v>
      </c>
      <c r="BL1" s="1461" t="s">
        <v>2175</v>
      </c>
      <c r="BM1" s="1461" t="s">
        <v>2176</v>
      </c>
      <c r="BN1" s="1461" t="s">
        <v>2177</v>
      </c>
      <c r="BO1" s="1461" t="s">
        <v>2178</v>
      </c>
      <c r="BP1" s="1461" t="s">
        <v>2179</v>
      </c>
      <c r="BQ1" s="1461" t="s">
        <v>2180</v>
      </c>
      <c r="BR1" s="1461" t="s">
        <v>2181</v>
      </c>
      <c r="BS1" s="1461" t="s">
        <v>2182</v>
      </c>
      <c r="BT1" s="1461" t="s">
        <v>2183</v>
      </c>
      <c r="BU1" s="1461" t="s">
        <v>2184</v>
      </c>
      <c r="BV1" s="1461" t="s">
        <v>2185</v>
      </c>
      <c r="BW1" s="1461" t="s">
        <v>2186</v>
      </c>
      <c r="BX1" s="1461" t="s">
        <v>2187</v>
      </c>
      <c r="BY1" s="1461" t="s">
        <v>2188</v>
      </c>
      <c r="BZ1" s="1461" t="s">
        <v>2189</v>
      </c>
      <c r="CA1" s="1461" t="s">
        <v>2190</v>
      </c>
      <c r="CB1" s="1461" t="s">
        <v>2191</v>
      </c>
      <c r="CC1" s="1461" t="s">
        <v>2192</v>
      </c>
      <c r="CD1" s="1461" t="s">
        <v>2193</v>
      </c>
      <c r="CE1" s="1461" t="s">
        <v>2194</v>
      </c>
      <c r="CF1" s="1461" t="s">
        <v>2195</v>
      </c>
      <c r="CG1" s="1461" t="s">
        <v>2196</v>
      </c>
      <c r="CH1" s="1461" t="s">
        <v>2197</v>
      </c>
      <c r="CI1" s="1461" t="s">
        <v>2198</v>
      </c>
      <c r="CJ1" s="1461" t="s">
        <v>2199</v>
      </c>
      <c r="CK1" s="1461" t="s">
        <v>2200</v>
      </c>
      <c r="CL1" s="1461" t="s">
        <v>2201</v>
      </c>
      <c r="CM1" s="1461" t="s">
        <v>2202</v>
      </c>
      <c r="CN1" s="1461" t="s">
        <v>2203</v>
      </c>
      <c r="CO1" s="1461" t="s">
        <v>2204</v>
      </c>
      <c r="CP1" s="1461" t="s">
        <v>2205</v>
      </c>
      <c r="CQ1" s="1461" t="s">
        <v>2206</v>
      </c>
      <c r="CR1" s="1461" t="s">
        <v>2207</v>
      </c>
      <c r="CS1" s="1461" t="s">
        <v>2208</v>
      </c>
      <c r="CT1" s="1461" t="s">
        <v>2209</v>
      </c>
      <c r="CU1" s="1461" t="s">
        <v>2210</v>
      </c>
      <c r="CV1" s="1461" t="s">
        <v>2211</v>
      </c>
      <c r="CW1" s="1461" t="s">
        <v>2212</v>
      </c>
      <c r="CX1" s="1461" t="s">
        <v>2213</v>
      </c>
      <c r="CY1" s="1461" t="s">
        <v>2214</v>
      </c>
      <c r="CZ1" s="1461" t="s">
        <v>2215</v>
      </c>
      <c r="DA1" s="1461" t="s">
        <v>2216</v>
      </c>
      <c r="DB1" s="1461" t="s">
        <v>2271</v>
      </c>
      <c r="DC1" s="1461" t="s">
        <v>2217</v>
      </c>
      <c r="DD1" s="1461" t="s">
        <v>2218</v>
      </c>
      <c r="DE1" s="1461" t="s">
        <v>2219</v>
      </c>
      <c r="DF1" s="1461" t="s">
        <v>2220</v>
      </c>
      <c r="DG1" s="1461" t="s">
        <v>2221</v>
      </c>
      <c r="DH1" s="1461" t="s">
        <v>2222</v>
      </c>
      <c r="DI1" s="1461" t="s">
        <v>2223</v>
      </c>
      <c r="DJ1" s="1461" t="s">
        <v>2224</v>
      </c>
      <c r="DK1" s="1461" t="s">
        <v>2225</v>
      </c>
      <c r="DL1" s="1461" t="s">
        <v>2226</v>
      </c>
      <c r="DM1" s="1461" t="s">
        <v>2227</v>
      </c>
      <c r="DN1" s="1461" t="s">
        <v>2228</v>
      </c>
      <c r="DO1" s="1461" t="s">
        <v>2229</v>
      </c>
      <c r="DP1" s="1461" t="s">
        <v>2230</v>
      </c>
      <c r="DQ1" s="1461" t="s">
        <v>2231</v>
      </c>
      <c r="DR1" s="1461" t="s">
        <v>2232</v>
      </c>
      <c r="DS1" s="1461" t="s">
        <v>2233</v>
      </c>
      <c r="DT1" s="1461" t="s">
        <v>2234</v>
      </c>
      <c r="DU1" s="1461" t="s">
        <v>2235</v>
      </c>
      <c r="DV1" s="1461" t="s">
        <v>2236</v>
      </c>
      <c r="DW1" s="1461" t="s">
        <v>2237</v>
      </c>
      <c r="DX1" s="1461" t="s">
        <v>2238</v>
      </c>
      <c r="DY1" s="1461" t="s">
        <v>2250</v>
      </c>
      <c r="DZ1" s="1461" t="s">
        <v>2251</v>
      </c>
      <c r="EA1" s="1461" t="s">
        <v>2252</v>
      </c>
      <c r="EB1" s="1461" t="s">
        <v>2253</v>
      </c>
      <c r="EC1" s="1461" t="s">
        <v>2254</v>
      </c>
      <c r="ED1" s="1461" t="s">
        <v>2255</v>
      </c>
      <c r="EE1" s="1461" t="s">
        <v>2256</v>
      </c>
      <c r="EF1" s="1461" t="s">
        <v>2257</v>
      </c>
      <c r="EG1" s="1461" t="s">
        <v>2258</v>
      </c>
      <c r="EH1" s="1461" t="s">
        <v>2324</v>
      </c>
      <c r="EI1" s="1461" t="s">
        <v>2325</v>
      </c>
      <c r="EJ1" s="1461" t="s">
        <v>2326</v>
      </c>
      <c r="EK1" s="1461" t="s">
        <v>2327</v>
      </c>
      <c r="EL1" s="1461" t="s">
        <v>2328</v>
      </c>
      <c r="EM1" s="1461" t="s">
        <v>2329</v>
      </c>
      <c r="EN1" s="1461" t="s">
        <v>2330</v>
      </c>
      <c r="EO1" s="1461" t="s">
        <v>2331</v>
      </c>
      <c r="EP1" s="1461" t="s">
        <v>2263</v>
      </c>
      <c r="EQ1" s="1461" t="s">
        <v>2264</v>
      </c>
      <c r="ER1" s="1461" t="s">
        <v>2261</v>
      </c>
      <c r="ES1" s="1461" t="s">
        <v>2262</v>
      </c>
      <c r="ET1" s="1461" t="s">
        <v>2265</v>
      </c>
      <c r="EU1" s="1461" t="s">
        <v>2271</v>
      </c>
      <c r="EV1" s="1461" t="s">
        <v>2259</v>
      </c>
      <c r="EW1" s="1461" t="s">
        <v>2270</v>
      </c>
      <c r="EX1" s="1461" t="s">
        <v>2260</v>
      </c>
    </row>
    <row r="2" spans="1:155" customFormat="1" ht="27">
      <c r="A2" s="1451"/>
      <c r="B2" s="1451"/>
      <c r="C2" s="1451"/>
      <c r="D2" s="1452" t="str">
        <f>IF('１面(変更)'!AH15&lt;&gt;"","更設","住設")</f>
        <v>住設</v>
      </c>
      <c r="E2" s="1452" t="str">
        <f>IF(LEFT('３面'!R6,1)="山","梨",LEFT('３面'!R6,1))</f>
        <v/>
      </c>
      <c r="F2" s="1452" t="str">
        <f>DBCS("Ｓ"&amp;RIGHT(TEXT(G10,"y"),1)&amp;TEXT(G10,"mm")&amp;TEXT(G10,"dd")&amp;H10)</f>
        <v>Ｓ００１００</v>
      </c>
      <c r="G2" s="1452" t="s">
        <v>1945</v>
      </c>
      <c r="H2" s="1451"/>
      <c r="I2" s="1451"/>
      <c r="J2" s="1451"/>
      <c r="K2" s="1451"/>
      <c r="L2" s="1451"/>
      <c r="M2" s="1451" t="s">
        <v>873</v>
      </c>
      <c r="N2" s="1452">
        <f>事前シート!C6</f>
        <v>0</v>
      </c>
      <c r="O2" s="1451" t="s">
        <v>2239</v>
      </c>
      <c r="P2" s="1451" t="s">
        <v>873</v>
      </c>
      <c r="Q2" s="1451" t="s">
        <v>2239</v>
      </c>
      <c r="R2" s="1451" t="s">
        <v>873</v>
      </c>
      <c r="S2" s="1451" t="s">
        <v>2240</v>
      </c>
      <c r="T2" s="1451" t="s">
        <v>2240</v>
      </c>
      <c r="U2" s="1452" t="str">
        <f>IFERROR(IF(LEFT('３面'!R6,3)="東京都","東京都",IF(FIND("県",'３面'!R6,1)&gt;0,LEFT('３面'!R6,FIND("県",'３面'!R6,1)),"")),"")</f>
        <v/>
      </c>
      <c r="V2" s="1452" t="str">
        <f>IFERROR(MID('３面'!R6,LEN(TRIM(U2))+1,IFERROR(FIND("区",'３面'!R6,1),IFERROR(FIND("市",'３面'!R6,1),IFERROR(FIND("町",'３面'!R6,1),IFERROR(FIND("村",'３面'!R6,1),""))))-LEN(TRIM(U2))),"")</f>
        <v/>
      </c>
      <c r="W2" s="1452" t="str">
        <f>IF('３面'!R6="","",IFERROR(MID('３面'!R6,FIND("区",'３面'!R6,1)+1,99),IFERROR(MID('３面'!R6,FIND("市",'３面'!R6,1)+1,99),IFERROR(MID('３面'!R6,FIND("町",'３面'!R6,1)+1,99),IFERROR(MID('３面'!R6,FIND("村",'３面'!R6,1)+1,99),)))))</f>
        <v/>
      </c>
      <c r="X2" s="1452" t="str">
        <f>IF('事前シート別紙（住宅性能評価のみ）'!B6&lt;&gt;"",'事前シート別紙（住宅性能評価のみ）'!B6,"")</f>
        <v/>
      </c>
      <c r="Y2" s="1453">
        <f>'３面'!R20</f>
        <v>0</v>
      </c>
      <c r="Z2" s="1453">
        <f>'３面'!R26</f>
        <v>0</v>
      </c>
      <c r="AA2" s="1454">
        <f>'３面'!R29</f>
        <v>0</v>
      </c>
      <c r="AB2" s="1454">
        <f>'３面'!U40</f>
        <v>0</v>
      </c>
      <c r="AC2" s="1454">
        <f>'３面'!AD40</f>
        <v>0</v>
      </c>
      <c r="AD2" s="1452">
        <f>'３面'!R41</f>
        <v>0</v>
      </c>
      <c r="AE2" s="1452">
        <f>'３面'!AN41</f>
        <v>0</v>
      </c>
      <c r="AF2" s="1452">
        <f>'事前シート別紙（住宅性能評価のみ）'!J9</f>
        <v>0</v>
      </c>
      <c r="AG2" s="1452">
        <f>IF('３面'!S23="■",'３面'!U23,'３面'!AI23)</f>
        <v>0</v>
      </c>
      <c r="AH2" s="1451" t="s">
        <v>873</v>
      </c>
      <c r="AI2" s="1452">
        <f>'事前シート別紙（住宅性能評価のみ）'!Q7</f>
        <v>0</v>
      </c>
      <c r="AJ2" s="1452" t="str">
        <f>IF('３面'!S44="■","持家",IF('３面'!AB44="■","貸家",IF('３面'!AJ44="■","給与住宅",IF('３面'!AT44="■","分譲住宅",""))))</f>
        <v/>
      </c>
      <c r="AK2" s="1454">
        <f>'３面'!R34</f>
        <v>0</v>
      </c>
      <c r="AL2" s="1455">
        <f>'３面'!R33</f>
        <v>0</v>
      </c>
      <c r="AM2" s="1455">
        <f>'３面'!R38</f>
        <v>0</v>
      </c>
      <c r="AN2" s="1455">
        <f>'３面'!R39</f>
        <v>0</v>
      </c>
      <c r="AO2" s="1452" t="str">
        <f>IF('３面'!S11="■",'３面'!U11,IF('３面'!AF11="■",'３面'!AH11,IF('３面'!S12="■",'３面'!U12,'３面'!U14)))</f>
        <v>都市計画区域及び準都市計画区域外</v>
      </c>
      <c r="AP2" s="1452" t="str">
        <f>IF('３面'!S17="■",'３面'!U17,IF('３面'!AF17="■",'３面'!AH17,'３面'!AU17))</f>
        <v>指定無し</v>
      </c>
      <c r="AQ2" s="1456" t="str">
        <f>'事前シート別紙（住宅性能評価のみ）'!AC9</f>
        <v/>
      </c>
      <c r="AR2" s="1456">
        <f>'事前シート別紙（住宅性能評価のみ）'!AS9</f>
        <v>0</v>
      </c>
      <c r="AS2" s="1457"/>
      <c r="AT2" s="1458">
        <f>G10</f>
        <v>0</v>
      </c>
      <c r="AU2" s="1451" t="s">
        <v>873</v>
      </c>
      <c r="AV2" s="1459"/>
      <c r="AW2" s="1451"/>
      <c r="AX2" s="1459"/>
      <c r="AY2" s="1459"/>
      <c r="AZ2" s="1459"/>
      <c r="BA2" s="1451" t="s">
        <v>873</v>
      </c>
      <c r="BB2" s="1451"/>
      <c r="BC2" s="1459"/>
      <c r="BD2" s="1459"/>
      <c r="BE2" s="1459"/>
      <c r="BF2" s="1460"/>
      <c r="BG2" s="1451" t="s">
        <v>873</v>
      </c>
      <c r="BH2" s="1460"/>
      <c r="BI2" s="1460"/>
      <c r="BJ2" s="1451" t="s">
        <v>873</v>
      </c>
      <c r="BK2" s="1460"/>
      <c r="BL2" s="1459"/>
      <c r="BM2" s="1459"/>
      <c r="BN2" s="1451" t="s">
        <v>873</v>
      </c>
      <c r="BO2" s="1457"/>
      <c r="BP2" s="1460"/>
      <c r="BQ2" s="1459"/>
      <c r="BR2" s="1451" t="s">
        <v>873</v>
      </c>
      <c r="BS2" s="1451">
        <f>IF(IFERROR(SEARCH("代表",事前シート!H20),0)&gt;0,LEFT(事前シート!H20,SEARCH("代表",事前シート!H20)-1),事前シート!H20)</f>
        <v>0</v>
      </c>
      <c r="BT2" s="1452" t="str">
        <f>IFERROR(IF(SEARCH("代表",事前シート!H20)&gt;0,MID(事前シート!H20,SEARCH("代表",事前シート!H20),99),""),"")</f>
        <v/>
      </c>
      <c r="BU2" s="1452" t="s">
        <v>873</v>
      </c>
      <c r="BV2" s="1451" t="s">
        <v>873</v>
      </c>
      <c r="BW2" s="1452">
        <f>IF(IFERROR(SEARCH("代表",事前シート!H22),0)&gt;0,LEFT(事前シート!H22,SEARCH("代表",事前シート!H22)-1),事前シート!H22)</f>
        <v>0</v>
      </c>
      <c r="BX2" s="1452" t="str">
        <f>IFERROR(IF(SEARCH("代表",事前シート!H22)&gt;0,MID(事前シート!H22,SEARCH("代表",事前シート!H22),99),""),"")</f>
        <v/>
      </c>
      <c r="BY2" s="1451" t="s">
        <v>873</v>
      </c>
      <c r="BZ2" s="1452" t="str">
        <f>IF(事前シート!S24="","",事前シート!S24)</f>
        <v/>
      </c>
      <c r="CA2" s="1452" t="str">
        <f>IF(事前シート!H23="","",事前シート!H23)</f>
        <v/>
      </c>
      <c r="CB2" s="1451" t="s">
        <v>873</v>
      </c>
      <c r="CC2" s="1459"/>
      <c r="CD2" s="1451" t="s">
        <v>873</v>
      </c>
      <c r="CE2" s="1451" t="s">
        <v>873</v>
      </c>
      <c r="CF2" s="1451" t="s">
        <v>873</v>
      </c>
      <c r="CG2" s="1457"/>
      <c r="CH2" s="1451"/>
      <c r="CI2" s="1457"/>
      <c r="CJ2" s="1451" t="s">
        <v>873</v>
      </c>
      <c r="CK2" s="1452" t="str">
        <f>IF(事前シート!J8&lt;&gt;"",事前シート!J8,"")</f>
        <v/>
      </c>
      <c r="CL2" s="1451" t="s">
        <v>873</v>
      </c>
      <c r="CM2" s="1451"/>
      <c r="CN2" s="1451" t="s">
        <v>873</v>
      </c>
      <c r="CO2" s="1451" t="s">
        <v>873</v>
      </c>
      <c r="CP2" s="1451" t="s">
        <v>873</v>
      </c>
      <c r="CQ2" s="1451" t="s">
        <v>873</v>
      </c>
      <c r="CR2" s="1459"/>
      <c r="CS2" s="1452" t="str">
        <f>IF('２面'!AA59="■","有","")</f>
        <v/>
      </c>
      <c r="CT2" s="1451" t="s">
        <v>873</v>
      </c>
      <c r="CU2" s="1451" t="s">
        <v>873</v>
      </c>
      <c r="CV2" s="1451" t="s">
        <v>873</v>
      </c>
      <c r="CW2" s="1451" t="str">
        <f>IF(初期画面!AD2&lt;&gt;"",初期画面!AD2,"")</f>
        <v/>
      </c>
      <c r="CX2" s="1452" t="str">
        <f>DBCS("Ｓ"&amp;RIGHT(TEXT(G10,"y"),1)&amp;TEXT(G10,"mm")&amp;TEXT(G10,"dd")&amp;H10)</f>
        <v>Ｓ００１００</v>
      </c>
      <c r="CY2" s="1452" t="str">
        <f>IF(申込書!P18&lt;&gt;"",申込書!P18,"")</f>
        <v/>
      </c>
      <c r="CZ2" s="1452" t="str">
        <f>IF(申込書!L18&lt;&gt;"",申込書!L18,"")</f>
        <v/>
      </c>
      <c r="DA2" s="1452" t="str">
        <f>IF(申込書!E18&lt;&gt;"",申込書!E18,"")</f>
        <v/>
      </c>
      <c r="DB2" s="1455" t="str">
        <f>IF(申込書!V18&lt;&gt;"",申込書!V18,"")</f>
        <v/>
      </c>
      <c r="DC2" s="1451" t="s">
        <v>873</v>
      </c>
      <c r="DD2" s="1451" t="s">
        <v>873</v>
      </c>
      <c r="DE2" s="1452">
        <f>IF(IFERROR(SEARCH("代表",'２面'!R9),0)&gt;0,LEFT('２面'!R9,SEARCH("代表",'２面'!R9)-1),'２面'!R9)</f>
        <v>0</v>
      </c>
      <c r="DF2" s="1452" t="str">
        <f>IFERROR(IF(SEARCH("代表",'２面'!R9)&gt;0,MID('２面'!R9,SEARCH("代表",'２面'!R9),99),""),"")</f>
        <v/>
      </c>
      <c r="DG2" s="1452">
        <f>'２面'!R11</f>
        <v>0</v>
      </c>
      <c r="DH2" s="1452">
        <f>'２面'!R13</f>
        <v>0</v>
      </c>
      <c r="DI2" s="1452">
        <f>'２面'!R15</f>
        <v>0</v>
      </c>
      <c r="DJ2" s="1452">
        <f>IF(IFERROR(SEARCH("代表",'２面(複数申請者)'!R9),0)&gt;0,LEFT('２面(複数申請者)'!R9,SEARCH("代表",'２面(複数申請者)'!R9)-1),'２面(複数申請者)'!R9)</f>
        <v>0</v>
      </c>
      <c r="DK2" s="1452" t="str">
        <f>IFERROR(IF(SEARCH("代表",'２面(複数申請者)'!R9)&gt;0,MID('２面(複数申請者)'!R9,SEARCH("代表",'２面(複数申請者)'!R9),99),""),"")</f>
        <v/>
      </c>
      <c r="DL2" s="1452" t="str">
        <f>IF('２面(複数申請者)'!R11&lt;&gt;"",'２面(複数申請者)'!R11,"")</f>
        <v/>
      </c>
      <c r="DM2" s="1452" t="str">
        <f>IF('２面(複数申請者)'!R13&lt;&gt;"",'２面(複数申請者)'!R13,"")</f>
        <v/>
      </c>
      <c r="DN2" s="1452" t="str">
        <f>IF('２面(複数申請者)'!R15&lt;&gt;"",'２面(複数申請者)'!R15,"")</f>
        <v/>
      </c>
      <c r="DO2" s="1452">
        <f>IF(IFERROR(SEARCH("代表",'２面'!R33),0)&gt;0,LEFT('２面'!R33,SEARCH("代表",'２面'!R33)-1),'２面'!R33)</f>
        <v>0</v>
      </c>
      <c r="DP2" s="1452" t="str">
        <f>IFERROR(IF(SEARCH("代表",'２面'!R33)&gt;0,MID('２面'!R33,SEARCH("代表",'２面'!R33),99),""),"")</f>
        <v/>
      </c>
      <c r="DQ2" s="1452">
        <f>'２面'!R35</f>
        <v>0</v>
      </c>
      <c r="DR2" s="1452">
        <f>'２面'!R37</f>
        <v>0</v>
      </c>
      <c r="DS2" s="1452">
        <f>'２面'!R39</f>
        <v>0</v>
      </c>
      <c r="DT2" s="1452">
        <v>0</v>
      </c>
      <c r="DU2" s="1452" t="str">
        <f>IFERROR(IF(SEARCH("代表",'２面(複数建築主)'!R33)&gt;0,MID('２面(複数建築主)'!R33,SEARCH("代表",'２面(複数建築主)'!R33),99),""),"")</f>
        <v/>
      </c>
      <c r="DV2" s="1452" t="str">
        <f>IF('２面(複数建築主)'!R11&lt;&gt;"",'２面(複数建築主)'!R11,"")</f>
        <v/>
      </c>
      <c r="DW2" s="1452" t="str">
        <f>IF('２面(複数建築主)'!R13&lt;&gt;"",'２面(複数建築主)'!R13,"")</f>
        <v/>
      </c>
      <c r="DX2" s="1452" t="str">
        <f>IF('２面(複数建築主)'!R15&lt;&gt;"",'２面(複数建築主)'!R15,"")</f>
        <v/>
      </c>
      <c r="DY2" s="1455" t="str">
        <f>IF('２面'!R21&lt;&gt;"",'２面'!R21,"")</f>
        <v/>
      </c>
      <c r="DZ2" s="1455" t="str">
        <f>IF('２面'!R23&lt;&gt;"",'２面'!R23,"")</f>
        <v/>
      </c>
      <c r="EA2" s="1455" t="str">
        <f>IF('２面'!R25&lt;&gt;"",'２面'!R25,"")</f>
        <v/>
      </c>
      <c r="EB2" s="1455" t="str">
        <f>IF('２面'!R27&lt;&gt;"",'２面'!R27,"")</f>
        <v/>
      </c>
      <c r="EC2" s="1455" t="str">
        <f>IF('２面'!R45&lt;&gt;"",'２面'!R45,"")</f>
        <v/>
      </c>
      <c r="ED2" s="1455" t="str">
        <f>IF('２面'!R48&lt;&gt;"",'２面'!R48,"")</f>
        <v/>
      </c>
      <c r="EE2" s="1455" t="str">
        <f>IF('２面'!R49&lt;&gt;"",'２面'!R49,"")</f>
        <v/>
      </c>
      <c r="EF2" s="1455" t="str">
        <f>IF('２面'!R51&lt;&gt;"",'２面'!R51,"")</f>
        <v/>
      </c>
      <c r="EG2" s="1455" t="str">
        <f>IF('２面'!R53&lt;&gt;"",'２面'!R53,"")</f>
        <v/>
      </c>
      <c r="EH2" s="1455" t="str">
        <f>IF(申込書!P19&lt;&gt;"",申込書!P19,"")</f>
        <v/>
      </c>
      <c r="EI2" s="1455" t="str">
        <f>LEFT(申込書!P19,2)&amp;IF(RIGHT(申込書!C19,5)="（ゲスト）","ゲスト","")</f>
        <v/>
      </c>
      <c r="EJ2" s="1455" t="str">
        <f>IF(申込書!P20&lt;&gt;"",申込書!P20,"")</f>
        <v/>
      </c>
      <c r="EK2" s="1455" t="str">
        <f>LEFT(申込書!P20,2)&amp;IF(RIGHT(申込書!C20,5)="（ゲスト）","ゲスト","")</f>
        <v/>
      </c>
      <c r="EL2" s="1455" t="str">
        <f>IF(申込書!P21&lt;&gt;"",申込書!P21,"")</f>
        <v/>
      </c>
      <c r="EM2" s="1455" t="str">
        <f>LEFT(申込書!P21,2)&amp;IF(RIGHT(申込書!C21,5)="（ゲスト）","ゲスト","")</f>
        <v/>
      </c>
      <c r="EN2" s="1455" t="str">
        <f>IF(申込書!P22&lt;&gt;"",申込書!P22,"")</f>
        <v/>
      </c>
      <c r="EO2" s="1455" t="str">
        <f>LEFT(申込書!P22,2)&amp;IF(RIGHT(申込書!C22,5)="（ゲスト）","ゲスト","")</f>
        <v/>
      </c>
      <c r="EP2" s="1486"/>
      <c r="EQ2" s="1486"/>
      <c r="ER2" s="1486"/>
      <c r="ES2" s="1486"/>
      <c r="ET2" s="1486"/>
      <c r="EU2" s="1486"/>
      <c r="EV2" s="1486"/>
      <c r="EW2" s="1486"/>
      <c r="EX2" s="1486"/>
      <c r="EY2" s="1270"/>
    </row>
    <row r="3" spans="1:155">
      <c r="A3" s="1382"/>
    </row>
    <row r="4" spans="1:155">
      <c r="A4" s="1382"/>
    </row>
    <row r="5" spans="1:155">
      <c r="A5" s="1382"/>
    </row>
    <row r="7" spans="1:155" ht="15">
      <c r="J7" s="1383"/>
    </row>
    <row r="8" spans="1:155" ht="15">
      <c r="J8" s="1383"/>
    </row>
    <row r="9" spans="1:155" ht="14.25" thickBot="1">
      <c r="G9" s="1384" t="s">
        <v>1946</v>
      </c>
      <c r="H9" s="1384" t="s">
        <v>1562</v>
      </c>
    </row>
    <row r="10" spans="1:155" ht="14.25" thickBot="1">
      <c r="F10" s="1385" t="str">
        <f ca="1">IFERROR(VLOOKUP(G10,G50:H55,2,FALSE),"")</f>
        <v/>
      </c>
      <c r="G10" s="1386"/>
      <c r="H10" s="1387"/>
    </row>
    <row r="11" spans="1:155">
      <c r="G11" s="2828" t="s">
        <v>1947</v>
      </c>
      <c r="H11" s="2828"/>
    </row>
    <row r="14" spans="1:155">
      <c r="G14" s="1388"/>
    </row>
    <row r="19" spans="130:132">
      <c r="EB19" s="1389" t="s">
        <v>873</v>
      </c>
    </row>
    <row r="20" spans="130:132">
      <c r="DZ20" s="1390"/>
      <c r="EA20" s="1390"/>
      <c r="EB20" s="1390"/>
    </row>
    <row r="21" spans="130:132">
      <c r="DZ21" s="1390"/>
      <c r="EA21" s="1390"/>
      <c r="EB21" s="1390"/>
    </row>
    <row r="22" spans="130:132">
      <c r="DZ22" s="1390"/>
      <c r="EA22" s="1390"/>
      <c r="EB22" s="1390"/>
    </row>
    <row r="23" spans="130:132">
      <c r="DZ23" s="1390"/>
      <c r="EA23" s="1390"/>
      <c r="EB23" s="1390"/>
    </row>
    <row r="24" spans="130:132">
      <c r="DZ24" s="1390"/>
      <c r="EA24" s="1390"/>
      <c r="EB24" s="1390"/>
    </row>
    <row r="25" spans="130:132">
      <c r="DZ25" s="1390"/>
      <c r="EA25" s="1390"/>
      <c r="EB25" s="1390"/>
    </row>
    <row r="26" spans="130:132">
      <c r="DZ26" s="1390"/>
      <c r="EA26" s="1390"/>
      <c r="EB26" s="1390"/>
    </row>
    <row r="27" spans="130:132">
      <c r="DZ27" s="1390"/>
      <c r="EA27" s="1390"/>
      <c r="EB27" s="1390"/>
    </row>
    <row r="28" spans="130:132">
      <c r="DZ28" s="1390"/>
      <c r="EA28" s="1390"/>
      <c r="EB28" s="1390"/>
    </row>
    <row r="29" spans="130:132">
      <c r="DZ29" s="1390"/>
      <c r="EA29" s="1390"/>
      <c r="EB29" s="1390"/>
    </row>
    <row r="30" spans="130:132">
      <c r="DZ30" s="1390"/>
      <c r="EA30" s="1390"/>
      <c r="EB30" s="1390"/>
    </row>
    <row r="31" spans="130:132">
      <c r="DZ31" s="1390"/>
      <c r="EA31" s="1390"/>
      <c r="EB31" s="1390"/>
    </row>
    <row r="32" spans="130:132">
      <c r="DZ32" s="1390"/>
      <c r="EA32" s="1390"/>
      <c r="EB32" s="1390"/>
    </row>
    <row r="33" spans="130:132">
      <c r="DZ33" s="1390"/>
      <c r="EA33" s="1390"/>
      <c r="EB33" s="1390"/>
    </row>
    <row r="34" spans="130:132">
      <c r="DZ34" s="1390"/>
      <c r="EA34" s="1390"/>
      <c r="EB34" s="1390"/>
    </row>
    <row r="35" spans="130:132">
      <c r="DZ35" s="1390"/>
      <c r="EA35" s="1390"/>
      <c r="EB35" s="1390"/>
    </row>
    <row r="36" spans="130:132">
      <c r="DZ36" s="1390"/>
      <c r="EA36" s="1390"/>
      <c r="EB36" s="1390"/>
    </row>
    <row r="37" spans="130:132">
      <c r="DZ37" s="1390"/>
      <c r="EA37" s="1390"/>
      <c r="EB37" s="1390"/>
    </row>
    <row r="38" spans="130:132">
      <c r="DZ38" s="1390"/>
      <c r="EA38" s="1390"/>
      <c r="EB38" s="1390"/>
    </row>
    <row r="39" spans="130:132">
      <c r="DZ39" s="1390"/>
      <c r="EA39" s="1390"/>
      <c r="EB39" s="1390"/>
    </row>
    <row r="40" spans="130:132">
      <c r="DZ40" s="1390"/>
      <c r="EA40" s="1390"/>
      <c r="EB40" s="1391"/>
    </row>
    <row r="41" spans="130:132">
      <c r="DZ41" s="1390"/>
      <c r="EA41" s="1390"/>
      <c r="EB41" s="1391"/>
    </row>
    <row r="42" spans="130:132">
      <c r="DZ42" s="1390"/>
      <c r="EA42" s="1390"/>
      <c r="EB42" s="1391"/>
    </row>
    <row r="43" spans="130:132">
      <c r="DZ43" s="1390"/>
      <c r="EA43" s="1390"/>
      <c r="EB43" s="1391"/>
    </row>
    <row r="44" spans="130:132">
      <c r="DZ44" s="1390"/>
      <c r="EA44" s="1390"/>
      <c r="EB44" s="1391"/>
    </row>
    <row r="45" spans="130:132">
      <c r="DZ45" s="1390"/>
      <c r="EA45" s="1390"/>
      <c r="EB45" s="1391"/>
    </row>
    <row r="46" spans="130:132">
      <c r="DZ46" s="1390"/>
    </row>
    <row r="47" spans="130:132">
      <c r="DZ47" s="1390"/>
    </row>
    <row r="48" spans="130:132">
      <c r="DZ48" s="1390"/>
    </row>
    <row r="50" spans="7:8">
      <c r="G50" s="1392">
        <f ca="1">TODAY()</f>
        <v>45840</v>
      </c>
      <c r="H50" s="1270" t="s">
        <v>2017</v>
      </c>
    </row>
    <row r="51" spans="7:8">
      <c r="G51" s="1392">
        <f ca="1">TODAY()-1</f>
        <v>45839</v>
      </c>
      <c r="H51" s="1270" t="s">
        <v>2018</v>
      </c>
    </row>
    <row r="52" spans="7:8">
      <c r="G52" s="1392">
        <f ca="1">TODAY()-2</f>
        <v>45838</v>
      </c>
      <c r="H52" s="1270" t="s">
        <v>2019</v>
      </c>
    </row>
    <row r="53" spans="7:8">
      <c r="G53" s="1392">
        <f ca="1">TODAY()-3</f>
        <v>45837</v>
      </c>
      <c r="H53" s="1270" t="s">
        <v>2020</v>
      </c>
    </row>
    <row r="54" spans="7:8">
      <c r="G54" s="1392">
        <f ca="1">TODAY()-4</f>
        <v>45836</v>
      </c>
      <c r="H54" s="1270" t="s">
        <v>2021</v>
      </c>
    </row>
    <row r="55" spans="7:8">
      <c r="G55" s="1392">
        <f ca="1">TODAY()-5</f>
        <v>45835</v>
      </c>
      <c r="H55" s="1270" t="s">
        <v>2022</v>
      </c>
    </row>
  </sheetData>
  <mergeCells count="1">
    <mergeCell ref="G11:H11"/>
  </mergeCells>
  <phoneticPr fontId="4"/>
  <dataValidations count="2">
    <dataValidation type="list" allowBlank="1" showInputMessage="1" showErrorMessage="1" sqref="G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G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G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G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G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G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G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G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G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G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G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G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G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G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G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G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xr:uid="{BFC62FF1-C3AE-4F36-96FE-B72050D000C0}">
      <formula1>$G$50:$G$55</formula1>
    </dataValidation>
    <dataValidation type="list" allowBlank="1" showInputMessage="1" showErrorMessage="1" sqref="H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H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H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H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H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H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H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H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H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H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H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H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H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H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H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H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xr:uid="{61C1C3B8-4F5E-49C9-B95A-0EC3A560126B}">
      <formula1>"1,2,3,4,5,6,7,8,9,A,B,C,D,E,F,G"</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507BC-0EF1-44F5-A0DC-973FD5D11515}">
  <sheetPr>
    <tabColor theme="1" tint="0.34998626667073579"/>
  </sheetPr>
  <dimension ref="A1:EA55"/>
  <sheetViews>
    <sheetView workbookViewId="0">
      <selection activeCell="M2" sqref="M2"/>
    </sheetView>
  </sheetViews>
  <sheetFormatPr defaultRowHeight="13.5"/>
  <cols>
    <col min="1" max="4" width="18.625" style="1270" bestFit="1" customWidth="1"/>
    <col min="5" max="5" width="19.375" style="1270" bestFit="1" customWidth="1"/>
    <col min="6" max="7" width="16.375" style="1270" bestFit="1" customWidth="1"/>
    <col min="8" max="9" width="23.875" style="1270" bestFit="1" customWidth="1"/>
    <col min="10" max="10" width="12.625" style="1270" bestFit="1" customWidth="1"/>
    <col min="11" max="11" width="15" style="1270" bestFit="1" customWidth="1"/>
    <col min="12" max="12" width="17.125" style="1270" bestFit="1" customWidth="1"/>
    <col min="13" max="13" width="21.625" style="1270" bestFit="1" customWidth="1"/>
    <col min="14" max="14" width="19.375" style="1270" bestFit="1" customWidth="1"/>
    <col min="15" max="15" width="32.75" style="1270" bestFit="1" customWidth="1"/>
    <col min="16" max="16" width="30.5" style="1270" bestFit="1" customWidth="1"/>
    <col min="17" max="18" width="19.375" style="1270" bestFit="1" customWidth="1"/>
    <col min="19" max="19" width="23.875" style="1270" bestFit="1" customWidth="1"/>
    <col min="20" max="20" width="19.375" style="1270" bestFit="1" customWidth="1"/>
    <col min="21" max="23" width="10.5" style="1270" bestFit="1" customWidth="1"/>
    <col min="24" max="25" width="26" style="1270" bestFit="1" customWidth="1"/>
    <col min="26" max="28" width="28.25" style="1270" bestFit="1" customWidth="1"/>
    <col min="29" max="29" width="15" style="1270" bestFit="1" customWidth="1"/>
    <col min="30" max="30" width="19.375" style="1270" bestFit="1" customWidth="1"/>
    <col min="31" max="31" width="26" style="1270" bestFit="1" customWidth="1"/>
    <col min="32" max="32" width="30.5" style="1270" bestFit="1" customWidth="1"/>
    <col min="33" max="33" width="23.875" style="1270" bestFit="1" customWidth="1"/>
    <col min="34" max="34" width="19.375" style="1270" bestFit="1" customWidth="1"/>
    <col min="35" max="36" width="23.875" style="1270" bestFit="1" customWidth="1"/>
    <col min="37" max="37" width="26" style="1270" bestFit="1" customWidth="1"/>
    <col min="38" max="38" width="30.5" style="1270" bestFit="1" customWidth="1"/>
    <col min="39" max="39" width="28.25" style="1270" bestFit="1" customWidth="1"/>
    <col min="40" max="40" width="30.5" style="1270" bestFit="1" customWidth="1"/>
    <col min="41" max="41" width="37.125" style="1270" bestFit="1" customWidth="1"/>
    <col min="42" max="42" width="30.5" style="1270" bestFit="1" customWidth="1"/>
    <col min="43" max="43" width="19.375" style="1270" bestFit="1" customWidth="1"/>
    <col min="44" max="44" width="15" style="1270" bestFit="1" customWidth="1"/>
    <col min="45" max="45" width="23.875" style="1270" bestFit="1" customWidth="1"/>
    <col min="46" max="46" width="30.5" style="1270" bestFit="1" customWidth="1"/>
    <col min="47" max="47" width="25.375" style="1270" bestFit="1" customWidth="1"/>
    <col min="48" max="48" width="27.625" style="1270" bestFit="1" customWidth="1"/>
    <col min="49" max="49" width="26.625" style="1270" bestFit="1" customWidth="1"/>
    <col min="50" max="50" width="35.5" style="1270" bestFit="1" customWidth="1"/>
    <col min="51" max="51" width="37.75" style="1270" bestFit="1" customWidth="1"/>
    <col min="52" max="52" width="23.875" style="1270" bestFit="1" customWidth="1"/>
    <col min="53" max="55" width="28.25" style="1270" bestFit="1" customWidth="1"/>
    <col min="56" max="56" width="23.875" style="1270" bestFit="1" customWidth="1"/>
    <col min="57" max="57" width="17.125" style="1270" bestFit="1" customWidth="1"/>
    <col min="58" max="61" width="21.625" style="1270" bestFit="1" customWidth="1"/>
    <col min="62" max="62" width="23.875" style="1270" bestFit="1" customWidth="1"/>
    <col min="63" max="66" width="32.75" style="1270" bestFit="1" customWidth="1"/>
    <col min="67" max="70" width="36" style="1270" bestFit="1" customWidth="1"/>
    <col min="71" max="74" width="32.75" style="1270" bestFit="1" customWidth="1"/>
    <col min="75" max="78" width="36" style="1270" bestFit="1" customWidth="1"/>
    <col min="79" max="79" width="23.875" style="1270" bestFit="1" customWidth="1"/>
    <col min="80" max="83" width="32.75" style="1270" bestFit="1" customWidth="1"/>
    <col min="84" max="85" width="26" style="1270" bestFit="1" customWidth="1"/>
    <col min="86" max="86" width="27.625" style="1270" bestFit="1" customWidth="1"/>
    <col min="87" max="87" width="32" style="1270" bestFit="1" customWidth="1"/>
    <col min="88" max="88" width="34.25" style="1270" bestFit="1" customWidth="1"/>
    <col min="89" max="89" width="35.625" style="1270" bestFit="1" customWidth="1"/>
    <col min="90" max="90" width="29.75" style="1270" bestFit="1" customWidth="1"/>
    <col min="91" max="91" width="14.125" style="1270" bestFit="1" customWidth="1"/>
    <col min="92" max="92" width="6.375" style="1270" bestFit="1" customWidth="1"/>
    <col min="93" max="93" width="8.125" style="1270" bestFit="1" customWidth="1"/>
    <col min="94" max="94" width="3.375" style="1270" bestFit="1" customWidth="1"/>
    <col min="95" max="95" width="23.875" style="1270" bestFit="1" customWidth="1"/>
    <col min="96" max="96" width="20.75" style="1270" bestFit="1" customWidth="1"/>
    <col min="97" max="97" width="27.5" style="1270" bestFit="1" customWidth="1"/>
    <col min="98" max="98" width="29.625" style="1270" bestFit="1" customWidth="1"/>
    <col min="99" max="100" width="16.375" style="1270" bestFit="1" customWidth="1"/>
    <col min="101" max="102" width="20.75" style="1270" bestFit="1" customWidth="1"/>
    <col min="103" max="103" width="16.375" style="1270" bestFit="1" customWidth="1"/>
    <col min="104" max="105" width="20.75" style="1270" bestFit="1" customWidth="1"/>
    <col min="106" max="106" width="16.375" style="1270" bestFit="1" customWidth="1"/>
    <col min="107" max="108" width="20.75" style="1270" bestFit="1" customWidth="1"/>
    <col min="109" max="110" width="15.625" style="1270" bestFit="1" customWidth="1"/>
    <col min="111" max="112" width="17.875" style="1270" bestFit="1" customWidth="1"/>
    <col min="113" max="114" width="15.625" style="1270" bestFit="1" customWidth="1"/>
    <col min="115" max="116" width="17.875" style="1270" bestFit="1" customWidth="1"/>
    <col min="117" max="118" width="15.625" style="1270" bestFit="1" customWidth="1"/>
    <col min="119" max="120" width="17.875" style="1270" bestFit="1" customWidth="1"/>
    <col min="121" max="121" width="20.75" style="1270" bestFit="1" customWidth="1"/>
    <col min="122" max="123" width="14.125" style="1270" bestFit="1" customWidth="1"/>
    <col min="124" max="124" width="16.375" style="1270" bestFit="1" customWidth="1"/>
    <col min="125" max="125" width="9.75" style="1270" bestFit="1" customWidth="1"/>
    <col min="126" max="126" width="9" style="1270"/>
    <col min="127" max="127" width="7.125" style="1270" bestFit="1" customWidth="1"/>
    <col min="128" max="128" width="9" style="1270"/>
    <col min="129" max="129" width="59.375" style="1270" bestFit="1" customWidth="1"/>
    <col min="130" max="130" width="45.5" style="1270" bestFit="1" customWidth="1"/>
    <col min="131" max="131" width="27.625" style="1270" bestFit="1" customWidth="1"/>
    <col min="132" max="132" width="11" style="1270" bestFit="1" customWidth="1"/>
    <col min="133" max="136" width="13" style="1270" bestFit="1" customWidth="1"/>
    <col min="137" max="137" width="14.375" style="1270" bestFit="1" customWidth="1"/>
    <col min="138" max="138" width="13" style="1270" bestFit="1" customWidth="1"/>
    <col min="139" max="140" width="18.125" style="1270" bestFit="1" customWidth="1"/>
    <col min="141" max="141" width="20.25" style="1270" bestFit="1" customWidth="1"/>
    <col min="142" max="142" width="17.625" style="1270" bestFit="1" customWidth="1"/>
    <col min="143" max="143" width="15.125" style="1270" bestFit="1" customWidth="1"/>
    <col min="144" max="144" width="21.375" style="1270" bestFit="1" customWidth="1"/>
    <col min="145" max="145" width="12.875" style="1270" bestFit="1" customWidth="1"/>
    <col min="146" max="146" width="13" style="1270" bestFit="1" customWidth="1"/>
    <col min="147" max="147" width="21.5" style="1270" bestFit="1" customWidth="1"/>
    <col min="148" max="149" width="13.125" style="1270" bestFit="1" customWidth="1"/>
    <col min="150" max="150" width="21.25" style="1270" bestFit="1" customWidth="1"/>
    <col min="151" max="151" width="17.375" style="1270" bestFit="1" customWidth="1"/>
    <col min="152" max="152" width="13.125" style="1270" bestFit="1" customWidth="1"/>
    <col min="153" max="153" width="15.125" style="1270" bestFit="1" customWidth="1"/>
    <col min="154" max="154" width="25.25" style="1270" bestFit="1" customWidth="1"/>
    <col min="155" max="155" width="18.875" style="1270" bestFit="1" customWidth="1"/>
    <col min="156" max="156" width="28" style="1270" bestFit="1" customWidth="1"/>
    <col min="157" max="157" width="26.75" style="1270" bestFit="1" customWidth="1"/>
    <col min="158" max="158" width="28" style="1270" bestFit="1" customWidth="1"/>
    <col min="159" max="159" width="25.25" style="1270" bestFit="1" customWidth="1"/>
    <col min="160" max="160" width="29.625" style="1270" bestFit="1" customWidth="1"/>
    <col min="161" max="161" width="25.25" style="1270" bestFit="1" customWidth="1"/>
    <col min="162" max="162" width="29.625" style="1270" bestFit="1" customWidth="1"/>
    <col min="163" max="163" width="25.25" style="1270" bestFit="1" customWidth="1"/>
    <col min="164" max="165" width="18.875" style="1270" bestFit="1" customWidth="1"/>
    <col min="166" max="166" width="21" style="1270" bestFit="1" customWidth="1"/>
    <col min="167" max="167" width="20.875" style="1270" bestFit="1" customWidth="1"/>
    <col min="168" max="168" width="12.625" style="1270" bestFit="1" customWidth="1"/>
    <col min="169" max="169" width="15.125" style="1270" bestFit="1" customWidth="1"/>
    <col min="170" max="170" width="7.125" style="1270" bestFit="1" customWidth="1"/>
    <col min="171" max="171" width="19.25" style="1270" bestFit="1" customWidth="1"/>
    <col min="172" max="174" width="15.125" style="1270" bestFit="1" customWidth="1"/>
    <col min="175" max="175" width="17.25" style="1270" bestFit="1" customWidth="1"/>
    <col min="176" max="178" width="15.125" style="1270" bestFit="1" customWidth="1"/>
    <col min="179" max="180" width="17.25" style="1270" bestFit="1" customWidth="1"/>
    <col min="181" max="181" width="15.125" style="1270" bestFit="1" customWidth="1"/>
    <col min="182" max="183" width="17.25" style="1270" bestFit="1" customWidth="1"/>
    <col min="184" max="184" width="15.125" style="1270" bestFit="1" customWidth="1"/>
    <col min="185" max="186" width="17.25" style="1270" bestFit="1" customWidth="1"/>
    <col min="187" max="187" width="19.25" style="1270" bestFit="1" customWidth="1"/>
    <col min="188" max="189" width="21.375" style="1270" bestFit="1" customWidth="1"/>
    <col min="190" max="190" width="23.5" style="1270" bestFit="1" customWidth="1"/>
    <col min="191" max="191" width="21.375" style="1270" bestFit="1" customWidth="1"/>
    <col min="192" max="192" width="19.25" style="1270" bestFit="1" customWidth="1"/>
    <col min="193" max="194" width="21.375" style="1270" bestFit="1" customWidth="1"/>
    <col min="195" max="195" width="23.5" style="1270" bestFit="1" customWidth="1"/>
    <col min="196" max="196" width="21.375" style="1270" bestFit="1" customWidth="1"/>
    <col min="197" max="197" width="17.25" style="1270" bestFit="1" customWidth="1"/>
    <col min="198" max="200" width="19.25" style="1270" bestFit="1" customWidth="1"/>
    <col min="201" max="201" width="18.375" style="1270" bestFit="1" customWidth="1"/>
    <col min="202" max="203" width="20.375" style="1270" bestFit="1" customWidth="1"/>
    <col min="204" max="204" width="13" style="1270" bestFit="1" customWidth="1"/>
    <col min="205" max="206" width="19.25" style="1270" bestFit="1" customWidth="1"/>
    <col min="207" max="208" width="17.25" style="1270" bestFit="1" customWidth="1"/>
    <col min="209" max="211" width="19.25" style="1270" bestFit="1" customWidth="1"/>
    <col min="212" max="213" width="21.375" style="1270" bestFit="1" customWidth="1"/>
    <col min="214" max="214" width="19.25" style="1270" bestFit="1" customWidth="1"/>
    <col min="215" max="216" width="21.375" style="1270" bestFit="1" customWidth="1"/>
    <col min="217" max="217" width="23.5" style="1270" bestFit="1" customWidth="1"/>
    <col min="218" max="219" width="21.375" style="1270" bestFit="1" customWidth="1"/>
    <col min="220" max="222" width="23.5" style="1270" bestFit="1" customWidth="1"/>
    <col min="223" max="224" width="25.5" style="1270" bestFit="1" customWidth="1"/>
    <col min="225" max="225" width="23.5" style="1270" bestFit="1" customWidth="1"/>
    <col min="226" max="227" width="25.5" style="1270" bestFit="1" customWidth="1"/>
    <col min="228" max="228" width="27.625" style="1270" bestFit="1" customWidth="1"/>
    <col min="229" max="229" width="25.5" style="1270" bestFit="1" customWidth="1"/>
    <col min="230" max="230" width="22.75" style="1270" bestFit="1" customWidth="1"/>
    <col min="231" max="231" width="26.875" style="1270" bestFit="1" customWidth="1"/>
    <col min="232" max="233" width="19.25" style="1270" bestFit="1" customWidth="1"/>
    <col min="234" max="234" width="25.5" style="1270" bestFit="1" customWidth="1"/>
    <col min="235" max="236" width="21.375" style="1270" bestFit="1" customWidth="1"/>
    <col min="237" max="237" width="27.625" style="1270" bestFit="1" customWidth="1"/>
    <col min="238" max="238" width="8.375" style="1270" bestFit="1" customWidth="1"/>
    <col min="239" max="241" width="16.75" style="1270" bestFit="1" customWidth="1"/>
    <col min="242" max="242" width="18.875" style="1270" bestFit="1" customWidth="1"/>
    <col min="243" max="243" width="23.5" style="1270" bestFit="1" customWidth="1"/>
    <col min="244" max="244" width="25.5" style="1270" bestFit="1" customWidth="1"/>
    <col min="245" max="246" width="8.375" style="1270" bestFit="1" customWidth="1"/>
    <col min="247" max="247" width="10.25" style="1270" bestFit="1" customWidth="1"/>
    <col min="248" max="248" width="13.75" style="1270" bestFit="1" customWidth="1"/>
    <col min="249" max="249" width="15.125" style="1270" bestFit="1" customWidth="1"/>
    <col min="250" max="252" width="21.5" style="1270" bestFit="1" customWidth="1"/>
    <col min="253" max="254" width="19.25" style="1270" bestFit="1" customWidth="1"/>
    <col min="255" max="255" width="6.625" style="1270" bestFit="1" customWidth="1"/>
    <col min="256" max="256" width="9" style="1270"/>
    <col min="257" max="257" width="15.125" style="1270" bestFit="1" customWidth="1"/>
    <col min="258" max="258" width="13" style="1270" bestFit="1" customWidth="1"/>
    <col min="259" max="261" width="9" style="1270"/>
    <col min="262" max="262" width="13" style="1270" bestFit="1" customWidth="1"/>
    <col min="263" max="263" width="15" style="1270" customWidth="1"/>
    <col min="264" max="264" width="13" style="1270" bestFit="1" customWidth="1"/>
    <col min="265" max="265" width="9" style="1270"/>
    <col min="266" max="268" width="12.375" style="1270" bestFit="1" customWidth="1"/>
    <col min="269" max="269" width="11" style="1270" bestFit="1" customWidth="1"/>
    <col min="270" max="270" width="20.375" style="1270" bestFit="1" customWidth="1"/>
    <col min="271" max="272" width="27.75" style="1270" bestFit="1" customWidth="1"/>
    <col min="273" max="274" width="19.375" style="1270" bestFit="1" customWidth="1"/>
    <col min="275" max="275" width="17.25" style="1270" bestFit="1" customWidth="1"/>
    <col min="276" max="276" width="19.375" style="1270" bestFit="1" customWidth="1"/>
    <col min="277" max="278" width="9" style="1270"/>
    <col min="279" max="279" width="17.375" style="1270" bestFit="1" customWidth="1"/>
    <col min="280" max="280" width="9" style="1270"/>
    <col min="281" max="281" width="17.375" style="1270" bestFit="1" customWidth="1"/>
    <col min="282" max="283" width="9" style="1270"/>
    <col min="284" max="285" width="11.125" style="1270" bestFit="1" customWidth="1"/>
    <col min="286" max="286" width="5.25" style="1270" bestFit="1" customWidth="1"/>
    <col min="287" max="287" width="9" style="1270"/>
    <col min="288" max="288" width="14.25" style="1270" bestFit="1" customWidth="1"/>
    <col min="289" max="289" width="17.875" style="1270" bestFit="1" customWidth="1"/>
    <col min="290" max="290" width="5.25" style="1270" bestFit="1" customWidth="1"/>
    <col min="291" max="291" width="9" style="1270"/>
    <col min="292" max="292" width="11" style="1270" bestFit="1" customWidth="1"/>
    <col min="293" max="293" width="8.375" style="1270" bestFit="1" customWidth="1"/>
    <col min="294" max="294" width="9.625" style="1270" bestFit="1" customWidth="1"/>
    <col min="295" max="295" width="15.125" style="1270" bestFit="1" customWidth="1"/>
    <col min="296" max="296" width="11.125" style="1270" bestFit="1" customWidth="1"/>
    <col min="297" max="297" width="9.5" style="1270" bestFit="1" customWidth="1"/>
    <col min="298" max="298" width="11" style="1270" bestFit="1" customWidth="1"/>
    <col min="299" max="307" width="15.125" style="1270" bestFit="1" customWidth="1"/>
    <col min="308" max="308" width="7.125" style="1270" bestFit="1" customWidth="1"/>
    <col min="309" max="309" width="11" style="1270" bestFit="1" customWidth="1"/>
    <col min="310" max="310" width="15.125" style="1270" bestFit="1" customWidth="1"/>
    <col min="311" max="311" width="19.25" style="1270" bestFit="1" customWidth="1"/>
    <col min="312" max="312" width="15.125" style="1270" bestFit="1" customWidth="1"/>
    <col min="313" max="313" width="19.25" style="1270" bestFit="1" customWidth="1"/>
    <col min="314" max="314" width="15.125" style="1270" bestFit="1" customWidth="1"/>
    <col min="315" max="315" width="19.25" style="1270" bestFit="1" customWidth="1"/>
    <col min="316" max="316" width="15.125" style="1270" bestFit="1" customWidth="1"/>
    <col min="317" max="317" width="19.25" style="1270" bestFit="1" customWidth="1"/>
    <col min="318" max="318" width="15.125" style="1270" bestFit="1" customWidth="1"/>
    <col min="319" max="319" width="19.25" style="1270" bestFit="1" customWidth="1"/>
    <col min="320" max="320" width="13" style="1270" bestFit="1" customWidth="1"/>
    <col min="321" max="321" width="17.25" style="1270" bestFit="1" customWidth="1"/>
    <col min="322" max="322" width="15.125" style="1270" bestFit="1" customWidth="1"/>
    <col min="323" max="323" width="19.25" style="1270" bestFit="1" customWidth="1"/>
    <col min="324" max="324" width="15.125" style="1270" bestFit="1" customWidth="1"/>
    <col min="325" max="325" width="19.25" style="1270" bestFit="1" customWidth="1"/>
    <col min="326" max="331" width="21.375" style="1270" bestFit="1" customWidth="1"/>
    <col min="332" max="333" width="17.25" style="1270" bestFit="1" customWidth="1"/>
    <col min="334" max="334" width="7.125" style="1270" bestFit="1" customWidth="1"/>
    <col min="335" max="335" width="11" style="1270" bestFit="1" customWidth="1"/>
    <col min="336" max="336" width="7.125" style="1270" bestFit="1" customWidth="1"/>
    <col min="337" max="338" width="11" style="1270" bestFit="1" customWidth="1"/>
    <col min="339" max="339" width="15.125" style="1270" bestFit="1" customWidth="1"/>
    <col min="340" max="340" width="16.5" style="1270" bestFit="1" customWidth="1"/>
    <col min="341" max="341" width="20.625" style="1270" bestFit="1" customWidth="1"/>
    <col min="342" max="342" width="7.125" style="1270" bestFit="1" customWidth="1"/>
    <col min="343" max="345" width="11" style="1270" bestFit="1" customWidth="1"/>
    <col min="346" max="346" width="15.125" style="1270" bestFit="1" customWidth="1"/>
    <col min="347" max="349" width="11" style="1270" bestFit="1" customWidth="1"/>
    <col min="350" max="350" width="13" style="1270" bestFit="1" customWidth="1"/>
    <col min="351" max="351" width="11" style="1270" bestFit="1" customWidth="1"/>
    <col min="352" max="352" width="15.125" style="1270" bestFit="1" customWidth="1"/>
    <col min="353" max="353" width="17.25" style="1270" bestFit="1" customWidth="1"/>
    <col min="354" max="354" width="7.125" style="1270" bestFit="1" customWidth="1"/>
    <col min="355" max="355" width="13" style="1270" bestFit="1" customWidth="1"/>
    <col min="356" max="357" width="12.375" style="1270" bestFit="1" customWidth="1"/>
    <col min="358" max="359" width="15.125" style="1270" bestFit="1" customWidth="1"/>
    <col min="360" max="361" width="18.625" style="1270" bestFit="1" customWidth="1"/>
    <col min="362" max="363" width="21.375" style="1270" bestFit="1" customWidth="1"/>
    <col min="364" max="364" width="17.25" style="1270" bestFit="1" customWidth="1"/>
    <col min="365" max="365" width="11" style="1270" bestFit="1" customWidth="1"/>
    <col min="366" max="367" width="15.125" style="1270" bestFit="1" customWidth="1"/>
    <col min="368" max="368" width="11" style="1270" bestFit="1" customWidth="1"/>
    <col min="369" max="370" width="15.125" style="1270" bestFit="1" customWidth="1"/>
    <col min="371" max="371" width="11.875" style="1270" bestFit="1" customWidth="1"/>
    <col min="372" max="372" width="16.375" style="1270" bestFit="1" customWidth="1"/>
    <col min="373" max="373" width="15.125" style="1270" bestFit="1" customWidth="1"/>
    <col min="374" max="374" width="11" style="1270" bestFit="1" customWidth="1"/>
    <col min="375" max="376" width="15.125" style="1270" bestFit="1" customWidth="1"/>
    <col min="377" max="377" width="11" style="1270" bestFit="1" customWidth="1"/>
    <col min="378" max="379" width="15.125" style="1270" bestFit="1" customWidth="1"/>
    <col min="380" max="380" width="5.25" style="1270" bestFit="1" customWidth="1"/>
    <col min="381" max="382" width="9" style="1270"/>
    <col min="383" max="383" width="7.125" style="1270" bestFit="1" customWidth="1"/>
    <col min="384" max="384" width="9" style="1270"/>
    <col min="385" max="385" width="59.375" style="1270" bestFit="1" customWidth="1"/>
    <col min="386" max="386" width="45.5" style="1270" bestFit="1" customWidth="1"/>
    <col min="387" max="387" width="27.625" style="1270" bestFit="1" customWidth="1"/>
    <col min="388" max="388" width="11" style="1270" bestFit="1" customWidth="1"/>
    <col min="389" max="392" width="13" style="1270" bestFit="1" customWidth="1"/>
    <col min="393" max="393" width="14.375" style="1270" bestFit="1" customWidth="1"/>
    <col min="394" max="394" width="13" style="1270" bestFit="1" customWidth="1"/>
    <col min="395" max="396" width="18.125" style="1270" bestFit="1" customWidth="1"/>
    <col min="397" max="397" width="20.25" style="1270" bestFit="1" customWidth="1"/>
    <col min="398" max="398" width="17.625" style="1270" bestFit="1" customWidth="1"/>
    <col min="399" max="399" width="15.125" style="1270" bestFit="1" customWidth="1"/>
    <col min="400" max="400" width="21.375" style="1270" bestFit="1" customWidth="1"/>
    <col min="401" max="401" width="12.875" style="1270" bestFit="1" customWidth="1"/>
    <col min="402" max="402" width="13" style="1270" bestFit="1" customWidth="1"/>
    <col min="403" max="403" width="21.5" style="1270" bestFit="1" customWidth="1"/>
    <col min="404" max="405" width="13.125" style="1270" bestFit="1" customWidth="1"/>
    <col min="406" max="406" width="21.25" style="1270" bestFit="1" customWidth="1"/>
    <col min="407" max="407" width="17.375" style="1270" bestFit="1" customWidth="1"/>
    <col min="408" max="408" width="13.125" style="1270" bestFit="1" customWidth="1"/>
    <col min="409" max="409" width="15.125" style="1270" bestFit="1" customWidth="1"/>
    <col min="410" max="410" width="25.25" style="1270" bestFit="1" customWidth="1"/>
    <col min="411" max="411" width="18.875" style="1270" bestFit="1" customWidth="1"/>
    <col min="412" max="412" width="28" style="1270" bestFit="1" customWidth="1"/>
    <col min="413" max="413" width="26.75" style="1270" bestFit="1" customWidth="1"/>
    <col min="414" max="414" width="28" style="1270" bestFit="1" customWidth="1"/>
    <col min="415" max="415" width="25.25" style="1270" bestFit="1" customWidth="1"/>
    <col min="416" max="416" width="29.625" style="1270" bestFit="1" customWidth="1"/>
    <col min="417" max="417" width="25.25" style="1270" bestFit="1" customWidth="1"/>
    <col min="418" max="418" width="29.625" style="1270" bestFit="1" customWidth="1"/>
    <col min="419" max="419" width="25.25" style="1270" bestFit="1" customWidth="1"/>
    <col min="420" max="421" width="18.875" style="1270" bestFit="1" customWidth="1"/>
    <col min="422" max="422" width="21" style="1270" bestFit="1" customWidth="1"/>
    <col min="423" max="423" width="20.875" style="1270" bestFit="1" customWidth="1"/>
    <col min="424" max="424" width="12.625" style="1270" bestFit="1" customWidth="1"/>
    <col min="425" max="425" width="15.125" style="1270" bestFit="1" customWidth="1"/>
    <col min="426" max="426" width="7.125" style="1270" bestFit="1" customWidth="1"/>
    <col min="427" max="427" width="19.25" style="1270" bestFit="1" customWidth="1"/>
    <col min="428" max="430" width="15.125" style="1270" bestFit="1" customWidth="1"/>
    <col min="431" max="431" width="17.25" style="1270" bestFit="1" customWidth="1"/>
    <col min="432" max="434" width="15.125" style="1270" bestFit="1" customWidth="1"/>
    <col min="435" max="436" width="17.25" style="1270" bestFit="1" customWidth="1"/>
    <col min="437" max="437" width="15.125" style="1270" bestFit="1" customWidth="1"/>
    <col min="438" max="439" width="17.25" style="1270" bestFit="1" customWidth="1"/>
    <col min="440" max="440" width="15.125" style="1270" bestFit="1" customWidth="1"/>
    <col min="441" max="442" width="17.25" style="1270" bestFit="1" customWidth="1"/>
    <col min="443" max="443" width="19.25" style="1270" bestFit="1" customWidth="1"/>
    <col min="444" max="445" width="21.375" style="1270" bestFit="1" customWidth="1"/>
    <col min="446" max="446" width="23.5" style="1270" bestFit="1" customWidth="1"/>
    <col min="447" max="447" width="21.375" style="1270" bestFit="1" customWidth="1"/>
    <col min="448" max="448" width="19.25" style="1270" bestFit="1" customWidth="1"/>
    <col min="449" max="450" width="21.375" style="1270" bestFit="1" customWidth="1"/>
    <col min="451" max="451" width="23.5" style="1270" bestFit="1" customWidth="1"/>
    <col min="452" max="452" width="21.375" style="1270" bestFit="1" customWidth="1"/>
    <col min="453" max="453" width="17.25" style="1270" bestFit="1" customWidth="1"/>
    <col min="454" max="456" width="19.25" style="1270" bestFit="1" customWidth="1"/>
    <col min="457" max="457" width="18.375" style="1270" bestFit="1" customWidth="1"/>
    <col min="458" max="459" width="20.375" style="1270" bestFit="1" customWidth="1"/>
    <col min="460" max="460" width="13" style="1270" bestFit="1" customWidth="1"/>
    <col min="461" max="462" width="19.25" style="1270" bestFit="1" customWidth="1"/>
    <col min="463" max="464" width="17.25" style="1270" bestFit="1" customWidth="1"/>
    <col min="465" max="467" width="19.25" style="1270" bestFit="1" customWidth="1"/>
    <col min="468" max="469" width="21.375" style="1270" bestFit="1" customWidth="1"/>
    <col min="470" max="470" width="19.25" style="1270" bestFit="1" customWidth="1"/>
    <col min="471" max="472" width="21.375" style="1270" bestFit="1" customWidth="1"/>
    <col min="473" max="473" width="23.5" style="1270" bestFit="1" customWidth="1"/>
    <col min="474" max="475" width="21.375" style="1270" bestFit="1" customWidth="1"/>
    <col min="476" max="478" width="23.5" style="1270" bestFit="1" customWidth="1"/>
    <col min="479" max="480" width="25.5" style="1270" bestFit="1" customWidth="1"/>
    <col min="481" max="481" width="23.5" style="1270" bestFit="1" customWidth="1"/>
    <col min="482" max="483" width="25.5" style="1270" bestFit="1" customWidth="1"/>
    <col min="484" max="484" width="27.625" style="1270" bestFit="1" customWidth="1"/>
    <col min="485" max="485" width="25.5" style="1270" bestFit="1" customWidth="1"/>
    <col min="486" max="486" width="22.75" style="1270" bestFit="1" customWidth="1"/>
    <col min="487" max="487" width="26.875" style="1270" bestFit="1" customWidth="1"/>
    <col min="488" max="489" width="19.25" style="1270" bestFit="1" customWidth="1"/>
    <col min="490" max="490" width="25.5" style="1270" bestFit="1" customWidth="1"/>
    <col min="491" max="492" width="21.375" style="1270" bestFit="1" customWidth="1"/>
    <col min="493" max="493" width="27.625" style="1270" bestFit="1" customWidth="1"/>
    <col min="494" max="494" width="8.375" style="1270" bestFit="1" customWidth="1"/>
    <col min="495" max="497" width="16.75" style="1270" bestFit="1" customWidth="1"/>
    <col min="498" max="498" width="18.875" style="1270" bestFit="1" customWidth="1"/>
    <col min="499" max="499" width="23.5" style="1270" bestFit="1" customWidth="1"/>
    <col min="500" max="500" width="25.5" style="1270" bestFit="1" customWidth="1"/>
    <col min="501" max="502" width="8.375" style="1270" bestFit="1" customWidth="1"/>
    <col min="503" max="503" width="10.25" style="1270" bestFit="1" customWidth="1"/>
    <col min="504" max="504" width="13.75" style="1270" bestFit="1" customWidth="1"/>
    <col min="505" max="505" width="15.125" style="1270" bestFit="1" customWidth="1"/>
    <col min="506" max="508" width="21.5" style="1270" bestFit="1" customWidth="1"/>
    <col min="509" max="510" width="19.25" style="1270" bestFit="1" customWidth="1"/>
    <col min="511" max="511" width="6.625" style="1270" bestFit="1" customWidth="1"/>
    <col min="512" max="512" width="9" style="1270"/>
    <col min="513" max="513" width="15.125" style="1270" bestFit="1" customWidth="1"/>
    <col min="514" max="514" width="13" style="1270" bestFit="1" customWidth="1"/>
    <col min="515" max="517" width="9" style="1270"/>
    <col min="518" max="518" width="13" style="1270" bestFit="1" customWidth="1"/>
    <col min="519" max="519" width="15" style="1270" customWidth="1"/>
    <col min="520" max="520" width="13" style="1270" bestFit="1" customWidth="1"/>
    <col min="521" max="521" width="9" style="1270"/>
    <col min="522" max="524" width="12.375" style="1270" bestFit="1" customWidth="1"/>
    <col min="525" max="525" width="11" style="1270" bestFit="1" customWidth="1"/>
    <col min="526" max="526" width="20.375" style="1270" bestFit="1" customWidth="1"/>
    <col min="527" max="528" width="27.75" style="1270" bestFit="1" customWidth="1"/>
    <col min="529" max="530" width="19.375" style="1270" bestFit="1" customWidth="1"/>
    <col min="531" max="531" width="17.25" style="1270" bestFit="1" customWidth="1"/>
    <col min="532" max="532" width="19.375" style="1270" bestFit="1" customWidth="1"/>
    <col min="533" max="534" width="9" style="1270"/>
    <col min="535" max="535" width="17.375" style="1270" bestFit="1" customWidth="1"/>
    <col min="536" max="536" width="9" style="1270"/>
    <col min="537" max="537" width="17.375" style="1270" bestFit="1" customWidth="1"/>
    <col min="538" max="539" width="9" style="1270"/>
    <col min="540" max="541" width="11.125" style="1270" bestFit="1" customWidth="1"/>
    <col min="542" max="542" width="5.25" style="1270" bestFit="1" customWidth="1"/>
    <col min="543" max="543" width="9" style="1270"/>
    <col min="544" max="544" width="14.25" style="1270" bestFit="1" customWidth="1"/>
    <col min="545" max="545" width="17.875" style="1270" bestFit="1" customWidth="1"/>
    <col min="546" max="546" width="5.25" style="1270" bestFit="1" customWidth="1"/>
    <col min="547" max="547" width="9" style="1270"/>
    <col min="548" max="548" width="11" style="1270" bestFit="1" customWidth="1"/>
    <col min="549" max="549" width="8.375" style="1270" bestFit="1" customWidth="1"/>
    <col min="550" max="550" width="9.625" style="1270" bestFit="1" customWidth="1"/>
    <col min="551" max="551" width="15.125" style="1270" bestFit="1" customWidth="1"/>
    <col min="552" max="552" width="11.125" style="1270" bestFit="1" customWidth="1"/>
    <col min="553" max="553" width="9.5" style="1270" bestFit="1" customWidth="1"/>
    <col min="554" max="554" width="11" style="1270" bestFit="1" customWidth="1"/>
    <col min="555" max="563" width="15.125" style="1270" bestFit="1" customWidth="1"/>
    <col min="564" max="564" width="7.125" style="1270" bestFit="1" customWidth="1"/>
    <col min="565" max="565" width="11" style="1270" bestFit="1" customWidth="1"/>
    <col min="566" max="566" width="15.125" style="1270" bestFit="1" customWidth="1"/>
    <col min="567" max="567" width="19.25" style="1270" bestFit="1" customWidth="1"/>
    <col min="568" max="568" width="15.125" style="1270" bestFit="1" customWidth="1"/>
    <col min="569" max="569" width="19.25" style="1270" bestFit="1" customWidth="1"/>
    <col min="570" max="570" width="15.125" style="1270" bestFit="1" customWidth="1"/>
    <col min="571" max="571" width="19.25" style="1270" bestFit="1" customWidth="1"/>
    <col min="572" max="572" width="15.125" style="1270" bestFit="1" customWidth="1"/>
    <col min="573" max="573" width="19.25" style="1270" bestFit="1" customWidth="1"/>
    <col min="574" max="574" width="15.125" style="1270" bestFit="1" customWidth="1"/>
    <col min="575" max="575" width="19.25" style="1270" bestFit="1" customWidth="1"/>
    <col min="576" max="576" width="13" style="1270" bestFit="1" customWidth="1"/>
    <col min="577" max="577" width="17.25" style="1270" bestFit="1" customWidth="1"/>
    <col min="578" max="578" width="15.125" style="1270" bestFit="1" customWidth="1"/>
    <col min="579" max="579" width="19.25" style="1270" bestFit="1" customWidth="1"/>
    <col min="580" max="580" width="15.125" style="1270" bestFit="1" customWidth="1"/>
    <col min="581" max="581" width="19.25" style="1270" bestFit="1" customWidth="1"/>
    <col min="582" max="587" width="21.375" style="1270" bestFit="1" customWidth="1"/>
    <col min="588" max="589" width="17.25" style="1270" bestFit="1" customWidth="1"/>
    <col min="590" max="590" width="7.125" style="1270" bestFit="1" customWidth="1"/>
    <col min="591" max="591" width="11" style="1270" bestFit="1" customWidth="1"/>
    <col min="592" max="592" width="7.125" style="1270" bestFit="1" customWidth="1"/>
    <col min="593" max="594" width="11" style="1270" bestFit="1" customWidth="1"/>
    <col min="595" max="595" width="15.125" style="1270" bestFit="1" customWidth="1"/>
    <col min="596" max="596" width="16.5" style="1270" bestFit="1" customWidth="1"/>
    <col min="597" max="597" width="20.625" style="1270" bestFit="1" customWidth="1"/>
    <col min="598" max="598" width="7.125" style="1270" bestFit="1" customWidth="1"/>
    <col min="599" max="601" width="11" style="1270" bestFit="1" customWidth="1"/>
    <col min="602" max="602" width="15.125" style="1270" bestFit="1" customWidth="1"/>
    <col min="603" max="605" width="11" style="1270" bestFit="1" customWidth="1"/>
    <col min="606" max="606" width="13" style="1270" bestFit="1" customWidth="1"/>
    <col min="607" max="607" width="11" style="1270" bestFit="1" customWidth="1"/>
    <col min="608" max="608" width="15.125" style="1270" bestFit="1" customWidth="1"/>
    <col min="609" max="609" width="17.25" style="1270" bestFit="1" customWidth="1"/>
    <col min="610" max="610" width="7.125" style="1270" bestFit="1" customWidth="1"/>
    <col min="611" max="611" width="13" style="1270" bestFit="1" customWidth="1"/>
    <col min="612" max="613" width="12.375" style="1270" bestFit="1" customWidth="1"/>
    <col min="614" max="615" width="15.125" style="1270" bestFit="1" customWidth="1"/>
    <col min="616" max="617" width="18.625" style="1270" bestFit="1" customWidth="1"/>
    <col min="618" max="619" width="21.375" style="1270" bestFit="1" customWidth="1"/>
    <col min="620" max="620" width="17.25" style="1270" bestFit="1" customWidth="1"/>
    <col min="621" max="621" width="11" style="1270" bestFit="1" customWidth="1"/>
    <col min="622" max="623" width="15.125" style="1270" bestFit="1" customWidth="1"/>
    <col min="624" max="624" width="11" style="1270" bestFit="1" customWidth="1"/>
    <col min="625" max="626" width="15.125" style="1270" bestFit="1" customWidth="1"/>
    <col min="627" max="627" width="11.875" style="1270" bestFit="1" customWidth="1"/>
    <col min="628" max="628" width="16.375" style="1270" bestFit="1" customWidth="1"/>
    <col min="629" max="629" width="15.125" style="1270" bestFit="1" customWidth="1"/>
    <col min="630" max="630" width="11" style="1270" bestFit="1" customWidth="1"/>
    <col min="631" max="632" width="15.125" style="1270" bestFit="1" customWidth="1"/>
    <col min="633" max="633" width="11" style="1270" bestFit="1" customWidth="1"/>
    <col min="634" max="635" width="15.125" style="1270" bestFit="1" customWidth="1"/>
    <col min="636" max="636" width="5.25" style="1270" bestFit="1" customWidth="1"/>
    <col min="637" max="638" width="9" style="1270"/>
    <col min="639" max="639" width="7.125" style="1270" bestFit="1" customWidth="1"/>
    <col min="640" max="640" width="9" style="1270"/>
    <col min="641" max="641" width="59.375" style="1270" bestFit="1" customWidth="1"/>
    <col min="642" max="642" width="45.5" style="1270" bestFit="1" customWidth="1"/>
    <col min="643" max="643" width="27.625" style="1270" bestFit="1" customWidth="1"/>
    <col min="644" max="644" width="11" style="1270" bestFit="1" customWidth="1"/>
    <col min="645" max="648" width="13" style="1270" bestFit="1" customWidth="1"/>
    <col min="649" max="649" width="14.375" style="1270" bestFit="1" customWidth="1"/>
    <col min="650" max="650" width="13" style="1270" bestFit="1" customWidth="1"/>
    <col min="651" max="652" width="18.125" style="1270" bestFit="1" customWidth="1"/>
    <col min="653" max="653" width="20.25" style="1270" bestFit="1" customWidth="1"/>
    <col min="654" max="654" width="17.625" style="1270" bestFit="1" customWidth="1"/>
    <col min="655" max="655" width="15.125" style="1270" bestFit="1" customWidth="1"/>
    <col min="656" max="656" width="21.375" style="1270" bestFit="1" customWidth="1"/>
    <col min="657" max="657" width="12.875" style="1270" bestFit="1" customWidth="1"/>
    <col min="658" max="658" width="13" style="1270" bestFit="1" customWidth="1"/>
    <col min="659" max="659" width="21.5" style="1270" bestFit="1" customWidth="1"/>
    <col min="660" max="661" width="13.125" style="1270" bestFit="1" customWidth="1"/>
    <col min="662" max="662" width="21.25" style="1270" bestFit="1" customWidth="1"/>
    <col min="663" max="663" width="17.375" style="1270" bestFit="1" customWidth="1"/>
    <col min="664" max="664" width="13.125" style="1270" bestFit="1" customWidth="1"/>
    <col min="665" max="665" width="15.125" style="1270" bestFit="1" customWidth="1"/>
    <col min="666" max="666" width="25.25" style="1270" bestFit="1" customWidth="1"/>
    <col min="667" max="667" width="18.875" style="1270" bestFit="1" customWidth="1"/>
    <col min="668" max="668" width="28" style="1270" bestFit="1" customWidth="1"/>
    <col min="669" max="669" width="26.75" style="1270" bestFit="1" customWidth="1"/>
    <col min="670" max="670" width="28" style="1270" bestFit="1" customWidth="1"/>
    <col min="671" max="671" width="25.25" style="1270" bestFit="1" customWidth="1"/>
    <col min="672" max="672" width="29.625" style="1270" bestFit="1" customWidth="1"/>
    <col min="673" max="673" width="25.25" style="1270" bestFit="1" customWidth="1"/>
    <col min="674" max="674" width="29.625" style="1270" bestFit="1" customWidth="1"/>
    <col min="675" max="675" width="25.25" style="1270" bestFit="1" customWidth="1"/>
    <col min="676" max="677" width="18.875" style="1270" bestFit="1" customWidth="1"/>
    <col min="678" max="678" width="21" style="1270" bestFit="1" customWidth="1"/>
    <col min="679" max="679" width="20.875" style="1270" bestFit="1" customWidth="1"/>
    <col min="680" max="680" width="12.625" style="1270" bestFit="1" customWidth="1"/>
    <col min="681" max="681" width="15.125" style="1270" bestFit="1" customWidth="1"/>
    <col min="682" max="682" width="7.125" style="1270" bestFit="1" customWidth="1"/>
    <col min="683" max="683" width="19.25" style="1270" bestFit="1" customWidth="1"/>
    <col min="684" max="686" width="15.125" style="1270" bestFit="1" customWidth="1"/>
    <col min="687" max="687" width="17.25" style="1270" bestFit="1" customWidth="1"/>
    <col min="688" max="690" width="15.125" style="1270" bestFit="1" customWidth="1"/>
    <col min="691" max="692" width="17.25" style="1270" bestFit="1" customWidth="1"/>
    <col min="693" max="693" width="15.125" style="1270" bestFit="1" customWidth="1"/>
    <col min="694" max="695" width="17.25" style="1270" bestFit="1" customWidth="1"/>
    <col min="696" max="696" width="15.125" style="1270" bestFit="1" customWidth="1"/>
    <col min="697" max="698" width="17.25" style="1270" bestFit="1" customWidth="1"/>
    <col min="699" max="699" width="19.25" style="1270" bestFit="1" customWidth="1"/>
    <col min="700" max="701" width="21.375" style="1270" bestFit="1" customWidth="1"/>
    <col min="702" max="702" width="23.5" style="1270" bestFit="1" customWidth="1"/>
    <col min="703" max="703" width="21.375" style="1270" bestFit="1" customWidth="1"/>
    <col min="704" max="704" width="19.25" style="1270" bestFit="1" customWidth="1"/>
    <col min="705" max="706" width="21.375" style="1270" bestFit="1" customWidth="1"/>
    <col min="707" max="707" width="23.5" style="1270" bestFit="1" customWidth="1"/>
    <col min="708" max="708" width="21.375" style="1270" bestFit="1" customWidth="1"/>
    <col min="709" max="709" width="17.25" style="1270" bestFit="1" customWidth="1"/>
    <col min="710" max="712" width="19.25" style="1270" bestFit="1" customWidth="1"/>
    <col min="713" max="713" width="18.375" style="1270" bestFit="1" customWidth="1"/>
    <col min="714" max="715" width="20.375" style="1270" bestFit="1" customWidth="1"/>
    <col min="716" max="716" width="13" style="1270" bestFit="1" customWidth="1"/>
    <col min="717" max="718" width="19.25" style="1270" bestFit="1" customWidth="1"/>
    <col min="719" max="720" width="17.25" style="1270" bestFit="1" customWidth="1"/>
    <col min="721" max="723" width="19.25" style="1270" bestFit="1" customWidth="1"/>
    <col min="724" max="725" width="21.375" style="1270" bestFit="1" customWidth="1"/>
    <col min="726" max="726" width="19.25" style="1270" bestFit="1" customWidth="1"/>
    <col min="727" max="728" width="21.375" style="1270" bestFit="1" customWidth="1"/>
    <col min="729" max="729" width="23.5" style="1270" bestFit="1" customWidth="1"/>
    <col min="730" max="731" width="21.375" style="1270" bestFit="1" customWidth="1"/>
    <col min="732" max="734" width="23.5" style="1270" bestFit="1" customWidth="1"/>
    <col min="735" max="736" width="25.5" style="1270" bestFit="1" customWidth="1"/>
    <col min="737" max="737" width="23.5" style="1270" bestFit="1" customWidth="1"/>
    <col min="738" max="739" width="25.5" style="1270" bestFit="1" customWidth="1"/>
    <col min="740" max="740" width="27.625" style="1270" bestFit="1" customWidth="1"/>
    <col min="741" max="741" width="25.5" style="1270" bestFit="1" customWidth="1"/>
    <col min="742" max="742" width="22.75" style="1270" bestFit="1" customWidth="1"/>
    <col min="743" max="743" width="26.875" style="1270" bestFit="1" customWidth="1"/>
    <col min="744" max="745" width="19.25" style="1270" bestFit="1" customWidth="1"/>
    <col min="746" max="746" width="25.5" style="1270" bestFit="1" customWidth="1"/>
    <col min="747" max="748" width="21.375" style="1270" bestFit="1" customWidth="1"/>
    <col min="749" max="749" width="27.625" style="1270" bestFit="1" customWidth="1"/>
    <col min="750" max="750" width="8.375" style="1270" bestFit="1" customWidth="1"/>
    <col min="751" max="753" width="16.75" style="1270" bestFit="1" customWidth="1"/>
    <col min="754" max="754" width="18.875" style="1270" bestFit="1" customWidth="1"/>
    <col min="755" max="755" width="23.5" style="1270" bestFit="1" customWidth="1"/>
    <col min="756" max="756" width="25.5" style="1270" bestFit="1" customWidth="1"/>
    <col min="757" max="758" width="8.375" style="1270" bestFit="1" customWidth="1"/>
    <col min="759" max="759" width="10.25" style="1270" bestFit="1" customWidth="1"/>
    <col min="760" max="760" width="13.75" style="1270" bestFit="1" customWidth="1"/>
    <col min="761" max="761" width="15.125" style="1270" bestFit="1" customWidth="1"/>
    <col min="762" max="764" width="21.5" style="1270" bestFit="1" customWidth="1"/>
    <col min="765" max="766" width="19.25" style="1270" bestFit="1" customWidth="1"/>
    <col min="767" max="767" width="6.625" style="1270" bestFit="1" customWidth="1"/>
    <col min="768" max="768" width="9" style="1270"/>
    <col min="769" max="769" width="15.125" style="1270" bestFit="1" customWidth="1"/>
    <col min="770" max="770" width="13" style="1270" bestFit="1" customWidth="1"/>
    <col min="771" max="773" width="9" style="1270"/>
    <col min="774" max="774" width="13" style="1270" bestFit="1" customWidth="1"/>
    <col min="775" max="775" width="15" style="1270" customWidth="1"/>
    <col min="776" max="776" width="13" style="1270" bestFit="1" customWidth="1"/>
    <col min="777" max="777" width="9" style="1270"/>
    <col min="778" max="780" width="12.375" style="1270" bestFit="1" customWidth="1"/>
    <col min="781" max="781" width="11" style="1270" bestFit="1" customWidth="1"/>
    <col min="782" max="782" width="20.375" style="1270" bestFit="1" customWidth="1"/>
    <col min="783" max="784" width="27.75" style="1270" bestFit="1" customWidth="1"/>
    <col min="785" max="786" width="19.375" style="1270" bestFit="1" customWidth="1"/>
    <col min="787" max="787" width="17.25" style="1270" bestFit="1" customWidth="1"/>
    <col min="788" max="788" width="19.375" style="1270" bestFit="1" customWidth="1"/>
    <col min="789" max="790" width="9" style="1270"/>
    <col min="791" max="791" width="17.375" style="1270" bestFit="1" customWidth="1"/>
    <col min="792" max="792" width="9" style="1270"/>
    <col min="793" max="793" width="17.375" style="1270" bestFit="1" customWidth="1"/>
    <col min="794" max="795" width="9" style="1270"/>
    <col min="796" max="797" width="11.125" style="1270" bestFit="1" customWidth="1"/>
    <col min="798" max="798" width="5.25" style="1270" bestFit="1" customWidth="1"/>
    <col min="799" max="799" width="9" style="1270"/>
    <col min="800" max="800" width="14.25" style="1270" bestFit="1" customWidth="1"/>
    <col min="801" max="801" width="17.875" style="1270" bestFit="1" customWidth="1"/>
    <col min="802" max="802" width="5.25" style="1270" bestFit="1" customWidth="1"/>
    <col min="803" max="803" width="9" style="1270"/>
    <col min="804" max="804" width="11" style="1270" bestFit="1" customWidth="1"/>
    <col min="805" max="805" width="8.375" style="1270" bestFit="1" customWidth="1"/>
    <col min="806" max="806" width="9.625" style="1270" bestFit="1" customWidth="1"/>
    <col min="807" max="807" width="15.125" style="1270" bestFit="1" customWidth="1"/>
    <col min="808" max="808" width="11.125" style="1270" bestFit="1" customWidth="1"/>
    <col min="809" max="809" width="9.5" style="1270" bestFit="1" customWidth="1"/>
    <col min="810" max="810" width="11" style="1270" bestFit="1" customWidth="1"/>
    <col min="811" max="819" width="15.125" style="1270" bestFit="1" customWidth="1"/>
    <col min="820" max="820" width="7.125" style="1270" bestFit="1" customWidth="1"/>
    <col min="821" max="821" width="11" style="1270" bestFit="1" customWidth="1"/>
    <col min="822" max="822" width="15.125" style="1270" bestFit="1" customWidth="1"/>
    <col min="823" max="823" width="19.25" style="1270" bestFit="1" customWidth="1"/>
    <col min="824" max="824" width="15.125" style="1270" bestFit="1" customWidth="1"/>
    <col min="825" max="825" width="19.25" style="1270" bestFit="1" customWidth="1"/>
    <col min="826" max="826" width="15.125" style="1270" bestFit="1" customWidth="1"/>
    <col min="827" max="827" width="19.25" style="1270" bestFit="1" customWidth="1"/>
    <col min="828" max="828" width="15.125" style="1270" bestFit="1" customWidth="1"/>
    <col min="829" max="829" width="19.25" style="1270" bestFit="1" customWidth="1"/>
    <col min="830" max="830" width="15.125" style="1270" bestFit="1" customWidth="1"/>
    <col min="831" max="831" width="19.25" style="1270" bestFit="1" customWidth="1"/>
    <col min="832" max="832" width="13" style="1270" bestFit="1" customWidth="1"/>
    <col min="833" max="833" width="17.25" style="1270" bestFit="1" customWidth="1"/>
    <col min="834" max="834" width="15.125" style="1270" bestFit="1" customWidth="1"/>
    <col min="835" max="835" width="19.25" style="1270" bestFit="1" customWidth="1"/>
    <col min="836" max="836" width="15.125" style="1270" bestFit="1" customWidth="1"/>
    <col min="837" max="837" width="19.25" style="1270" bestFit="1" customWidth="1"/>
    <col min="838" max="843" width="21.375" style="1270" bestFit="1" customWidth="1"/>
    <col min="844" max="845" width="17.25" style="1270" bestFit="1" customWidth="1"/>
    <col min="846" max="846" width="7.125" style="1270" bestFit="1" customWidth="1"/>
    <col min="847" max="847" width="11" style="1270" bestFit="1" customWidth="1"/>
    <col min="848" max="848" width="7.125" style="1270" bestFit="1" customWidth="1"/>
    <col min="849" max="850" width="11" style="1270" bestFit="1" customWidth="1"/>
    <col min="851" max="851" width="15.125" style="1270" bestFit="1" customWidth="1"/>
    <col min="852" max="852" width="16.5" style="1270" bestFit="1" customWidth="1"/>
    <col min="853" max="853" width="20.625" style="1270" bestFit="1" customWidth="1"/>
    <col min="854" max="854" width="7.125" style="1270" bestFit="1" customWidth="1"/>
    <col min="855" max="857" width="11" style="1270" bestFit="1" customWidth="1"/>
    <col min="858" max="858" width="15.125" style="1270" bestFit="1" customWidth="1"/>
    <col min="859" max="861" width="11" style="1270" bestFit="1" customWidth="1"/>
    <col min="862" max="862" width="13" style="1270" bestFit="1" customWidth="1"/>
    <col min="863" max="863" width="11" style="1270" bestFit="1" customWidth="1"/>
    <col min="864" max="864" width="15.125" style="1270" bestFit="1" customWidth="1"/>
    <col min="865" max="865" width="17.25" style="1270" bestFit="1" customWidth="1"/>
    <col min="866" max="866" width="7.125" style="1270" bestFit="1" customWidth="1"/>
    <col min="867" max="867" width="13" style="1270" bestFit="1" customWidth="1"/>
    <col min="868" max="869" width="12.375" style="1270" bestFit="1" customWidth="1"/>
    <col min="870" max="871" width="15.125" style="1270" bestFit="1" customWidth="1"/>
    <col min="872" max="873" width="18.625" style="1270" bestFit="1" customWidth="1"/>
    <col min="874" max="875" width="21.375" style="1270" bestFit="1" customWidth="1"/>
    <col min="876" max="876" width="17.25" style="1270" bestFit="1" customWidth="1"/>
    <col min="877" max="877" width="11" style="1270" bestFit="1" customWidth="1"/>
    <col min="878" max="879" width="15.125" style="1270" bestFit="1" customWidth="1"/>
    <col min="880" max="880" width="11" style="1270" bestFit="1" customWidth="1"/>
    <col min="881" max="882" width="15.125" style="1270" bestFit="1" customWidth="1"/>
    <col min="883" max="883" width="11.875" style="1270" bestFit="1" customWidth="1"/>
    <col min="884" max="884" width="16.375" style="1270" bestFit="1" customWidth="1"/>
    <col min="885" max="885" width="15.125" style="1270" bestFit="1" customWidth="1"/>
    <col min="886" max="886" width="11" style="1270" bestFit="1" customWidth="1"/>
    <col min="887" max="888" width="15.125" style="1270" bestFit="1" customWidth="1"/>
    <col min="889" max="889" width="11" style="1270" bestFit="1" customWidth="1"/>
    <col min="890" max="891" width="15.125" style="1270" bestFit="1" customWidth="1"/>
    <col min="892" max="892" width="5.25" style="1270" bestFit="1" customWidth="1"/>
    <col min="893" max="894" width="9" style="1270"/>
    <col min="895" max="895" width="7.125" style="1270" bestFit="1" customWidth="1"/>
    <col min="896" max="896" width="9" style="1270"/>
    <col min="897" max="897" width="59.375" style="1270" bestFit="1" customWidth="1"/>
    <col min="898" max="898" width="45.5" style="1270" bestFit="1" customWidth="1"/>
    <col min="899" max="899" width="27.625" style="1270" bestFit="1" customWidth="1"/>
    <col min="900" max="900" width="11" style="1270" bestFit="1" customWidth="1"/>
    <col min="901" max="904" width="13" style="1270" bestFit="1" customWidth="1"/>
    <col min="905" max="905" width="14.375" style="1270" bestFit="1" customWidth="1"/>
    <col min="906" max="906" width="13" style="1270" bestFit="1" customWidth="1"/>
    <col min="907" max="908" width="18.125" style="1270" bestFit="1" customWidth="1"/>
    <col min="909" max="909" width="20.25" style="1270" bestFit="1" customWidth="1"/>
    <col min="910" max="910" width="17.625" style="1270" bestFit="1" customWidth="1"/>
    <col min="911" max="911" width="15.125" style="1270" bestFit="1" customWidth="1"/>
    <col min="912" max="912" width="21.375" style="1270" bestFit="1" customWidth="1"/>
    <col min="913" max="913" width="12.875" style="1270" bestFit="1" customWidth="1"/>
    <col min="914" max="914" width="13" style="1270" bestFit="1" customWidth="1"/>
    <col min="915" max="915" width="21.5" style="1270" bestFit="1" customWidth="1"/>
    <col min="916" max="917" width="13.125" style="1270" bestFit="1" customWidth="1"/>
    <col min="918" max="918" width="21.25" style="1270" bestFit="1" customWidth="1"/>
    <col min="919" max="919" width="17.375" style="1270" bestFit="1" customWidth="1"/>
    <col min="920" max="920" width="13.125" style="1270" bestFit="1" customWidth="1"/>
    <col min="921" max="921" width="15.125" style="1270" bestFit="1" customWidth="1"/>
    <col min="922" max="922" width="25.25" style="1270" bestFit="1" customWidth="1"/>
    <col min="923" max="923" width="18.875" style="1270" bestFit="1" customWidth="1"/>
    <col min="924" max="924" width="28" style="1270" bestFit="1" customWidth="1"/>
    <col min="925" max="925" width="26.75" style="1270" bestFit="1" customWidth="1"/>
    <col min="926" max="926" width="28" style="1270" bestFit="1" customWidth="1"/>
    <col min="927" max="927" width="25.25" style="1270" bestFit="1" customWidth="1"/>
    <col min="928" max="928" width="29.625" style="1270" bestFit="1" customWidth="1"/>
    <col min="929" max="929" width="25.25" style="1270" bestFit="1" customWidth="1"/>
    <col min="930" max="930" width="29.625" style="1270" bestFit="1" customWidth="1"/>
    <col min="931" max="931" width="25.25" style="1270" bestFit="1" customWidth="1"/>
    <col min="932" max="933" width="18.875" style="1270" bestFit="1" customWidth="1"/>
    <col min="934" max="934" width="21" style="1270" bestFit="1" customWidth="1"/>
    <col min="935" max="935" width="20.875" style="1270" bestFit="1" customWidth="1"/>
    <col min="936" max="936" width="12.625" style="1270" bestFit="1" customWidth="1"/>
    <col min="937" max="937" width="15.125" style="1270" bestFit="1" customWidth="1"/>
    <col min="938" max="938" width="7.125" style="1270" bestFit="1" customWidth="1"/>
    <col min="939" max="939" width="19.25" style="1270" bestFit="1" customWidth="1"/>
    <col min="940" max="942" width="15.125" style="1270" bestFit="1" customWidth="1"/>
    <col min="943" max="943" width="17.25" style="1270" bestFit="1" customWidth="1"/>
    <col min="944" max="946" width="15.125" style="1270" bestFit="1" customWidth="1"/>
    <col min="947" max="948" width="17.25" style="1270" bestFit="1" customWidth="1"/>
    <col min="949" max="949" width="15.125" style="1270" bestFit="1" customWidth="1"/>
    <col min="950" max="951" width="17.25" style="1270" bestFit="1" customWidth="1"/>
    <col min="952" max="952" width="15.125" style="1270" bestFit="1" customWidth="1"/>
    <col min="953" max="954" width="17.25" style="1270" bestFit="1" customWidth="1"/>
    <col min="955" max="955" width="19.25" style="1270" bestFit="1" customWidth="1"/>
    <col min="956" max="957" width="21.375" style="1270" bestFit="1" customWidth="1"/>
    <col min="958" max="958" width="23.5" style="1270" bestFit="1" customWidth="1"/>
    <col min="959" max="959" width="21.375" style="1270" bestFit="1" customWidth="1"/>
    <col min="960" max="960" width="19.25" style="1270" bestFit="1" customWidth="1"/>
    <col min="961" max="962" width="21.375" style="1270" bestFit="1" customWidth="1"/>
    <col min="963" max="963" width="23.5" style="1270" bestFit="1" customWidth="1"/>
    <col min="964" max="964" width="21.375" style="1270" bestFit="1" customWidth="1"/>
    <col min="965" max="965" width="17.25" style="1270" bestFit="1" customWidth="1"/>
    <col min="966" max="968" width="19.25" style="1270" bestFit="1" customWidth="1"/>
    <col min="969" max="969" width="18.375" style="1270" bestFit="1" customWidth="1"/>
    <col min="970" max="971" width="20.375" style="1270" bestFit="1" customWidth="1"/>
    <col min="972" max="972" width="13" style="1270" bestFit="1" customWidth="1"/>
    <col min="973" max="974" width="19.25" style="1270" bestFit="1" customWidth="1"/>
    <col min="975" max="976" width="17.25" style="1270" bestFit="1" customWidth="1"/>
    <col min="977" max="979" width="19.25" style="1270" bestFit="1" customWidth="1"/>
    <col min="980" max="981" width="21.375" style="1270" bestFit="1" customWidth="1"/>
    <col min="982" max="982" width="19.25" style="1270" bestFit="1" customWidth="1"/>
    <col min="983" max="984" width="21.375" style="1270" bestFit="1" customWidth="1"/>
    <col min="985" max="985" width="23.5" style="1270" bestFit="1" customWidth="1"/>
    <col min="986" max="987" width="21.375" style="1270" bestFit="1" customWidth="1"/>
    <col min="988" max="990" width="23.5" style="1270" bestFit="1" customWidth="1"/>
    <col min="991" max="992" width="25.5" style="1270" bestFit="1" customWidth="1"/>
    <col min="993" max="993" width="23.5" style="1270" bestFit="1" customWidth="1"/>
    <col min="994" max="995" width="25.5" style="1270" bestFit="1" customWidth="1"/>
    <col min="996" max="996" width="27.625" style="1270" bestFit="1" customWidth="1"/>
    <col min="997" max="997" width="25.5" style="1270" bestFit="1" customWidth="1"/>
    <col min="998" max="998" width="22.75" style="1270" bestFit="1" customWidth="1"/>
    <col min="999" max="999" width="26.875" style="1270" bestFit="1" customWidth="1"/>
    <col min="1000" max="1001" width="19.25" style="1270" bestFit="1" customWidth="1"/>
    <col min="1002" max="1002" width="25.5" style="1270" bestFit="1" customWidth="1"/>
    <col min="1003" max="1004" width="21.375" style="1270" bestFit="1" customWidth="1"/>
    <col min="1005" max="1005" width="27.625" style="1270" bestFit="1" customWidth="1"/>
    <col min="1006" max="1006" width="8.375" style="1270" bestFit="1" customWidth="1"/>
    <col min="1007" max="1009" width="16.75" style="1270" bestFit="1" customWidth="1"/>
    <col min="1010" max="1010" width="18.875" style="1270" bestFit="1" customWidth="1"/>
    <col min="1011" max="1011" width="23.5" style="1270" bestFit="1" customWidth="1"/>
    <col min="1012" max="1012" width="25.5" style="1270" bestFit="1" customWidth="1"/>
    <col min="1013" max="1014" width="8.375" style="1270" bestFit="1" customWidth="1"/>
    <col min="1015" max="1015" width="10.25" style="1270" bestFit="1" customWidth="1"/>
    <col min="1016" max="1016" width="13.75" style="1270" bestFit="1" customWidth="1"/>
    <col min="1017" max="1017" width="15.125" style="1270" bestFit="1" customWidth="1"/>
    <col min="1018" max="1020" width="21.5" style="1270" bestFit="1" customWidth="1"/>
    <col min="1021" max="1022" width="19.25" style="1270" bestFit="1" customWidth="1"/>
    <col min="1023" max="1023" width="6.625" style="1270" bestFit="1" customWidth="1"/>
    <col min="1024" max="1024" width="9" style="1270"/>
    <col min="1025" max="1025" width="15.125" style="1270" bestFit="1" customWidth="1"/>
    <col min="1026" max="1026" width="13" style="1270" bestFit="1" customWidth="1"/>
    <col min="1027" max="1029" width="9" style="1270"/>
    <col min="1030" max="1030" width="13" style="1270" bestFit="1" customWidth="1"/>
    <col min="1031" max="1031" width="15" style="1270" customWidth="1"/>
    <col min="1032" max="1032" width="13" style="1270" bestFit="1" customWidth="1"/>
    <col min="1033" max="1033" width="9" style="1270"/>
    <col min="1034" max="1036" width="12.375" style="1270" bestFit="1" customWidth="1"/>
    <col min="1037" max="1037" width="11" style="1270" bestFit="1" customWidth="1"/>
    <col min="1038" max="1038" width="20.375" style="1270" bestFit="1" customWidth="1"/>
    <col min="1039" max="1040" width="27.75" style="1270" bestFit="1" customWidth="1"/>
    <col min="1041" max="1042" width="19.375" style="1270" bestFit="1" customWidth="1"/>
    <col min="1043" max="1043" width="17.25" style="1270" bestFit="1" customWidth="1"/>
    <col min="1044" max="1044" width="19.375" style="1270" bestFit="1" customWidth="1"/>
    <col min="1045" max="1046" width="9" style="1270"/>
    <col min="1047" max="1047" width="17.375" style="1270" bestFit="1" customWidth="1"/>
    <col min="1048" max="1048" width="9" style="1270"/>
    <col min="1049" max="1049" width="17.375" style="1270" bestFit="1" customWidth="1"/>
    <col min="1050" max="1051" width="9" style="1270"/>
    <col min="1052" max="1053" width="11.125" style="1270" bestFit="1" customWidth="1"/>
    <col min="1054" max="1054" width="5.25" style="1270" bestFit="1" customWidth="1"/>
    <col min="1055" max="1055" width="9" style="1270"/>
    <col min="1056" max="1056" width="14.25" style="1270" bestFit="1" customWidth="1"/>
    <col min="1057" max="1057" width="17.875" style="1270" bestFit="1" customWidth="1"/>
    <col min="1058" max="1058" width="5.25" style="1270" bestFit="1" customWidth="1"/>
    <col min="1059" max="1059" width="9" style="1270"/>
    <col min="1060" max="1060" width="11" style="1270" bestFit="1" customWidth="1"/>
    <col min="1061" max="1061" width="8.375" style="1270" bestFit="1" customWidth="1"/>
    <col min="1062" max="1062" width="9.625" style="1270" bestFit="1" customWidth="1"/>
    <col min="1063" max="1063" width="15.125" style="1270" bestFit="1" customWidth="1"/>
    <col min="1064" max="1064" width="11.125" style="1270" bestFit="1" customWidth="1"/>
    <col min="1065" max="1065" width="9.5" style="1270" bestFit="1" customWidth="1"/>
    <col min="1066" max="1066" width="11" style="1270" bestFit="1" customWidth="1"/>
    <col min="1067" max="1075" width="15.125" style="1270" bestFit="1" customWidth="1"/>
    <col min="1076" max="1076" width="7.125" style="1270" bestFit="1" customWidth="1"/>
    <col min="1077" max="1077" width="11" style="1270" bestFit="1" customWidth="1"/>
    <col min="1078" max="1078" width="15.125" style="1270" bestFit="1" customWidth="1"/>
    <col min="1079" max="1079" width="19.25" style="1270" bestFit="1" customWidth="1"/>
    <col min="1080" max="1080" width="15.125" style="1270" bestFit="1" customWidth="1"/>
    <col min="1081" max="1081" width="19.25" style="1270" bestFit="1" customWidth="1"/>
    <col min="1082" max="1082" width="15.125" style="1270" bestFit="1" customWidth="1"/>
    <col min="1083" max="1083" width="19.25" style="1270" bestFit="1" customWidth="1"/>
    <col min="1084" max="1084" width="15.125" style="1270" bestFit="1" customWidth="1"/>
    <col min="1085" max="1085" width="19.25" style="1270" bestFit="1" customWidth="1"/>
    <col min="1086" max="1086" width="15.125" style="1270" bestFit="1" customWidth="1"/>
    <col min="1087" max="1087" width="19.25" style="1270" bestFit="1" customWidth="1"/>
    <col min="1088" max="1088" width="13" style="1270" bestFit="1" customWidth="1"/>
    <col min="1089" max="1089" width="17.25" style="1270" bestFit="1" customWidth="1"/>
    <col min="1090" max="1090" width="15.125" style="1270" bestFit="1" customWidth="1"/>
    <col min="1091" max="1091" width="19.25" style="1270" bestFit="1" customWidth="1"/>
    <col min="1092" max="1092" width="15.125" style="1270" bestFit="1" customWidth="1"/>
    <col min="1093" max="1093" width="19.25" style="1270" bestFit="1" customWidth="1"/>
    <col min="1094" max="1099" width="21.375" style="1270" bestFit="1" customWidth="1"/>
    <col min="1100" max="1101" width="17.25" style="1270" bestFit="1" customWidth="1"/>
    <col min="1102" max="1102" width="7.125" style="1270" bestFit="1" customWidth="1"/>
    <col min="1103" max="1103" width="11" style="1270" bestFit="1" customWidth="1"/>
    <col min="1104" max="1104" width="7.125" style="1270" bestFit="1" customWidth="1"/>
    <col min="1105" max="1106" width="11" style="1270" bestFit="1" customWidth="1"/>
    <col min="1107" max="1107" width="15.125" style="1270" bestFit="1" customWidth="1"/>
    <col min="1108" max="1108" width="16.5" style="1270" bestFit="1" customWidth="1"/>
    <col min="1109" max="1109" width="20.625" style="1270" bestFit="1" customWidth="1"/>
    <col min="1110" max="1110" width="7.125" style="1270" bestFit="1" customWidth="1"/>
    <col min="1111" max="1113" width="11" style="1270" bestFit="1" customWidth="1"/>
    <col min="1114" max="1114" width="15.125" style="1270" bestFit="1" customWidth="1"/>
    <col min="1115" max="1117" width="11" style="1270" bestFit="1" customWidth="1"/>
    <col min="1118" max="1118" width="13" style="1270" bestFit="1" customWidth="1"/>
    <col min="1119" max="1119" width="11" style="1270" bestFit="1" customWidth="1"/>
    <col min="1120" max="1120" width="15.125" style="1270" bestFit="1" customWidth="1"/>
    <col min="1121" max="1121" width="17.25" style="1270" bestFit="1" customWidth="1"/>
    <col min="1122" max="1122" width="7.125" style="1270" bestFit="1" customWidth="1"/>
    <col min="1123" max="1123" width="13" style="1270" bestFit="1" customWidth="1"/>
    <col min="1124" max="1125" width="12.375" style="1270" bestFit="1" customWidth="1"/>
    <col min="1126" max="1127" width="15.125" style="1270" bestFit="1" customWidth="1"/>
    <col min="1128" max="1129" width="18.625" style="1270" bestFit="1" customWidth="1"/>
    <col min="1130" max="1131" width="21.375" style="1270" bestFit="1" customWidth="1"/>
    <col min="1132" max="1132" width="17.25" style="1270" bestFit="1" customWidth="1"/>
    <col min="1133" max="1133" width="11" style="1270" bestFit="1" customWidth="1"/>
    <col min="1134" max="1135" width="15.125" style="1270" bestFit="1" customWidth="1"/>
    <col min="1136" max="1136" width="11" style="1270" bestFit="1" customWidth="1"/>
    <col min="1137" max="1138" width="15.125" style="1270" bestFit="1" customWidth="1"/>
    <col min="1139" max="1139" width="11.875" style="1270" bestFit="1" customWidth="1"/>
    <col min="1140" max="1140" width="16.375" style="1270" bestFit="1" customWidth="1"/>
    <col min="1141" max="1141" width="15.125" style="1270" bestFit="1" customWidth="1"/>
    <col min="1142" max="1142" width="11" style="1270" bestFit="1" customWidth="1"/>
    <col min="1143" max="1144" width="15.125" style="1270" bestFit="1" customWidth="1"/>
    <col min="1145" max="1145" width="11" style="1270" bestFit="1" customWidth="1"/>
    <col min="1146" max="1147" width="15.125" style="1270" bestFit="1" customWidth="1"/>
    <col min="1148" max="1148" width="5.25" style="1270" bestFit="1" customWidth="1"/>
    <col min="1149" max="1150" width="9" style="1270"/>
    <col min="1151" max="1151" width="7.125" style="1270" bestFit="1" customWidth="1"/>
    <col min="1152" max="1152" width="9" style="1270"/>
    <col min="1153" max="1153" width="59.375" style="1270" bestFit="1" customWidth="1"/>
    <col min="1154" max="1154" width="45.5" style="1270" bestFit="1" customWidth="1"/>
    <col min="1155" max="1155" width="27.625" style="1270" bestFit="1" customWidth="1"/>
    <col min="1156" max="1156" width="11" style="1270" bestFit="1" customWidth="1"/>
    <col min="1157" max="1160" width="13" style="1270" bestFit="1" customWidth="1"/>
    <col min="1161" max="1161" width="14.375" style="1270" bestFit="1" customWidth="1"/>
    <col min="1162" max="1162" width="13" style="1270" bestFit="1" customWidth="1"/>
    <col min="1163" max="1164" width="18.125" style="1270" bestFit="1" customWidth="1"/>
    <col min="1165" max="1165" width="20.25" style="1270" bestFit="1" customWidth="1"/>
    <col min="1166" max="1166" width="17.625" style="1270" bestFit="1" customWidth="1"/>
    <col min="1167" max="1167" width="15.125" style="1270" bestFit="1" customWidth="1"/>
    <col min="1168" max="1168" width="21.375" style="1270" bestFit="1" customWidth="1"/>
    <col min="1169" max="1169" width="12.875" style="1270" bestFit="1" customWidth="1"/>
    <col min="1170" max="1170" width="13" style="1270" bestFit="1" customWidth="1"/>
    <col min="1171" max="1171" width="21.5" style="1270" bestFit="1" customWidth="1"/>
    <col min="1172" max="1173" width="13.125" style="1270" bestFit="1" customWidth="1"/>
    <col min="1174" max="1174" width="21.25" style="1270" bestFit="1" customWidth="1"/>
    <col min="1175" max="1175" width="17.375" style="1270" bestFit="1" customWidth="1"/>
    <col min="1176" max="1176" width="13.125" style="1270" bestFit="1" customWidth="1"/>
    <col min="1177" max="1177" width="15.125" style="1270" bestFit="1" customWidth="1"/>
    <col min="1178" max="1178" width="25.25" style="1270" bestFit="1" customWidth="1"/>
    <col min="1179" max="1179" width="18.875" style="1270" bestFit="1" customWidth="1"/>
    <col min="1180" max="1180" width="28" style="1270" bestFit="1" customWidth="1"/>
    <col min="1181" max="1181" width="26.75" style="1270" bestFit="1" customWidth="1"/>
    <col min="1182" max="1182" width="28" style="1270" bestFit="1" customWidth="1"/>
    <col min="1183" max="1183" width="25.25" style="1270" bestFit="1" customWidth="1"/>
    <col min="1184" max="1184" width="29.625" style="1270" bestFit="1" customWidth="1"/>
    <col min="1185" max="1185" width="25.25" style="1270" bestFit="1" customWidth="1"/>
    <col min="1186" max="1186" width="29.625" style="1270" bestFit="1" customWidth="1"/>
    <col min="1187" max="1187" width="25.25" style="1270" bestFit="1" customWidth="1"/>
    <col min="1188" max="1189" width="18.875" style="1270" bestFit="1" customWidth="1"/>
    <col min="1190" max="1190" width="21" style="1270" bestFit="1" customWidth="1"/>
    <col min="1191" max="1191" width="20.875" style="1270" bestFit="1" customWidth="1"/>
    <col min="1192" max="1192" width="12.625" style="1270" bestFit="1" customWidth="1"/>
    <col min="1193" max="1193" width="15.125" style="1270" bestFit="1" customWidth="1"/>
    <col min="1194" max="1194" width="7.125" style="1270" bestFit="1" customWidth="1"/>
    <col min="1195" max="1195" width="19.25" style="1270" bestFit="1" customWidth="1"/>
    <col min="1196" max="1198" width="15.125" style="1270" bestFit="1" customWidth="1"/>
    <col min="1199" max="1199" width="17.25" style="1270" bestFit="1" customWidth="1"/>
    <col min="1200" max="1202" width="15.125" style="1270" bestFit="1" customWidth="1"/>
    <col min="1203" max="1204" width="17.25" style="1270" bestFit="1" customWidth="1"/>
    <col min="1205" max="1205" width="15.125" style="1270" bestFit="1" customWidth="1"/>
    <col min="1206" max="1207" width="17.25" style="1270" bestFit="1" customWidth="1"/>
    <col min="1208" max="1208" width="15.125" style="1270" bestFit="1" customWidth="1"/>
    <col min="1209" max="1210" width="17.25" style="1270" bestFit="1" customWidth="1"/>
    <col min="1211" max="1211" width="19.25" style="1270" bestFit="1" customWidth="1"/>
    <col min="1212" max="1213" width="21.375" style="1270" bestFit="1" customWidth="1"/>
    <col min="1214" max="1214" width="23.5" style="1270" bestFit="1" customWidth="1"/>
    <col min="1215" max="1215" width="21.375" style="1270" bestFit="1" customWidth="1"/>
    <col min="1216" max="1216" width="19.25" style="1270" bestFit="1" customWidth="1"/>
    <col min="1217" max="1218" width="21.375" style="1270" bestFit="1" customWidth="1"/>
    <col min="1219" max="1219" width="23.5" style="1270" bestFit="1" customWidth="1"/>
    <col min="1220" max="1220" width="21.375" style="1270" bestFit="1" customWidth="1"/>
    <col min="1221" max="1221" width="17.25" style="1270" bestFit="1" customWidth="1"/>
    <col min="1222" max="1224" width="19.25" style="1270" bestFit="1" customWidth="1"/>
    <col min="1225" max="1225" width="18.375" style="1270" bestFit="1" customWidth="1"/>
    <col min="1226" max="1227" width="20.375" style="1270" bestFit="1" customWidth="1"/>
    <col min="1228" max="1228" width="13" style="1270" bestFit="1" customWidth="1"/>
    <col min="1229" max="1230" width="19.25" style="1270" bestFit="1" customWidth="1"/>
    <col min="1231" max="1232" width="17.25" style="1270" bestFit="1" customWidth="1"/>
    <col min="1233" max="1235" width="19.25" style="1270" bestFit="1" customWidth="1"/>
    <col min="1236" max="1237" width="21.375" style="1270" bestFit="1" customWidth="1"/>
    <col min="1238" max="1238" width="19.25" style="1270" bestFit="1" customWidth="1"/>
    <col min="1239" max="1240" width="21.375" style="1270" bestFit="1" customWidth="1"/>
    <col min="1241" max="1241" width="23.5" style="1270" bestFit="1" customWidth="1"/>
    <col min="1242" max="1243" width="21.375" style="1270" bestFit="1" customWidth="1"/>
    <col min="1244" max="1246" width="23.5" style="1270" bestFit="1" customWidth="1"/>
    <col min="1247" max="1248" width="25.5" style="1270" bestFit="1" customWidth="1"/>
    <col min="1249" max="1249" width="23.5" style="1270" bestFit="1" customWidth="1"/>
    <col min="1250" max="1251" width="25.5" style="1270" bestFit="1" customWidth="1"/>
    <col min="1252" max="1252" width="27.625" style="1270" bestFit="1" customWidth="1"/>
    <col min="1253" max="1253" width="25.5" style="1270" bestFit="1" customWidth="1"/>
    <col min="1254" max="1254" width="22.75" style="1270" bestFit="1" customWidth="1"/>
    <col min="1255" max="1255" width="26.875" style="1270" bestFit="1" customWidth="1"/>
    <col min="1256" max="1257" width="19.25" style="1270" bestFit="1" customWidth="1"/>
    <col min="1258" max="1258" width="25.5" style="1270" bestFit="1" customWidth="1"/>
    <col min="1259" max="1260" width="21.375" style="1270" bestFit="1" customWidth="1"/>
    <col min="1261" max="1261" width="27.625" style="1270" bestFit="1" customWidth="1"/>
    <col min="1262" max="1262" width="8.375" style="1270" bestFit="1" customWidth="1"/>
    <col min="1263" max="1265" width="16.75" style="1270" bestFit="1" customWidth="1"/>
    <col min="1266" max="1266" width="18.875" style="1270" bestFit="1" customWidth="1"/>
    <col min="1267" max="1267" width="23.5" style="1270" bestFit="1" customWidth="1"/>
    <col min="1268" max="1268" width="25.5" style="1270" bestFit="1" customWidth="1"/>
    <col min="1269" max="1270" width="8.375" style="1270" bestFit="1" customWidth="1"/>
    <col min="1271" max="1271" width="10.25" style="1270" bestFit="1" customWidth="1"/>
    <col min="1272" max="1272" width="13.75" style="1270" bestFit="1" customWidth="1"/>
    <col min="1273" max="1273" width="15.125" style="1270" bestFit="1" customWidth="1"/>
    <col min="1274" max="1276" width="21.5" style="1270" bestFit="1" customWidth="1"/>
    <col min="1277" max="1278" width="19.25" style="1270" bestFit="1" customWidth="1"/>
    <col min="1279" max="1279" width="6.625" style="1270" bestFit="1" customWidth="1"/>
    <col min="1280" max="1280" width="9" style="1270"/>
    <col min="1281" max="1281" width="15.125" style="1270" bestFit="1" customWidth="1"/>
    <col min="1282" max="1282" width="13" style="1270" bestFit="1" customWidth="1"/>
    <col min="1283" max="1285" width="9" style="1270"/>
    <col min="1286" max="1286" width="13" style="1270" bestFit="1" customWidth="1"/>
    <col min="1287" max="1287" width="15" style="1270" customWidth="1"/>
    <col min="1288" max="1288" width="13" style="1270" bestFit="1" customWidth="1"/>
    <col min="1289" max="1289" width="9" style="1270"/>
    <col min="1290" max="1292" width="12.375" style="1270" bestFit="1" customWidth="1"/>
    <col min="1293" max="1293" width="11" style="1270" bestFit="1" customWidth="1"/>
    <col min="1294" max="1294" width="20.375" style="1270" bestFit="1" customWidth="1"/>
    <col min="1295" max="1296" width="27.75" style="1270" bestFit="1" customWidth="1"/>
    <col min="1297" max="1298" width="19.375" style="1270" bestFit="1" customWidth="1"/>
    <col min="1299" max="1299" width="17.25" style="1270" bestFit="1" customWidth="1"/>
    <col min="1300" max="1300" width="19.375" style="1270" bestFit="1" customWidth="1"/>
    <col min="1301" max="1302" width="9" style="1270"/>
    <col min="1303" max="1303" width="17.375" style="1270" bestFit="1" customWidth="1"/>
    <col min="1304" max="1304" width="9" style="1270"/>
    <col min="1305" max="1305" width="17.375" style="1270" bestFit="1" customWidth="1"/>
    <col min="1306" max="1307" width="9" style="1270"/>
    <col min="1308" max="1309" width="11.125" style="1270" bestFit="1" customWidth="1"/>
    <col min="1310" max="1310" width="5.25" style="1270" bestFit="1" customWidth="1"/>
    <col min="1311" max="1311" width="9" style="1270"/>
    <col min="1312" max="1312" width="14.25" style="1270" bestFit="1" customWidth="1"/>
    <col min="1313" max="1313" width="17.875" style="1270" bestFit="1" customWidth="1"/>
    <col min="1314" max="1314" width="5.25" style="1270" bestFit="1" customWidth="1"/>
    <col min="1315" max="1315" width="9" style="1270"/>
    <col min="1316" max="1316" width="11" style="1270" bestFit="1" customWidth="1"/>
    <col min="1317" max="1317" width="8.375" style="1270" bestFit="1" customWidth="1"/>
    <col min="1318" max="1318" width="9.625" style="1270" bestFit="1" customWidth="1"/>
    <col min="1319" max="1319" width="15.125" style="1270" bestFit="1" customWidth="1"/>
    <col min="1320" max="1320" width="11.125" style="1270" bestFit="1" customWidth="1"/>
    <col min="1321" max="1321" width="9.5" style="1270" bestFit="1" customWidth="1"/>
    <col min="1322" max="1322" width="11" style="1270" bestFit="1" customWidth="1"/>
    <col min="1323" max="1331" width="15.125" style="1270" bestFit="1" customWidth="1"/>
    <col min="1332" max="1332" width="7.125" style="1270" bestFit="1" customWidth="1"/>
    <col min="1333" max="1333" width="11" style="1270" bestFit="1" customWidth="1"/>
    <col min="1334" max="1334" width="15.125" style="1270" bestFit="1" customWidth="1"/>
    <col min="1335" max="1335" width="19.25" style="1270" bestFit="1" customWidth="1"/>
    <col min="1336" max="1336" width="15.125" style="1270" bestFit="1" customWidth="1"/>
    <col min="1337" max="1337" width="19.25" style="1270" bestFit="1" customWidth="1"/>
    <col min="1338" max="1338" width="15.125" style="1270" bestFit="1" customWidth="1"/>
    <col min="1339" max="1339" width="19.25" style="1270" bestFit="1" customWidth="1"/>
    <col min="1340" max="1340" width="15.125" style="1270" bestFit="1" customWidth="1"/>
    <col min="1341" max="1341" width="19.25" style="1270" bestFit="1" customWidth="1"/>
    <col min="1342" max="1342" width="15.125" style="1270" bestFit="1" customWidth="1"/>
    <col min="1343" max="1343" width="19.25" style="1270" bestFit="1" customWidth="1"/>
    <col min="1344" max="1344" width="13" style="1270" bestFit="1" customWidth="1"/>
    <col min="1345" max="1345" width="17.25" style="1270" bestFit="1" customWidth="1"/>
    <col min="1346" max="1346" width="15.125" style="1270" bestFit="1" customWidth="1"/>
    <col min="1347" max="1347" width="19.25" style="1270" bestFit="1" customWidth="1"/>
    <col min="1348" max="1348" width="15.125" style="1270" bestFit="1" customWidth="1"/>
    <col min="1349" max="1349" width="19.25" style="1270" bestFit="1" customWidth="1"/>
    <col min="1350" max="1355" width="21.375" style="1270" bestFit="1" customWidth="1"/>
    <col min="1356" max="1357" width="17.25" style="1270" bestFit="1" customWidth="1"/>
    <col min="1358" max="1358" width="7.125" style="1270" bestFit="1" customWidth="1"/>
    <col min="1359" max="1359" width="11" style="1270" bestFit="1" customWidth="1"/>
    <col min="1360" max="1360" width="7.125" style="1270" bestFit="1" customWidth="1"/>
    <col min="1361" max="1362" width="11" style="1270" bestFit="1" customWidth="1"/>
    <col min="1363" max="1363" width="15.125" style="1270" bestFit="1" customWidth="1"/>
    <col min="1364" max="1364" width="16.5" style="1270" bestFit="1" customWidth="1"/>
    <col min="1365" max="1365" width="20.625" style="1270" bestFit="1" customWidth="1"/>
    <col min="1366" max="1366" width="7.125" style="1270" bestFit="1" customWidth="1"/>
    <col min="1367" max="1369" width="11" style="1270" bestFit="1" customWidth="1"/>
    <col min="1370" max="1370" width="15.125" style="1270" bestFit="1" customWidth="1"/>
    <col min="1371" max="1373" width="11" style="1270" bestFit="1" customWidth="1"/>
    <col min="1374" max="1374" width="13" style="1270" bestFit="1" customWidth="1"/>
    <col min="1375" max="1375" width="11" style="1270" bestFit="1" customWidth="1"/>
    <col min="1376" max="1376" width="15.125" style="1270" bestFit="1" customWidth="1"/>
    <col min="1377" max="1377" width="17.25" style="1270" bestFit="1" customWidth="1"/>
    <col min="1378" max="1378" width="7.125" style="1270" bestFit="1" customWidth="1"/>
    <col min="1379" max="1379" width="13" style="1270" bestFit="1" customWidth="1"/>
    <col min="1380" max="1381" width="12.375" style="1270" bestFit="1" customWidth="1"/>
    <col min="1382" max="1383" width="15.125" style="1270" bestFit="1" customWidth="1"/>
    <col min="1384" max="1385" width="18.625" style="1270" bestFit="1" customWidth="1"/>
    <col min="1386" max="1387" width="21.375" style="1270" bestFit="1" customWidth="1"/>
    <col min="1388" max="1388" width="17.25" style="1270" bestFit="1" customWidth="1"/>
    <col min="1389" max="1389" width="11" style="1270" bestFit="1" customWidth="1"/>
    <col min="1390" max="1391" width="15.125" style="1270" bestFit="1" customWidth="1"/>
    <col min="1392" max="1392" width="11" style="1270" bestFit="1" customWidth="1"/>
    <col min="1393" max="1394" width="15.125" style="1270" bestFit="1" customWidth="1"/>
    <col min="1395" max="1395" width="11.875" style="1270" bestFit="1" customWidth="1"/>
    <col min="1396" max="1396" width="16.375" style="1270" bestFit="1" customWidth="1"/>
    <col min="1397" max="1397" width="15.125" style="1270" bestFit="1" customWidth="1"/>
    <col min="1398" max="1398" width="11" style="1270" bestFit="1" customWidth="1"/>
    <col min="1399" max="1400" width="15.125" style="1270" bestFit="1" customWidth="1"/>
    <col min="1401" max="1401" width="11" style="1270" bestFit="1" customWidth="1"/>
    <col min="1402" max="1403" width="15.125" style="1270" bestFit="1" customWidth="1"/>
    <col min="1404" max="1404" width="5.25" style="1270" bestFit="1" customWidth="1"/>
    <col min="1405" max="1406" width="9" style="1270"/>
    <col min="1407" max="1407" width="7.125" style="1270" bestFit="1" customWidth="1"/>
    <col min="1408" max="1408" width="9" style="1270"/>
    <col min="1409" max="1409" width="59.375" style="1270" bestFit="1" customWidth="1"/>
    <col min="1410" max="1410" width="45.5" style="1270" bestFit="1" customWidth="1"/>
    <col min="1411" max="1411" width="27.625" style="1270" bestFit="1" customWidth="1"/>
    <col min="1412" max="1412" width="11" style="1270" bestFit="1" customWidth="1"/>
    <col min="1413" max="1416" width="13" style="1270" bestFit="1" customWidth="1"/>
    <col min="1417" max="1417" width="14.375" style="1270" bestFit="1" customWidth="1"/>
    <col min="1418" max="1418" width="13" style="1270" bestFit="1" customWidth="1"/>
    <col min="1419" max="1420" width="18.125" style="1270" bestFit="1" customWidth="1"/>
    <col min="1421" max="1421" width="20.25" style="1270" bestFit="1" customWidth="1"/>
    <col min="1422" max="1422" width="17.625" style="1270" bestFit="1" customWidth="1"/>
    <col min="1423" max="1423" width="15.125" style="1270" bestFit="1" customWidth="1"/>
    <col min="1424" max="1424" width="21.375" style="1270" bestFit="1" customWidth="1"/>
    <col min="1425" max="1425" width="12.875" style="1270" bestFit="1" customWidth="1"/>
    <col min="1426" max="1426" width="13" style="1270" bestFit="1" customWidth="1"/>
    <col min="1427" max="1427" width="21.5" style="1270" bestFit="1" customWidth="1"/>
    <col min="1428" max="1429" width="13.125" style="1270" bestFit="1" customWidth="1"/>
    <col min="1430" max="1430" width="21.25" style="1270" bestFit="1" customWidth="1"/>
    <col min="1431" max="1431" width="17.375" style="1270" bestFit="1" customWidth="1"/>
    <col min="1432" max="1432" width="13.125" style="1270" bestFit="1" customWidth="1"/>
    <col min="1433" max="1433" width="15.125" style="1270" bestFit="1" customWidth="1"/>
    <col min="1434" max="1434" width="25.25" style="1270" bestFit="1" customWidth="1"/>
    <col min="1435" max="1435" width="18.875" style="1270" bestFit="1" customWidth="1"/>
    <col min="1436" max="1436" width="28" style="1270" bestFit="1" customWidth="1"/>
    <col min="1437" max="1437" width="26.75" style="1270" bestFit="1" customWidth="1"/>
    <col min="1438" max="1438" width="28" style="1270" bestFit="1" customWidth="1"/>
    <col min="1439" max="1439" width="25.25" style="1270" bestFit="1" customWidth="1"/>
    <col min="1440" max="1440" width="29.625" style="1270" bestFit="1" customWidth="1"/>
    <col min="1441" max="1441" width="25.25" style="1270" bestFit="1" customWidth="1"/>
    <col min="1442" max="1442" width="29.625" style="1270" bestFit="1" customWidth="1"/>
    <col min="1443" max="1443" width="25.25" style="1270" bestFit="1" customWidth="1"/>
    <col min="1444" max="1445" width="18.875" style="1270" bestFit="1" customWidth="1"/>
    <col min="1446" max="1446" width="21" style="1270" bestFit="1" customWidth="1"/>
    <col min="1447" max="1447" width="20.875" style="1270" bestFit="1" customWidth="1"/>
    <col min="1448" max="1448" width="12.625" style="1270" bestFit="1" customWidth="1"/>
    <col min="1449" max="1449" width="15.125" style="1270" bestFit="1" customWidth="1"/>
    <col min="1450" max="1450" width="7.125" style="1270" bestFit="1" customWidth="1"/>
    <col min="1451" max="1451" width="19.25" style="1270" bestFit="1" customWidth="1"/>
    <col min="1452" max="1454" width="15.125" style="1270" bestFit="1" customWidth="1"/>
    <col min="1455" max="1455" width="17.25" style="1270" bestFit="1" customWidth="1"/>
    <col min="1456" max="1458" width="15.125" style="1270" bestFit="1" customWidth="1"/>
    <col min="1459" max="1460" width="17.25" style="1270" bestFit="1" customWidth="1"/>
    <col min="1461" max="1461" width="15.125" style="1270" bestFit="1" customWidth="1"/>
    <col min="1462" max="1463" width="17.25" style="1270" bestFit="1" customWidth="1"/>
    <col min="1464" max="1464" width="15.125" style="1270" bestFit="1" customWidth="1"/>
    <col min="1465" max="1466" width="17.25" style="1270" bestFit="1" customWidth="1"/>
    <col min="1467" max="1467" width="19.25" style="1270" bestFit="1" customWidth="1"/>
    <col min="1468" max="1469" width="21.375" style="1270" bestFit="1" customWidth="1"/>
    <col min="1470" max="1470" width="23.5" style="1270" bestFit="1" customWidth="1"/>
    <col min="1471" max="1471" width="21.375" style="1270" bestFit="1" customWidth="1"/>
    <col min="1472" max="1472" width="19.25" style="1270" bestFit="1" customWidth="1"/>
    <col min="1473" max="1474" width="21.375" style="1270" bestFit="1" customWidth="1"/>
    <col min="1475" max="1475" width="23.5" style="1270" bestFit="1" customWidth="1"/>
    <col min="1476" max="1476" width="21.375" style="1270" bestFit="1" customWidth="1"/>
    <col min="1477" max="1477" width="17.25" style="1270" bestFit="1" customWidth="1"/>
    <col min="1478" max="1480" width="19.25" style="1270" bestFit="1" customWidth="1"/>
    <col min="1481" max="1481" width="18.375" style="1270" bestFit="1" customWidth="1"/>
    <col min="1482" max="1483" width="20.375" style="1270" bestFit="1" customWidth="1"/>
    <col min="1484" max="1484" width="13" style="1270" bestFit="1" customWidth="1"/>
    <col min="1485" max="1486" width="19.25" style="1270" bestFit="1" customWidth="1"/>
    <col min="1487" max="1488" width="17.25" style="1270" bestFit="1" customWidth="1"/>
    <col min="1489" max="1491" width="19.25" style="1270" bestFit="1" customWidth="1"/>
    <col min="1492" max="1493" width="21.375" style="1270" bestFit="1" customWidth="1"/>
    <col min="1494" max="1494" width="19.25" style="1270" bestFit="1" customWidth="1"/>
    <col min="1495" max="1496" width="21.375" style="1270" bestFit="1" customWidth="1"/>
    <col min="1497" max="1497" width="23.5" style="1270" bestFit="1" customWidth="1"/>
    <col min="1498" max="1499" width="21.375" style="1270" bestFit="1" customWidth="1"/>
    <col min="1500" max="1502" width="23.5" style="1270" bestFit="1" customWidth="1"/>
    <col min="1503" max="1504" width="25.5" style="1270" bestFit="1" customWidth="1"/>
    <col min="1505" max="1505" width="23.5" style="1270" bestFit="1" customWidth="1"/>
    <col min="1506" max="1507" width="25.5" style="1270" bestFit="1" customWidth="1"/>
    <col min="1508" max="1508" width="27.625" style="1270" bestFit="1" customWidth="1"/>
    <col min="1509" max="1509" width="25.5" style="1270" bestFit="1" customWidth="1"/>
    <col min="1510" max="1510" width="22.75" style="1270" bestFit="1" customWidth="1"/>
    <col min="1511" max="1511" width="26.875" style="1270" bestFit="1" customWidth="1"/>
    <col min="1512" max="1513" width="19.25" style="1270" bestFit="1" customWidth="1"/>
    <col min="1514" max="1514" width="25.5" style="1270" bestFit="1" customWidth="1"/>
    <col min="1515" max="1516" width="21.375" style="1270" bestFit="1" customWidth="1"/>
    <col min="1517" max="1517" width="27.625" style="1270" bestFit="1" customWidth="1"/>
    <col min="1518" max="1518" width="8.375" style="1270" bestFit="1" customWidth="1"/>
    <col min="1519" max="1521" width="16.75" style="1270" bestFit="1" customWidth="1"/>
    <col min="1522" max="1522" width="18.875" style="1270" bestFit="1" customWidth="1"/>
    <col min="1523" max="1523" width="23.5" style="1270" bestFit="1" customWidth="1"/>
    <col min="1524" max="1524" width="25.5" style="1270" bestFit="1" customWidth="1"/>
    <col min="1525" max="1526" width="8.375" style="1270" bestFit="1" customWidth="1"/>
    <col min="1527" max="1527" width="10.25" style="1270" bestFit="1" customWidth="1"/>
    <col min="1528" max="1528" width="13.75" style="1270" bestFit="1" customWidth="1"/>
    <col min="1529" max="1529" width="15.125" style="1270" bestFit="1" customWidth="1"/>
    <col min="1530" max="1532" width="21.5" style="1270" bestFit="1" customWidth="1"/>
    <col min="1533" max="1534" width="19.25" style="1270" bestFit="1" customWidth="1"/>
    <col min="1535" max="1535" width="6.625" style="1270" bestFit="1" customWidth="1"/>
    <col min="1536" max="1536" width="9" style="1270"/>
    <col min="1537" max="1537" width="15.125" style="1270" bestFit="1" customWidth="1"/>
    <col min="1538" max="1538" width="13" style="1270" bestFit="1" customWidth="1"/>
    <col min="1539" max="1541" width="9" style="1270"/>
    <col min="1542" max="1542" width="13" style="1270" bestFit="1" customWidth="1"/>
    <col min="1543" max="1543" width="15" style="1270" customWidth="1"/>
    <col min="1544" max="1544" width="13" style="1270" bestFit="1" customWidth="1"/>
    <col min="1545" max="1545" width="9" style="1270"/>
    <col min="1546" max="1548" width="12.375" style="1270" bestFit="1" customWidth="1"/>
    <col min="1549" max="1549" width="11" style="1270" bestFit="1" customWidth="1"/>
    <col min="1550" max="1550" width="20.375" style="1270" bestFit="1" customWidth="1"/>
    <col min="1551" max="1552" width="27.75" style="1270" bestFit="1" customWidth="1"/>
    <col min="1553" max="1554" width="19.375" style="1270" bestFit="1" customWidth="1"/>
    <col min="1555" max="1555" width="17.25" style="1270" bestFit="1" customWidth="1"/>
    <col min="1556" max="1556" width="19.375" style="1270" bestFit="1" customWidth="1"/>
    <col min="1557" max="1558" width="9" style="1270"/>
    <col min="1559" max="1559" width="17.375" style="1270" bestFit="1" customWidth="1"/>
    <col min="1560" max="1560" width="9" style="1270"/>
    <col min="1561" max="1561" width="17.375" style="1270" bestFit="1" customWidth="1"/>
    <col min="1562" max="1563" width="9" style="1270"/>
    <col min="1564" max="1565" width="11.125" style="1270" bestFit="1" customWidth="1"/>
    <col min="1566" max="1566" width="5.25" style="1270" bestFit="1" customWidth="1"/>
    <col min="1567" max="1567" width="9" style="1270"/>
    <col min="1568" max="1568" width="14.25" style="1270" bestFit="1" customWidth="1"/>
    <col min="1569" max="1569" width="17.875" style="1270" bestFit="1" customWidth="1"/>
    <col min="1570" max="1570" width="5.25" style="1270" bestFit="1" customWidth="1"/>
    <col min="1571" max="1571" width="9" style="1270"/>
    <col min="1572" max="1572" width="11" style="1270" bestFit="1" customWidth="1"/>
    <col min="1573" max="1573" width="8.375" style="1270" bestFit="1" customWidth="1"/>
    <col min="1574" max="1574" width="9.625" style="1270" bestFit="1" customWidth="1"/>
    <col min="1575" max="1575" width="15.125" style="1270" bestFit="1" customWidth="1"/>
    <col min="1576" max="1576" width="11.125" style="1270" bestFit="1" customWidth="1"/>
    <col min="1577" max="1577" width="9.5" style="1270" bestFit="1" customWidth="1"/>
    <col min="1578" max="1578" width="11" style="1270" bestFit="1" customWidth="1"/>
    <col min="1579" max="1587" width="15.125" style="1270" bestFit="1" customWidth="1"/>
    <col min="1588" max="1588" width="7.125" style="1270" bestFit="1" customWidth="1"/>
    <col min="1589" max="1589" width="11" style="1270" bestFit="1" customWidth="1"/>
    <col min="1590" max="1590" width="15.125" style="1270" bestFit="1" customWidth="1"/>
    <col min="1591" max="1591" width="19.25" style="1270" bestFit="1" customWidth="1"/>
    <col min="1592" max="1592" width="15.125" style="1270" bestFit="1" customWidth="1"/>
    <col min="1593" max="1593" width="19.25" style="1270" bestFit="1" customWidth="1"/>
    <col min="1594" max="1594" width="15.125" style="1270" bestFit="1" customWidth="1"/>
    <col min="1595" max="1595" width="19.25" style="1270" bestFit="1" customWidth="1"/>
    <col min="1596" max="1596" width="15.125" style="1270" bestFit="1" customWidth="1"/>
    <col min="1597" max="1597" width="19.25" style="1270" bestFit="1" customWidth="1"/>
    <col min="1598" max="1598" width="15.125" style="1270" bestFit="1" customWidth="1"/>
    <col min="1599" max="1599" width="19.25" style="1270" bestFit="1" customWidth="1"/>
    <col min="1600" max="1600" width="13" style="1270" bestFit="1" customWidth="1"/>
    <col min="1601" max="1601" width="17.25" style="1270" bestFit="1" customWidth="1"/>
    <col min="1602" max="1602" width="15.125" style="1270" bestFit="1" customWidth="1"/>
    <col min="1603" max="1603" width="19.25" style="1270" bestFit="1" customWidth="1"/>
    <col min="1604" max="1604" width="15.125" style="1270" bestFit="1" customWidth="1"/>
    <col min="1605" max="1605" width="19.25" style="1270" bestFit="1" customWidth="1"/>
    <col min="1606" max="1611" width="21.375" style="1270" bestFit="1" customWidth="1"/>
    <col min="1612" max="1613" width="17.25" style="1270" bestFit="1" customWidth="1"/>
    <col min="1614" max="1614" width="7.125" style="1270" bestFit="1" customWidth="1"/>
    <col min="1615" max="1615" width="11" style="1270" bestFit="1" customWidth="1"/>
    <col min="1616" max="1616" width="7.125" style="1270" bestFit="1" customWidth="1"/>
    <col min="1617" max="1618" width="11" style="1270" bestFit="1" customWidth="1"/>
    <col min="1619" max="1619" width="15.125" style="1270" bestFit="1" customWidth="1"/>
    <col min="1620" max="1620" width="16.5" style="1270" bestFit="1" customWidth="1"/>
    <col min="1621" max="1621" width="20.625" style="1270" bestFit="1" customWidth="1"/>
    <col min="1622" max="1622" width="7.125" style="1270" bestFit="1" customWidth="1"/>
    <col min="1623" max="1625" width="11" style="1270" bestFit="1" customWidth="1"/>
    <col min="1626" max="1626" width="15.125" style="1270" bestFit="1" customWidth="1"/>
    <col min="1627" max="1629" width="11" style="1270" bestFit="1" customWidth="1"/>
    <col min="1630" max="1630" width="13" style="1270" bestFit="1" customWidth="1"/>
    <col min="1631" max="1631" width="11" style="1270" bestFit="1" customWidth="1"/>
    <col min="1632" max="1632" width="15.125" style="1270" bestFit="1" customWidth="1"/>
    <col min="1633" max="1633" width="17.25" style="1270" bestFit="1" customWidth="1"/>
    <col min="1634" max="1634" width="7.125" style="1270" bestFit="1" customWidth="1"/>
    <col min="1635" max="1635" width="13" style="1270" bestFit="1" customWidth="1"/>
    <col min="1636" max="1637" width="12.375" style="1270" bestFit="1" customWidth="1"/>
    <col min="1638" max="1639" width="15.125" style="1270" bestFit="1" customWidth="1"/>
    <col min="1640" max="1641" width="18.625" style="1270" bestFit="1" customWidth="1"/>
    <col min="1642" max="1643" width="21.375" style="1270" bestFit="1" customWidth="1"/>
    <col min="1644" max="1644" width="17.25" style="1270" bestFit="1" customWidth="1"/>
    <col min="1645" max="1645" width="11" style="1270" bestFit="1" customWidth="1"/>
    <col min="1646" max="1647" width="15.125" style="1270" bestFit="1" customWidth="1"/>
    <col min="1648" max="1648" width="11" style="1270" bestFit="1" customWidth="1"/>
    <col min="1649" max="1650" width="15.125" style="1270" bestFit="1" customWidth="1"/>
    <col min="1651" max="1651" width="11.875" style="1270" bestFit="1" customWidth="1"/>
    <col min="1652" max="1652" width="16.375" style="1270" bestFit="1" customWidth="1"/>
    <col min="1653" max="1653" width="15.125" style="1270" bestFit="1" customWidth="1"/>
    <col min="1654" max="1654" width="11" style="1270" bestFit="1" customWidth="1"/>
    <col min="1655" max="1656" width="15.125" style="1270" bestFit="1" customWidth="1"/>
    <col min="1657" max="1657" width="11" style="1270" bestFit="1" customWidth="1"/>
    <col min="1658" max="1659" width="15.125" style="1270" bestFit="1" customWidth="1"/>
    <col min="1660" max="1660" width="5.25" style="1270" bestFit="1" customWidth="1"/>
    <col min="1661" max="1662" width="9" style="1270"/>
    <col min="1663" max="1663" width="7.125" style="1270" bestFit="1" customWidth="1"/>
    <col min="1664" max="1664" width="9" style="1270"/>
    <col min="1665" max="1665" width="59.375" style="1270" bestFit="1" customWidth="1"/>
    <col min="1666" max="1666" width="45.5" style="1270" bestFit="1" customWidth="1"/>
    <col min="1667" max="1667" width="27.625" style="1270" bestFit="1" customWidth="1"/>
    <col min="1668" max="1668" width="11" style="1270" bestFit="1" customWidth="1"/>
    <col min="1669" max="1672" width="13" style="1270" bestFit="1" customWidth="1"/>
    <col min="1673" max="1673" width="14.375" style="1270" bestFit="1" customWidth="1"/>
    <col min="1674" max="1674" width="13" style="1270" bestFit="1" customWidth="1"/>
    <col min="1675" max="1676" width="18.125" style="1270" bestFit="1" customWidth="1"/>
    <col min="1677" max="1677" width="20.25" style="1270" bestFit="1" customWidth="1"/>
    <col min="1678" max="1678" width="17.625" style="1270" bestFit="1" customWidth="1"/>
    <col min="1679" max="1679" width="15.125" style="1270" bestFit="1" customWidth="1"/>
    <col min="1680" max="1680" width="21.375" style="1270" bestFit="1" customWidth="1"/>
    <col min="1681" max="1681" width="12.875" style="1270" bestFit="1" customWidth="1"/>
    <col min="1682" max="1682" width="13" style="1270" bestFit="1" customWidth="1"/>
    <col min="1683" max="1683" width="21.5" style="1270" bestFit="1" customWidth="1"/>
    <col min="1684" max="1685" width="13.125" style="1270" bestFit="1" customWidth="1"/>
    <col min="1686" max="1686" width="21.25" style="1270" bestFit="1" customWidth="1"/>
    <col min="1687" max="1687" width="17.375" style="1270" bestFit="1" customWidth="1"/>
    <col min="1688" max="1688" width="13.125" style="1270" bestFit="1" customWidth="1"/>
    <col min="1689" max="1689" width="15.125" style="1270" bestFit="1" customWidth="1"/>
    <col min="1690" max="1690" width="25.25" style="1270" bestFit="1" customWidth="1"/>
    <col min="1691" max="1691" width="18.875" style="1270" bestFit="1" customWidth="1"/>
    <col min="1692" max="1692" width="28" style="1270" bestFit="1" customWidth="1"/>
    <col min="1693" max="1693" width="26.75" style="1270" bestFit="1" customWidth="1"/>
    <col min="1694" max="1694" width="28" style="1270" bestFit="1" customWidth="1"/>
    <col min="1695" max="1695" width="25.25" style="1270" bestFit="1" customWidth="1"/>
    <col min="1696" max="1696" width="29.625" style="1270" bestFit="1" customWidth="1"/>
    <col min="1697" max="1697" width="25.25" style="1270" bestFit="1" customWidth="1"/>
    <col min="1698" max="1698" width="29.625" style="1270" bestFit="1" customWidth="1"/>
    <col min="1699" max="1699" width="25.25" style="1270" bestFit="1" customWidth="1"/>
    <col min="1700" max="1701" width="18.875" style="1270" bestFit="1" customWidth="1"/>
    <col min="1702" max="1702" width="21" style="1270" bestFit="1" customWidth="1"/>
    <col min="1703" max="1703" width="20.875" style="1270" bestFit="1" customWidth="1"/>
    <col min="1704" max="1704" width="12.625" style="1270" bestFit="1" customWidth="1"/>
    <col min="1705" max="1705" width="15.125" style="1270" bestFit="1" customWidth="1"/>
    <col min="1706" max="1706" width="7.125" style="1270" bestFit="1" customWidth="1"/>
    <col min="1707" max="1707" width="19.25" style="1270" bestFit="1" customWidth="1"/>
    <col min="1708" max="1710" width="15.125" style="1270" bestFit="1" customWidth="1"/>
    <col min="1711" max="1711" width="17.25" style="1270" bestFit="1" customWidth="1"/>
    <col min="1712" max="1714" width="15.125" style="1270" bestFit="1" customWidth="1"/>
    <col min="1715" max="1716" width="17.25" style="1270" bestFit="1" customWidth="1"/>
    <col min="1717" max="1717" width="15.125" style="1270" bestFit="1" customWidth="1"/>
    <col min="1718" max="1719" width="17.25" style="1270" bestFit="1" customWidth="1"/>
    <col min="1720" max="1720" width="15.125" style="1270" bestFit="1" customWidth="1"/>
    <col min="1721" max="1722" width="17.25" style="1270" bestFit="1" customWidth="1"/>
    <col min="1723" max="1723" width="19.25" style="1270" bestFit="1" customWidth="1"/>
    <col min="1724" max="1725" width="21.375" style="1270" bestFit="1" customWidth="1"/>
    <col min="1726" max="1726" width="23.5" style="1270" bestFit="1" customWidth="1"/>
    <col min="1727" max="1727" width="21.375" style="1270" bestFit="1" customWidth="1"/>
    <col min="1728" max="1728" width="19.25" style="1270" bestFit="1" customWidth="1"/>
    <col min="1729" max="1730" width="21.375" style="1270" bestFit="1" customWidth="1"/>
    <col min="1731" max="1731" width="23.5" style="1270" bestFit="1" customWidth="1"/>
    <col min="1732" max="1732" width="21.375" style="1270" bestFit="1" customWidth="1"/>
    <col min="1733" max="1733" width="17.25" style="1270" bestFit="1" customWidth="1"/>
    <col min="1734" max="1736" width="19.25" style="1270" bestFit="1" customWidth="1"/>
    <col min="1737" max="1737" width="18.375" style="1270" bestFit="1" customWidth="1"/>
    <col min="1738" max="1739" width="20.375" style="1270" bestFit="1" customWidth="1"/>
    <col min="1740" max="1740" width="13" style="1270" bestFit="1" customWidth="1"/>
    <col min="1741" max="1742" width="19.25" style="1270" bestFit="1" customWidth="1"/>
    <col min="1743" max="1744" width="17.25" style="1270" bestFit="1" customWidth="1"/>
    <col min="1745" max="1747" width="19.25" style="1270" bestFit="1" customWidth="1"/>
    <col min="1748" max="1749" width="21.375" style="1270" bestFit="1" customWidth="1"/>
    <col min="1750" max="1750" width="19.25" style="1270" bestFit="1" customWidth="1"/>
    <col min="1751" max="1752" width="21.375" style="1270" bestFit="1" customWidth="1"/>
    <col min="1753" max="1753" width="23.5" style="1270" bestFit="1" customWidth="1"/>
    <col min="1754" max="1755" width="21.375" style="1270" bestFit="1" customWidth="1"/>
    <col min="1756" max="1758" width="23.5" style="1270" bestFit="1" customWidth="1"/>
    <col min="1759" max="1760" width="25.5" style="1270" bestFit="1" customWidth="1"/>
    <col min="1761" max="1761" width="23.5" style="1270" bestFit="1" customWidth="1"/>
    <col min="1762" max="1763" width="25.5" style="1270" bestFit="1" customWidth="1"/>
    <col min="1764" max="1764" width="27.625" style="1270" bestFit="1" customWidth="1"/>
    <col min="1765" max="1765" width="25.5" style="1270" bestFit="1" customWidth="1"/>
    <col min="1766" max="1766" width="22.75" style="1270" bestFit="1" customWidth="1"/>
    <col min="1767" max="1767" width="26.875" style="1270" bestFit="1" customWidth="1"/>
    <col min="1768" max="1769" width="19.25" style="1270" bestFit="1" customWidth="1"/>
    <col min="1770" max="1770" width="25.5" style="1270" bestFit="1" customWidth="1"/>
    <col min="1771" max="1772" width="21.375" style="1270" bestFit="1" customWidth="1"/>
    <col min="1773" max="1773" width="27.625" style="1270" bestFit="1" customWidth="1"/>
    <col min="1774" max="1774" width="8.375" style="1270" bestFit="1" customWidth="1"/>
    <col min="1775" max="1777" width="16.75" style="1270" bestFit="1" customWidth="1"/>
    <col min="1778" max="1778" width="18.875" style="1270" bestFit="1" customWidth="1"/>
    <col min="1779" max="1779" width="23.5" style="1270" bestFit="1" customWidth="1"/>
    <col min="1780" max="1780" width="25.5" style="1270" bestFit="1" customWidth="1"/>
    <col min="1781" max="1782" width="8.375" style="1270" bestFit="1" customWidth="1"/>
    <col min="1783" max="1783" width="10.25" style="1270" bestFit="1" customWidth="1"/>
    <col min="1784" max="1784" width="13.75" style="1270" bestFit="1" customWidth="1"/>
    <col min="1785" max="1785" width="15.125" style="1270" bestFit="1" customWidth="1"/>
    <col min="1786" max="1788" width="21.5" style="1270" bestFit="1" customWidth="1"/>
    <col min="1789" max="1790" width="19.25" style="1270" bestFit="1" customWidth="1"/>
    <col min="1791" max="1791" width="6.625" style="1270" bestFit="1" customWidth="1"/>
    <col min="1792" max="1792" width="9" style="1270"/>
    <col min="1793" max="1793" width="15.125" style="1270" bestFit="1" customWidth="1"/>
    <col min="1794" max="1794" width="13" style="1270" bestFit="1" customWidth="1"/>
    <col min="1795" max="1797" width="9" style="1270"/>
    <col min="1798" max="1798" width="13" style="1270" bestFit="1" customWidth="1"/>
    <col min="1799" max="1799" width="15" style="1270" customWidth="1"/>
    <col min="1800" max="1800" width="13" style="1270" bestFit="1" customWidth="1"/>
    <col min="1801" max="1801" width="9" style="1270"/>
    <col min="1802" max="1804" width="12.375" style="1270" bestFit="1" customWidth="1"/>
    <col min="1805" max="1805" width="11" style="1270" bestFit="1" customWidth="1"/>
    <col min="1806" max="1806" width="20.375" style="1270" bestFit="1" customWidth="1"/>
    <col min="1807" max="1808" width="27.75" style="1270" bestFit="1" customWidth="1"/>
    <col min="1809" max="1810" width="19.375" style="1270" bestFit="1" customWidth="1"/>
    <col min="1811" max="1811" width="17.25" style="1270" bestFit="1" customWidth="1"/>
    <col min="1812" max="1812" width="19.375" style="1270" bestFit="1" customWidth="1"/>
    <col min="1813" max="1814" width="9" style="1270"/>
    <col min="1815" max="1815" width="17.375" style="1270" bestFit="1" customWidth="1"/>
    <col min="1816" max="1816" width="9" style="1270"/>
    <col min="1817" max="1817" width="17.375" style="1270" bestFit="1" customWidth="1"/>
    <col min="1818" max="1819" width="9" style="1270"/>
    <col min="1820" max="1821" width="11.125" style="1270" bestFit="1" customWidth="1"/>
    <col min="1822" max="1822" width="5.25" style="1270" bestFit="1" customWidth="1"/>
    <col min="1823" max="1823" width="9" style="1270"/>
    <col min="1824" max="1824" width="14.25" style="1270" bestFit="1" customWidth="1"/>
    <col min="1825" max="1825" width="17.875" style="1270" bestFit="1" customWidth="1"/>
    <col min="1826" max="1826" width="5.25" style="1270" bestFit="1" customWidth="1"/>
    <col min="1827" max="1827" width="9" style="1270"/>
    <col min="1828" max="1828" width="11" style="1270" bestFit="1" customWidth="1"/>
    <col min="1829" max="1829" width="8.375" style="1270" bestFit="1" customWidth="1"/>
    <col min="1830" max="1830" width="9.625" style="1270" bestFit="1" customWidth="1"/>
    <col min="1831" max="1831" width="15.125" style="1270" bestFit="1" customWidth="1"/>
    <col min="1832" max="1832" width="11.125" style="1270" bestFit="1" customWidth="1"/>
    <col min="1833" max="1833" width="9.5" style="1270" bestFit="1" customWidth="1"/>
    <col min="1834" max="1834" width="11" style="1270" bestFit="1" customWidth="1"/>
    <col min="1835" max="1843" width="15.125" style="1270" bestFit="1" customWidth="1"/>
    <col min="1844" max="1844" width="7.125" style="1270" bestFit="1" customWidth="1"/>
    <col min="1845" max="1845" width="11" style="1270" bestFit="1" customWidth="1"/>
    <col min="1846" max="1846" width="15.125" style="1270" bestFit="1" customWidth="1"/>
    <col min="1847" max="1847" width="19.25" style="1270" bestFit="1" customWidth="1"/>
    <col min="1848" max="1848" width="15.125" style="1270" bestFit="1" customWidth="1"/>
    <col min="1849" max="1849" width="19.25" style="1270" bestFit="1" customWidth="1"/>
    <col min="1850" max="1850" width="15.125" style="1270" bestFit="1" customWidth="1"/>
    <col min="1851" max="1851" width="19.25" style="1270" bestFit="1" customWidth="1"/>
    <col min="1852" max="1852" width="15.125" style="1270" bestFit="1" customWidth="1"/>
    <col min="1853" max="1853" width="19.25" style="1270" bestFit="1" customWidth="1"/>
    <col min="1854" max="1854" width="15.125" style="1270" bestFit="1" customWidth="1"/>
    <col min="1855" max="1855" width="19.25" style="1270" bestFit="1" customWidth="1"/>
    <col min="1856" max="1856" width="13" style="1270" bestFit="1" customWidth="1"/>
    <col min="1857" max="1857" width="17.25" style="1270" bestFit="1" customWidth="1"/>
    <col min="1858" max="1858" width="15.125" style="1270" bestFit="1" customWidth="1"/>
    <col min="1859" max="1859" width="19.25" style="1270" bestFit="1" customWidth="1"/>
    <col min="1860" max="1860" width="15.125" style="1270" bestFit="1" customWidth="1"/>
    <col min="1861" max="1861" width="19.25" style="1270" bestFit="1" customWidth="1"/>
    <col min="1862" max="1867" width="21.375" style="1270" bestFit="1" customWidth="1"/>
    <col min="1868" max="1869" width="17.25" style="1270" bestFit="1" customWidth="1"/>
    <col min="1870" max="1870" width="7.125" style="1270" bestFit="1" customWidth="1"/>
    <col min="1871" max="1871" width="11" style="1270" bestFit="1" customWidth="1"/>
    <col min="1872" max="1872" width="7.125" style="1270" bestFit="1" customWidth="1"/>
    <col min="1873" max="1874" width="11" style="1270" bestFit="1" customWidth="1"/>
    <col min="1875" max="1875" width="15.125" style="1270" bestFit="1" customWidth="1"/>
    <col min="1876" max="1876" width="16.5" style="1270" bestFit="1" customWidth="1"/>
    <col min="1877" max="1877" width="20.625" style="1270" bestFit="1" customWidth="1"/>
    <col min="1878" max="1878" width="7.125" style="1270" bestFit="1" customWidth="1"/>
    <col min="1879" max="1881" width="11" style="1270" bestFit="1" customWidth="1"/>
    <col min="1882" max="1882" width="15.125" style="1270" bestFit="1" customWidth="1"/>
    <col min="1883" max="1885" width="11" style="1270" bestFit="1" customWidth="1"/>
    <col min="1886" max="1886" width="13" style="1270" bestFit="1" customWidth="1"/>
    <col min="1887" max="1887" width="11" style="1270" bestFit="1" customWidth="1"/>
    <col min="1888" max="1888" width="15.125" style="1270" bestFit="1" customWidth="1"/>
    <col min="1889" max="1889" width="17.25" style="1270" bestFit="1" customWidth="1"/>
    <col min="1890" max="1890" width="7.125" style="1270" bestFit="1" customWidth="1"/>
    <col min="1891" max="1891" width="13" style="1270" bestFit="1" customWidth="1"/>
    <col min="1892" max="1893" width="12.375" style="1270" bestFit="1" customWidth="1"/>
    <col min="1894" max="1895" width="15.125" style="1270" bestFit="1" customWidth="1"/>
    <col min="1896" max="1897" width="18.625" style="1270" bestFit="1" customWidth="1"/>
    <col min="1898" max="1899" width="21.375" style="1270" bestFit="1" customWidth="1"/>
    <col min="1900" max="1900" width="17.25" style="1270" bestFit="1" customWidth="1"/>
    <col min="1901" max="1901" width="11" style="1270" bestFit="1" customWidth="1"/>
    <col min="1902" max="1903" width="15.125" style="1270" bestFit="1" customWidth="1"/>
    <col min="1904" max="1904" width="11" style="1270" bestFit="1" customWidth="1"/>
    <col min="1905" max="1906" width="15.125" style="1270" bestFit="1" customWidth="1"/>
    <col min="1907" max="1907" width="11.875" style="1270" bestFit="1" customWidth="1"/>
    <col min="1908" max="1908" width="16.375" style="1270" bestFit="1" customWidth="1"/>
    <col min="1909" max="1909" width="15.125" style="1270" bestFit="1" customWidth="1"/>
    <col min="1910" max="1910" width="11" style="1270" bestFit="1" customWidth="1"/>
    <col min="1911" max="1912" width="15.125" style="1270" bestFit="1" customWidth="1"/>
    <col min="1913" max="1913" width="11" style="1270" bestFit="1" customWidth="1"/>
    <col min="1914" max="1915" width="15.125" style="1270" bestFit="1" customWidth="1"/>
    <col min="1916" max="1916" width="5.25" style="1270" bestFit="1" customWidth="1"/>
    <col min="1917" max="1918" width="9" style="1270"/>
    <col min="1919" max="1919" width="7.125" style="1270" bestFit="1" customWidth="1"/>
    <col min="1920" max="1920" width="9" style="1270"/>
    <col min="1921" max="1921" width="59.375" style="1270" bestFit="1" customWidth="1"/>
    <col min="1922" max="1922" width="45.5" style="1270" bestFit="1" customWidth="1"/>
    <col min="1923" max="1923" width="27.625" style="1270" bestFit="1" customWidth="1"/>
    <col min="1924" max="1924" width="11" style="1270" bestFit="1" customWidth="1"/>
    <col min="1925" max="1928" width="13" style="1270" bestFit="1" customWidth="1"/>
    <col min="1929" max="1929" width="14.375" style="1270" bestFit="1" customWidth="1"/>
    <col min="1930" max="1930" width="13" style="1270" bestFit="1" customWidth="1"/>
    <col min="1931" max="1932" width="18.125" style="1270" bestFit="1" customWidth="1"/>
    <col min="1933" max="1933" width="20.25" style="1270" bestFit="1" customWidth="1"/>
    <col min="1934" max="1934" width="17.625" style="1270" bestFit="1" customWidth="1"/>
    <col min="1935" max="1935" width="15.125" style="1270" bestFit="1" customWidth="1"/>
    <col min="1936" max="1936" width="21.375" style="1270" bestFit="1" customWidth="1"/>
    <col min="1937" max="1937" width="12.875" style="1270" bestFit="1" customWidth="1"/>
    <col min="1938" max="1938" width="13" style="1270" bestFit="1" customWidth="1"/>
    <col min="1939" max="1939" width="21.5" style="1270" bestFit="1" customWidth="1"/>
    <col min="1940" max="1941" width="13.125" style="1270" bestFit="1" customWidth="1"/>
    <col min="1942" max="1942" width="21.25" style="1270" bestFit="1" customWidth="1"/>
    <col min="1943" max="1943" width="17.375" style="1270" bestFit="1" customWidth="1"/>
    <col min="1944" max="1944" width="13.125" style="1270" bestFit="1" customWidth="1"/>
    <col min="1945" max="1945" width="15.125" style="1270" bestFit="1" customWidth="1"/>
    <col min="1946" max="1946" width="25.25" style="1270" bestFit="1" customWidth="1"/>
    <col min="1947" max="1947" width="18.875" style="1270" bestFit="1" customWidth="1"/>
    <col min="1948" max="1948" width="28" style="1270" bestFit="1" customWidth="1"/>
    <col min="1949" max="1949" width="26.75" style="1270" bestFit="1" customWidth="1"/>
    <col min="1950" max="1950" width="28" style="1270" bestFit="1" customWidth="1"/>
    <col min="1951" max="1951" width="25.25" style="1270" bestFit="1" customWidth="1"/>
    <col min="1952" max="1952" width="29.625" style="1270" bestFit="1" customWidth="1"/>
    <col min="1953" max="1953" width="25.25" style="1270" bestFit="1" customWidth="1"/>
    <col min="1954" max="1954" width="29.625" style="1270" bestFit="1" customWidth="1"/>
    <col min="1955" max="1955" width="25.25" style="1270" bestFit="1" customWidth="1"/>
    <col min="1956" max="1957" width="18.875" style="1270" bestFit="1" customWidth="1"/>
    <col min="1958" max="1958" width="21" style="1270" bestFit="1" customWidth="1"/>
    <col min="1959" max="1959" width="20.875" style="1270" bestFit="1" customWidth="1"/>
    <col min="1960" max="1960" width="12.625" style="1270" bestFit="1" customWidth="1"/>
    <col min="1961" max="1961" width="15.125" style="1270" bestFit="1" customWidth="1"/>
    <col min="1962" max="1962" width="7.125" style="1270" bestFit="1" customWidth="1"/>
    <col min="1963" max="1963" width="19.25" style="1270" bestFit="1" customWidth="1"/>
    <col min="1964" max="1966" width="15.125" style="1270" bestFit="1" customWidth="1"/>
    <col min="1967" max="1967" width="17.25" style="1270" bestFit="1" customWidth="1"/>
    <col min="1968" max="1970" width="15.125" style="1270" bestFit="1" customWidth="1"/>
    <col min="1971" max="1972" width="17.25" style="1270" bestFit="1" customWidth="1"/>
    <col min="1973" max="1973" width="15.125" style="1270" bestFit="1" customWidth="1"/>
    <col min="1974" max="1975" width="17.25" style="1270" bestFit="1" customWidth="1"/>
    <col min="1976" max="1976" width="15.125" style="1270" bestFit="1" customWidth="1"/>
    <col min="1977" max="1978" width="17.25" style="1270" bestFit="1" customWidth="1"/>
    <col min="1979" max="1979" width="19.25" style="1270" bestFit="1" customWidth="1"/>
    <col min="1980" max="1981" width="21.375" style="1270" bestFit="1" customWidth="1"/>
    <col min="1982" max="1982" width="23.5" style="1270" bestFit="1" customWidth="1"/>
    <col min="1983" max="1983" width="21.375" style="1270" bestFit="1" customWidth="1"/>
    <col min="1984" max="1984" width="19.25" style="1270" bestFit="1" customWidth="1"/>
    <col min="1985" max="1986" width="21.375" style="1270" bestFit="1" customWidth="1"/>
    <col min="1987" max="1987" width="23.5" style="1270" bestFit="1" customWidth="1"/>
    <col min="1988" max="1988" width="21.375" style="1270" bestFit="1" customWidth="1"/>
    <col min="1989" max="1989" width="17.25" style="1270" bestFit="1" customWidth="1"/>
    <col min="1990" max="1992" width="19.25" style="1270" bestFit="1" customWidth="1"/>
    <col min="1993" max="1993" width="18.375" style="1270" bestFit="1" customWidth="1"/>
    <col min="1994" max="1995" width="20.375" style="1270" bestFit="1" customWidth="1"/>
    <col min="1996" max="1996" width="13" style="1270" bestFit="1" customWidth="1"/>
    <col min="1997" max="1998" width="19.25" style="1270" bestFit="1" customWidth="1"/>
    <col min="1999" max="2000" width="17.25" style="1270" bestFit="1" customWidth="1"/>
    <col min="2001" max="2003" width="19.25" style="1270" bestFit="1" customWidth="1"/>
    <col min="2004" max="2005" width="21.375" style="1270" bestFit="1" customWidth="1"/>
    <col min="2006" max="2006" width="19.25" style="1270" bestFit="1" customWidth="1"/>
    <col min="2007" max="2008" width="21.375" style="1270" bestFit="1" customWidth="1"/>
    <col min="2009" max="2009" width="23.5" style="1270" bestFit="1" customWidth="1"/>
    <col min="2010" max="2011" width="21.375" style="1270" bestFit="1" customWidth="1"/>
    <col min="2012" max="2014" width="23.5" style="1270" bestFit="1" customWidth="1"/>
    <col min="2015" max="2016" width="25.5" style="1270" bestFit="1" customWidth="1"/>
    <col min="2017" max="2017" width="23.5" style="1270" bestFit="1" customWidth="1"/>
    <col min="2018" max="2019" width="25.5" style="1270" bestFit="1" customWidth="1"/>
    <col min="2020" max="2020" width="27.625" style="1270" bestFit="1" customWidth="1"/>
    <col min="2021" max="2021" width="25.5" style="1270" bestFit="1" customWidth="1"/>
    <col min="2022" max="2022" width="22.75" style="1270" bestFit="1" customWidth="1"/>
    <col min="2023" max="2023" width="26.875" style="1270" bestFit="1" customWidth="1"/>
    <col min="2024" max="2025" width="19.25" style="1270" bestFit="1" customWidth="1"/>
    <col min="2026" max="2026" width="25.5" style="1270" bestFit="1" customWidth="1"/>
    <col min="2027" max="2028" width="21.375" style="1270" bestFit="1" customWidth="1"/>
    <col min="2029" max="2029" width="27.625" style="1270" bestFit="1" customWidth="1"/>
    <col min="2030" max="2030" width="8.375" style="1270" bestFit="1" customWidth="1"/>
    <col min="2031" max="2033" width="16.75" style="1270" bestFit="1" customWidth="1"/>
    <col min="2034" max="2034" width="18.875" style="1270" bestFit="1" customWidth="1"/>
    <col min="2035" max="2035" width="23.5" style="1270" bestFit="1" customWidth="1"/>
    <col min="2036" max="2036" width="25.5" style="1270" bestFit="1" customWidth="1"/>
    <col min="2037" max="2038" width="8.375" style="1270" bestFit="1" customWidth="1"/>
    <col min="2039" max="2039" width="10.25" style="1270" bestFit="1" customWidth="1"/>
    <col min="2040" max="2040" width="13.75" style="1270" bestFit="1" customWidth="1"/>
    <col min="2041" max="2041" width="15.125" style="1270" bestFit="1" customWidth="1"/>
    <col min="2042" max="2044" width="21.5" style="1270" bestFit="1" customWidth="1"/>
    <col min="2045" max="2046" width="19.25" style="1270" bestFit="1" customWidth="1"/>
    <col min="2047" max="2047" width="6.625" style="1270" bestFit="1" customWidth="1"/>
    <col min="2048" max="2048" width="9" style="1270"/>
    <col min="2049" max="2049" width="15.125" style="1270" bestFit="1" customWidth="1"/>
    <col min="2050" max="2050" width="13" style="1270" bestFit="1" customWidth="1"/>
    <col min="2051" max="2053" width="9" style="1270"/>
    <col min="2054" max="2054" width="13" style="1270" bestFit="1" customWidth="1"/>
    <col min="2055" max="2055" width="15" style="1270" customWidth="1"/>
    <col min="2056" max="2056" width="13" style="1270" bestFit="1" customWidth="1"/>
    <col min="2057" max="2057" width="9" style="1270"/>
    <col min="2058" max="2060" width="12.375" style="1270" bestFit="1" customWidth="1"/>
    <col min="2061" max="2061" width="11" style="1270" bestFit="1" customWidth="1"/>
    <col min="2062" max="2062" width="20.375" style="1270" bestFit="1" customWidth="1"/>
    <col min="2063" max="2064" width="27.75" style="1270" bestFit="1" customWidth="1"/>
    <col min="2065" max="2066" width="19.375" style="1270" bestFit="1" customWidth="1"/>
    <col min="2067" max="2067" width="17.25" style="1270" bestFit="1" customWidth="1"/>
    <col min="2068" max="2068" width="19.375" style="1270" bestFit="1" customWidth="1"/>
    <col min="2069" max="2070" width="9" style="1270"/>
    <col min="2071" max="2071" width="17.375" style="1270" bestFit="1" customWidth="1"/>
    <col min="2072" max="2072" width="9" style="1270"/>
    <col min="2073" max="2073" width="17.375" style="1270" bestFit="1" customWidth="1"/>
    <col min="2074" max="2075" width="9" style="1270"/>
    <col min="2076" max="2077" width="11.125" style="1270" bestFit="1" customWidth="1"/>
    <col min="2078" max="2078" width="5.25" style="1270" bestFit="1" customWidth="1"/>
    <col min="2079" max="2079" width="9" style="1270"/>
    <col min="2080" max="2080" width="14.25" style="1270" bestFit="1" customWidth="1"/>
    <col min="2081" max="2081" width="17.875" style="1270" bestFit="1" customWidth="1"/>
    <col min="2082" max="2082" width="5.25" style="1270" bestFit="1" customWidth="1"/>
    <col min="2083" max="2083" width="9" style="1270"/>
    <col min="2084" max="2084" width="11" style="1270" bestFit="1" customWidth="1"/>
    <col min="2085" max="2085" width="8.375" style="1270" bestFit="1" customWidth="1"/>
    <col min="2086" max="2086" width="9.625" style="1270" bestFit="1" customWidth="1"/>
    <col min="2087" max="2087" width="15.125" style="1270" bestFit="1" customWidth="1"/>
    <col min="2088" max="2088" width="11.125" style="1270" bestFit="1" customWidth="1"/>
    <col min="2089" max="2089" width="9.5" style="1270" bestFit="1" customWidth="1"/>
    <col min="2090" max="2090" width="11" style="1270" bestFit="1" customWidth="1"/>
    <col min="2091" max="2099" width="15.125" style="1270" bestFit="1" customWidth="1"/>
    <col min="2100" max="2100" width="7.125" style="1270" bestFit="1" customWidth="1"/>
    <col min="2101" max="2101" width="11" style="1270" bestFit="1" customWidth="1"/>
    <col min="2102" max="2102" width="15.125" style="1270" bestFit="1" customWidth="1"/>
    <col min="2103" max="2103" width="19.25" style="1270" bestFit="1" customWidth="1"/>
    <col min="2104" max="2104" width="15.125" style="1270" bestFit="1" customWidth="1"/>
    <col min="2105" max="2105" width="19.25" style="1270" bestFit="1" customWidth="1"/>
    <col min="2106" max="2106" width="15.125" style="1270" bestFit="1" customWidth="1"/>
    <col min="2107" max="2107" width="19.25" style="1270" bestFit="1" customWidth="1"/>
    <col min="2108" max="2108" width="15.125" style="1270" bestFit="1" customWidth="1"/>
    <col min="2109" max="2109" width="19.25" style="1270" bestFit="1" customWidth="1"/>
    <col min="2110" max="2110" width="15.125" style="1270" bestFit="1" customWidth="1"/>
    <col min="2111" max="2111" width="19.25" style="1270" bestFit="1" customWidth="1"/>
    <col min="2112" max="2112" width="13" style="1270" bestFit="1" customWidth="1"/>
    <col min="2113" max="2113" width="17.25" style="1270" bestFit="1" customWidth="1"/>
    <col min="2114" max="2114" width="15.125" style="1270" bestFit="1" customWidth="1"/>
    <col min="2115" max="2115" width="19.25" style="1270" bestFit="1" customWidth="1"/>
    <col min="2116" max="2116" width="15.125" style="1270" bestFit="1" customWidth="1"/>
    <col min="2117" max="2117" width="19.25" style="1270" bestFit="1" customWidth="1"/>
    <col min="2118" max="2123" width="21.375" style="1270" bestFit="1" customWidth="1"/>
    <col min="2124" max="2125" width="17.25" style="1270" bestFit="1" customWidth="1"/>
    <col min="2126" max="2126" width="7.125" style="1270" bestFit="1" customWidth="1"/>
    <col min="2127" max="2127" width="11" style="1270" bestFit="1" customWidth="1"/>
    <col min="2128" max="2128" width="7.125" style="1270" bestFit="1" customWidth="1"/>
    <col min="2129" max="2130" width="11" style="1270" bestFit="1" customWidth="1"/>
    <col min="2131" max="2131" width="15.125" style="1270" bestFit="1" customWidth="1"/>
    <col min="2132" max="2132" width="16.5" style="1270" bestFit="1" customWidth="1"/>
    <col min="2133" max="2133" width="20.625" style="1270" bestFit="1" customWidth="1"/>
    <col min="2134" max="2134" width="7.125" style="1270" bestFit="1" customWidth="1"/>
    <col min="2135" max="2137" width="11" style="1270" bestFit="1" customWidth="1"/>
    <col min="2138" max="2138" width="15.125" style="1270" bestFit="1" customWidth="1"/>
    <col min="2139" max="2141" width="11" style="1270" bestFit="1" customWidth="1"/>
    <col min="2142" max="2142" width="13" style="1270" bestFit="1" customWidth="1"/>
    <col min="2143" max="2143" width="11" style="1270" bestFit="1" customWidth="1"/>
    <col min="2144" max="2144" width="15.125" style="1270" bestFit="1" customWidth="1"/>
    <col min="2145" max="2145" width="17.25" style="1270" bestFit="1" customWidth="1"/>
    <col min="2146" max="2146" width="7.125" style="1270" bestFit="1" customWidth="1"/>
    <col min="2147" max="2147" width="13" style="1270" bestFit="1" customWidth="1"/>
    <col min="2148" max="2149" width="12.375" style="1270" bestFit="1" customWidth="1"/>
    <col min="2150" max="2151" width="15.125" style="1270" bestFit="1" customWidth="1"/>
    <col min="2152" max="2153" width="18.625" style="1270" bestFit="1" customWidth="1"/>
    <col min="2154" max="2155" width="21.375" style="1270" bestFit="1" customWidth="1"/>
    <col min="2156" max="2156" width="17.25" style="1270" bestFit="1" customWidth="1"/>
    <col min="2157" max="2157" width="11" style="1270" bestFit="1" customWidth="1"/>
    <col min="2158" max="2159" width="15.125" style="1270" bestFit="1" customWidth="1"/>
    <col min="2160" max="2160" width="11" style="1270" bestFit="1" customWidth="1"/>
    <col min="2161" max="2162" width="15.125" style="1270" bestFit="1" customWidth="1"/>
    <col min="2163" max="2163" width="11.875" style="1270" bestFit="1" customWidth="1"/>
    <col min="2164" max="2164" width="16.375" style="1270" bestFit="1" customWidth="1"/>
    <col min="2165" max="2165" width="15.125" style="1270" bestFit="1" customWidth="1"/>
    <col min="2166" max="2166" width="11" style="1270" bestFit="1" customWidth="1"/>
    <col min="2167" max="2168" width="15.125" style="1270" bestFit="1" customWidth="1"/>
    <col min="2169" max="2169" width="11" style="1270" bestFit="1" customWidth="1"/>
    <col min="2170" max="2171" width="15.125" style="1270" bestFit="1" customWidth="1"/>
    <col min="2172" max="2172" width="5.25" style="1270" bestFit="1" customWidth="1"/>
    <col min="2173" max="2174" width="9" style="1270"/>
    <col min="2175" max="2175" width="7.125" style="1270" bestFit="1" customWidth="1"/>
    <col min="2176" max="2176" width="9" style="1270"/>
    <col min="2177" max="2177" width="59.375" style="1270" bestFit="1" customWidth="1"/>
    <col min="2178" max="2178" width="45.5" style="1270" bestFit="1" customWidth="1"/>
    <col min="2179" max="2179" width="27.625" style="1270" bestFit="1" customWidth="1"/>
    <col min="2180" max="2180" width="11" style="1270" bestFit="1" customWidth="1"/>
    <col min="2181" max="2184" width="13" style="1270" bestFit="1" customWidth="1"/>
    <col min="2185" max="2185" width="14.375" style="1270" bestFit="1" customWidth="1"/>
    <col min="2186" max="2186" width="13" style="1270" bestFit="1" customWidth="1"/>
    <col min="2187" max="2188" width="18.125" style="1270" bestFit="1" customWidth="1"/>
    <col min="2189" max="2189" width="20.25" style="1270" bestFit="1" customWidth="1"/>
    <col min="2190" max="2190" width="17.625" style="1270" bestFit="1" customWidth="1"/>
    <col min="2191" max="2191" width="15.125" style="1270" bestFit="1" customWidth="1"/>
    <col min="2192" max="2192" width="21.375" style="1270" bestFit="1" customWidth="1"/>
    <col min="2193" max="2193" width="12.875" style="1270" bestFit="1" customWidth="1"/>
    <col min="2194" max="2194" width="13" style="1270" bestFit="1" customWidth="1"/>
    <col min="2195" max="2195" width="21.5" style="1270" bestFit="1" customWidth="1"/>
    <col min="2196" max="2197" width="13.125" style="1270" bestFit="1" customWidth="1"/>
    <col min="2198" max="2198" width="21.25" style="1270" bestFit="1" customWidth="1"/>
    <col min="2199" max="2199" width="17.375" style="1270" bestFit="1" customWidth="1"/>
    <col min="2200" max="2200" width="13.125" style="1270" bestFit="1" customWidth="1"/>
    <col min="2201" max="2201" width="15.125" style="1270" bestFit="1" customWidth="1"/>
    <col min="2202" max="2202" width="25.25" style="1270" bestFit="1" customWidth="1"/>
    <col min="2203" max="2203" width="18.875" style="1270" bestFit="1" customWidth="1"/>
    <col min="2204" max="2204" width="28" style="1270" bestFit="1" customWidth="1"/>
    <col min="2205" max="2205" width="26.75" style="1270" bestFit="1" customWidth="1"/>
    <col min="2206" max="2206" width="28" style="1270" bestFit="1" customWidth="1"/>
    <col min="2207" max="2207" width="25.25" style="1270" bestFit="1" customWidth="1"/>
    <col min="2208" max="2208" width="29.625" style="1270" bestFit="1" customWidth="1"/>
    <col min="2209" max="2209" width="25.25" style="1270" bestFit="1" customWidth="1"/>
    <col min="2210" max="2210" width="29.625" style="1270" bestFit="1" customWidth="1"/>
    <col min="2211" max="2211" width="25.25" style="1270" bestFit="1" customWidth="1"/>
    <col min="2212" max="2213" width="18.875" style="1270" bestFit="1" customWidth="1"/>
    <col min="2214" max="2214" width="21" style="1270" bestFit="1" customWidth="1"/>
    <col min="2215" max="2215" width="20.875" style="1270" bestFit="1" customWidth="1"/>
    <col min="2216" max="2216" width="12.625" style="1270" bestFit="1" customWidth="1"/>
    <col min="2217" max="2217" width="15.125" style="1270" bestFit="1" customWidth="1"/>
    <col min="2218" max="2218" width="7.125" style="1270" bestFit="1" customWidth="1"/>
    <col min="2219" max="2219" width="19.25" style="1270" bestFit="1" customWidth="1"/>
    <col min="2220" max="2222" width="15.125" style="1270" bestFit="1" customWidth="1"/>
    <col min="2223" max="2223" width="17.25" style="1270" bestFit="1" customWidth="1"/>
    <col min="2224" max="2226" width="15.125" style="1270" bestFit="1" customWidth="1"/>
    <col min="2227" max="2228" width="17.25" style="1270" bestFit="1" customWidth="1"/>
    <col min="2229" max="2229" width="15.125" style="1270" bestFit="1" customWidth="1"/>
    <col min="2230" max="2231" width="17.25" style="1270" bestFit="1" customWidth="1"/>
    <col min="2232" max="2232" width="15.125" style="1270" bestFit="1" customWidth="1"/>
    <col min="2233" max="2234" width="17.25" style="1270" bestFit="1" customWidth="1"/>
    <col min="2235" max="2235" width="19.25" style="1270" bestFit="1" customWidth="1"/>
    <col min="2236" max="2237" width="21.375" style="1270" bestFit="1" customWidth="1"/>
    <col min="2238" max="2238" width="23.5" style="1270" bestFit="1" customWidth="1"/>
    <col min="2239" max="2239" width="21.375" style="1270" bestFit="1" customWidth="1"/>
    <col min="2240" max="2240" width="19.25" style="1270" bestFit="1" customWidth="1"/>
    <col min="2241" max="2242" width="21.375" style="1270" bestFit="1" customWidth="1"/>
    <col min="2243" max="2243" width="23.5" style="1270" bestFit="1" customWidth="1"/>
    <col min="2244" max="2244" width="21.375" style="1270" bestFit="1" customWidth="1"/>
    <col min="2245" max="2245" width="17.25" style="1270" bestFit="1" customWidth="1"/>
    <col min="2246" max="2248" width="19.25" style="1270" bestFit="1" customWidth="1"/>
    <col min="2249" max="2249" width="18.375" style="1270" bestFit="1" customWidth="1"/>
    <col min="2250" max="2251" width="20.375" style="1270" bestFit="1" customWidth="1"/>
    <col min="2252" max="2252" width="13" style="1270" bestFit="1" customWidth="1"/>
    <col min="2253" max="2254" width="19.25" style="1270" bestFit="1" customWidth="1"/>
    <col min="2255" max="2256" width="17.25" style="1270" bestFit="1" customWidth="1"/>
    <col min="2257" max="2259" width="19.25" style="1270" bestFit="1" customWidth="1"/>
    <col min="2260" max="2261" width="21.375" style="1270" bestFit="1" customWidth="1"/>
    <col min="2262" max="2262" width="19.25" style="1270" bestFit="1" customWidth="1"/>
    <col min="2263" max="2264" width="21.375" style="1270" bestFit="1" customWidth="1"/>
    <col min="2265" max="2265" width="23.5" style="1270" bestFit="1" customWidth="1"/>
    <col min="2266" max="2267" width="21.375" style="1270" bestFit="1" customWidth="1"/>
    <col min="2268" max="2270" width="23.5" style="1270" bestFit="1" customWidth="1"/>
    <col min="2271" max="2272" width="25.5" style="1270" bestFit="1" customWidth="1"/>
    <col min="2273" max="2273" width="23.5" style="1270" bestFit="1" customWidth="1"/>
    <col min="2274" max="2275" width="25.5" style="1270" bestFit="1" customWidth="1"/>
    <col min="2276" max="2276" width="27.625" style="1270" bestFit="1" customWidth="1"/>
    <col min="2277" max="2277" width="25.5" style="1270" bestFit="1" customWidth="1"/>
    <col min="2278" max="2278" width="22.75" style="1270" bestFit="1" customWidth="1"/>
    <col min="2279" max="2279" width="26.875" style="1270" bestFit="1" customWidth="1"/>
    <col min="2280" max="2281" width="19.25" style="1270" bestFit="1" customWidth="1"/>
    <col min="2282" max="2282" width="25.5" style="1270" bestFit="1" customWidth="1"/>
    <col min="2283" max="2284" width="21.375" style="1270" bestFit="1" customWidth="1"/>
    <col min="2285" max="2285" width="27.625" style="1270" bestFit="1" customWidth="1"/>
    <col min="2286" max="2286" width="8.375" style="1270" bestFit="1" customWidth="1"/>
    <col min="2287" max="2289" width="16.75" style="1270" bestFit="1" customWidth="1"/>
    <col min="2290" max="2290" width="18.875" style="1270" bestFit="1" customWidth="1"/>
    <col min="2291" max="2291" width="23.5" style="1270" bestFit="1" customWidth="1"/>
    <col min="2292" max="2292" width="25.5" style="1270" bestFit="1" customWidth="1"/>
    <col min="2293" max="2294" width="8.375" style="1270" bestFit="1" customWidth="1"/>
    <col min="2295" max="2295" width="10.25" style="1270" bestFit="1" customWidth="1"/>
    <col min="2296" max="2296" width="13.75" style="1270" bestFit="1" customWidth="1"/>
    <col min="2297" max="2297" width="15.125" style="1270" bestFit="1" customWidth="1"/>
    <col min="2298" max="2300" width="21.5" style="1270" bestFit="1" customWidth="1"/>
    <col min="2301" max="2302" width="19.25" style="1270" bestFit="1" customWidth="1"/>
    <col min="2303" max="2303" width="6.625" style="1270" bestFit="1" customWidth="1"/>
    <col min="2304" max="2304" width="9" style="1270"/>
    <col min="2305" max="2305" width="15.125" style="1270" bestFit="1" customWidth="1"/>
    <col min="2306" max="2306" width="13" style="1270" bestFit="1" customWidth="1"/>
    <col min="2307" max="2309" width="9" style="1270"/>
    <col min="2310" max="2310" width="13" style="1270" bestFit="1" customWidth="1"/>
    <col min="2311" max="2311" width="15" style="1270" customWidth="1"/>
    <col min="2312" max="2312" width="13" style="1270" bestFit="1" customWidth="1"/>
    <col min="2313" max="2313" width="9" style="1270"/>
    <col min="2314" max="2316" width="12.375" style="1270" bestFit="1" customWidth="1"/>
    <col min="2317" max="2317" width="11" style="1270" bestFit="1" customWidth="1"/>
    <col min="2318" max="2318" width="20.375" style="1270" bestFit="1" customWidth="1"/>
    <col min="2319" max="2320" width="27.75" style="1270" bestFit="1" customWidth="1"/>
    <col min="2321" max="2322" width="19.375" style="1270" bestFit="1" customWidth="1"/>
    <col min="2323" max="2323" width="17.25" style="1270" bestFit="1" customWidth="1"/>
    <col min="2324" max="2324" width="19.375" style="1270" bestFit="1" customWidth="1"/>
    <col min="2325" max="2326" width="9" style="1270"/>
    <col min="2327" max="2327" width="17.375" style="1270" bestFit="1" customWidth="1"/>
    <col min="2328" max="2328" width="9" style="1270"/>
    <col min="2329" max="2329" width="17.375" style="1270" bestFit="1" customWidth="1"/>
    <col min="2330" max="2331" width="9" style="1270"/>
    <col min="2332" max="2333" width="11.125" style="1270" bestFit="1" customWidth="1"/>
    <col min="2334" max="2334" width="5.25" style="1270" bestFit="1" customWidth="1"/>
    <col min="2335" max="2335" width="9" style="1270"/>
    <col min="2336" max="2336" width="14.25" style="1270" bestFit="1" customWidth="1"/>
    <col min="2337" max="2337" width="17.875" style="1270" bestFit="1" customWidth="1"/>
    <col min="2338" max="2338" width="5.25" style="1270" bestFit="1" customWidth="1"/>
    <col min="2339" max="2339" width="9" style="1270"/>
    <col min="2340" max="2340" width="11" style="1270" bestFit="1" customWidth="1"/>
    <col min="2341" max="2341" width="8.375" style="1270" bestFit="1" customWidth="1"/>
    <col min="2342" max="2342" width="9.625" style="1270" bestFit="1" customWidth="1"/>
    <col min="2343" max="2343" width="15.125" style="1270" bestFit="1" customWidth="1"/>
    <col min="2344" max="2344" width="11.125" style="1270" bestFit="1" customWidth="1"/>
    <col min="2345" max="2345" width="9.5" style="1270" bestFit="1" customWidth="1"/>
    <col min="2346" max="2346" width="11" style="1270" bestFit="1" customWidth="1"/>
    <col min="2347" max="2355" width="15.125" style="1270" bestFit="1" customWidth="1"/>
    <col min="2356" max="2356" width="7.125" style="1270" bestFit="1" customWidth="1"/>
    <col min="2357" max="2357" width="11" style="1270" bestFit="1" customWidth="1"/>
    <col min="2358" max="2358" width="15.125" style="1270" bestFit="1" customWidth="1"/>
    <col min="2359" max="2359" width="19.25" style="1270" bestFit="1" customWidth="1"/>
    <col min="2360" max="2360" width="15.125" style="1270" bestFit="1" customWidth="1"/>
    <col min="2361" max="2361" width="19.25" style="1270" bestFit="1" customWidth="1"/>
    <col min="2362" max="2362" width="15.125" style="1270" bestFit="1" customWidth="1"/>
    <col min="2363" max="2363" width="19.25" style="1270" bestFit="1" customWidth="1"/>
    <col min="2364" max="2364" width="15.125" style="1270" bestFit="1" customWidth="1"/>
    <col min="2365" max="2365" width="19.25" style="1270" bestFit="1" customWidth="1"/>
    <col min="2366" max="2366" width="15.125" style="1270" bestFit="1" customWidth="1"/>
    <col min="2367" max="2367" width="19.25" style="1270" bestFit="1" customWidth="1"/>
    <col min="2368" max="2368" width="13" style="1270" bestFit="1" customWidth="1"/>
    <col min="2369" max="2369" width="17.25" style="1270" bestFit="1" customWidth="1"/>
    <col min="2370" max="2370" width="15.125" style="1270" bestFit="1" customWidth="1"/>
    <col min="2371" max="2371" width="19.25" style="1270" bestFit="1" customWidth="1"/>
    <col min="2372" max="2372" width="15.125" style="1270" bestFit="1" customWidth="1"/>
    <col min="2373" max="2373" width="19.25" style="1270" bestFit="1" customWidth="1"/>
    <col min="2374" max="2379" width="21.375" style="1270" bestFit="1" customWidth="1"/>
    <col min="2380" max="2381" width="17.25" style="1270" bestFit="1" customWidth="1"/>
    <col min="2382" max="2382" width="7.125" style="1270" bestFit="1" customWidth="1"/>
    <col min="2383" max="2383" width="11" style="1270" bestFit="1" customWidth="1"/>
    <col min="2384" max="2384" width="7.125" style="1270" bestFit="1" customWidth="1"/>
    <col min="2385" max="2386" width="11" style="1270" bestFit="1" customWidth="1"/>
    <col min="2387" max="2387" width="15.125" style="1270" bestFit="1" customWidth="1"/>
    <col min="2388" max="2388" width="16.5" style="1270" bestFit="1" customWidth="1"/>
    <col min="2389" max="2389" width="20.625" style="1270" bestFit="1" customWidth="1"/>
    <col min="2390" max="2390" width="7.125" style="1270" bestFit="1" customWidth="1"/>
    <col min="2391" max="2393" width="11" style="1270" bestFit="1" customWidth="1"/>
    <col min="2394" max="2394" width="15.125" style="1270" bestFit="1" customWidth="1"/>
    <col min="2395" max="2397" width="11" style="1270" bestFit="1" customWidth="1"/>
    <col min="2398" max="2398" width="13" style="1270" bestFit="1" customWidth="1"/>
    <col min="2399" max="2399" width="11" style="1270" bestFit="1" customWidth="1"/>
    <col min="2400" max="2400" width="15.125" style="1270" bestFit="1" customWidth="1"/>
    <col min="2401" max="2401" width="17.25" style="1270" bestFit="1" customWidth="1"/>
    <col min="2402" max="2402" width="7.125" style="1270" bestFit="1" customWidth="1"/>
    <col min="2403" max="2403" width="13" style="1270" bestFit="1" customWidth="1"/>
    <col min="2404" max="2405" width="12.375" style="1270" bestFit="1" customWidth="1"/>
    <col min="2406" max="2407" width="15.125" style="1270" bestFit="1" customWidth="1"/>
    <col min="2408" max="2409" width="18.625" style="1270" bestFit="1" customWidth="1"/>
    <col min="2410" max="2411" width="21.375" style="1270" bestFit="1" customWidth="1"/>
    <col min="2412" max="2412" width="17.25" style="1270" bestFit="1" customWidth="1"/>
    <col min="2413" max="2413" width="11" style="1270" bestFit="1" customWidth="1"/>
    <col min="2414" max="2415" width="15.125" style="1270" bestFit="1" customWidth="1"/>
    <col min="2416" max="2416" width="11" style="1270" bestFit="1" customWidth="1"/>
    <col min="2417" max="2418" width="15.125" style="1270" bestFit="1" customWidth="1"/>
    <col min="2419" max="2419" width="11.875" style="1270" bestFit="1" customWidth="1"/>
    <col min="2420" max="2420" width="16.375" style="1270" bestFit="1" customWidth="1"/>
    <col min="2421" max="2421" width="15.125" style="1270" bestFit="1" customWidth="1"/>
    <col min="2422" max="2422" width="11" style="1270" bestFit="1" customWidth="1"/>
    <col min="2423" max="2424" width="15.125" style="1270" bestFit="1" customWidth="1"/>
    <col min="2425" max="2425" width="11" style="1270" bestFit="1" customWidth="1"/>
    <col min="2426" max="2427" width="15.125" style="1270" bestFit="1" customWidth="1"/>
    <col min="2428" max="2428" width="5.25" style="1270" bestFit="1" customWidth="1"/>
    <col min="2429" max="2430" width="9" style="1270"/>
    <col min="2431" max="2431" width="7.125" style="1270" bestFit="1" customWidth="1"/>
    <col min="2432" max="2432" width="9" style="1270"/>
    <col min="2433" max="2433" width="59.375" style="1270" bestFit="1" customWidth="1"/>
    <col min="2434" max="2434" width="45.5" style="1270" bestFit="1" customWidth="1"/>
    <col min="2435" max="2435" width="27.625" style="1270" bestFit="1" customWidth="1"/>
    <col min="2436" max="2436" width="11" style="1270" bestFit="1" customWidth="1"/>
    <col min="2437" max="2440" width="13" style="1270" bestFit="1" customWidth="1"/>
    <col min="2441" max="2441" width="14.375" style="1270" bestFit="1" customWidth="1"/>
    <col min="2442" max="2442" width="13" style="1270" bestFit="1" customWidth="1"/>
    <col min="2443" max="2444" width="18.125" style="1270" bestFit="1" customWidth="1"/>
    <col min="2445" max="2445" width="20.25" style="1270" bestFit="1" customWidth="1"/>
    <col min="2446" max="2446" width="17.625" style="1270" bestFit="1" customWidth="1"/>
    <col min="2447" max="2447" width="15.125" style="1270" bestFit="1" customWidth="1"/>
    <col min="2448" max="2448" width="21.375" style="1270" bestFit="1" customWidth="1"/>
    <col min="2449" max="2449" width="12.875" style="1270" bestFit="1" customWidth="1"/>
    <col min="2450" max="2450" width="13" style="1270" bestFit="1" customWidth="1"/>
    <col min="2451" max="2451" width="21.5" style="1270" bestFit="1" customWidth="1"/>
    <col min="2452" max="2453" width="13.125" style="1270" bestFit="1" customWidth="1"/>
    <col min="2454" max="2454" width="21.25" style="1270" bestFit="1" customWidth="1"/>
    <col min="2455" max="2455" width="17.375" style="1270" bestFit="1" customWidth="1"/>
    <col min="2456" max="2456" width="13.125" style="1270" bestFit="1" customWidth="1"/>
    <col min="2457" max="2457" width="15.125" style="1270" bestFit="1" customWidth="1"/>
    <col min="2458" max="2458" width="25.25" style="1270" bestFit="1" customWidth="1"/>
    <col min="2459" max="2459" width="18.875" style="1270" bestFit="1" customWidth="1"/>
    <col min="2460" max="2460" width="28" style="1270" bestFit="1" customWidth="1"/>
    <col min="2461" max="2461" width="26.75" style="1270" bestFit="1" customWidth="1"/>
    <col min="2462" max="2462" width="28" style="1270" bestFit="1" customWidth="1"/>
    <col min="2463" max="2463" width="25.25" style="1270" bestFit="1" customWidth="1"/>
    <col min="2464" max="2464" width="29.625" style="1270" bestFit="1" customWidth="1"/>
    <col min="2465" max="2465" width="25.25" style="1270" bestFit="1" customWidth="1"/>
    <col min="2466" max="2466" width="29.625" style="1270" bestFit="1" customWidth="1"/>
    <col min="2467" max="2467" width="25.25" style="1270" bestFit="1" customWidth="1"/>
    <col min="2468" max="2469" width="18.875" style="1270" bestFit="1" customWidth="1"/>
    <col min="2470" max="2470" width="21" style="1270" bestFit="1" customWidth="1"/>
    <col min="2471" max="2471" width="20.875" style="1270" bestFit="1" customWidth="1"/>
    <col min="2472" max="2472" width="12.625" style="1270" bestFit="1" customWidth="1"/>
    <col min="2473" max="2473" width="15.125" style="1270" bestFit="1" customWidth="1"/>
    <col min="2474" max="2474" width="7.125" style="1270" bestFit="1" customWidth="1"/>
    <col min="2475" max="2475" width="19.25" style="1270" bestFit="1" customWidth="1"/>
    <col min="2476" max="2478" width="15.125" style="1270" bestFit="1" customWidth="1"/>
    <col min="2479" max="2479" width="17.25" style="1270" bestFit="1" customWidth="1"/>
    <col min="2480" max="2482" width="15.125" style="1270" bestFit="1" customWidth="1"/>
    <col min="2483" max="2484" width="17.25" style="1270" bestFit="1" customWidth="1"/>
    <col min="2485" max="2485" width="15.125" style="1270" bestFit="1" customWidth="1"/>
    <col min="2486" max="2487" width="17.25" style="1270" bestFit="1" customWidth="1"/>
    <col min="2488" max="2488" width="15.125" style="1270" bestFit="1" customWidth="1"/>
    <col min="2489" max="2490" width="17.25" style="1270" bestFit="1" customWidth="1"/>
    <col min="2491" max="2491" width="19.25" style="1270" bestFit="1" customWidth="1"/>
    <col min="2492" max="2493" width="21.375" style="1270" bestFit="1" customWidth="1"/>
    <col min="2494" max="2494" width="23.5" style="1270" bestFit="1" customWidth="1"/>
    <col min="2495" max="2495" width="21.375" style="1270" bestFit="1" customWidth="1"/>
    <col min="2496" max="2496" width="19.25" style="1270" bestFit="1" customWidth="1"/>
    <col min="2497" max="2498" width="21.375" style="1270" bestFit="1" customWidth="1"/>
    <col min="2499" max="2499" width="23.5" style="1270" bestFit="1" customWidth="1"/>
    <col min="2500" max="2500" width="21.375" style="1270" bestFit="1" customWidth="1"/>
    <col min="2501" max="2501" width="17.25" style="1270" bestFit="1" customWidth="1"/>
    <col min="2502" max="2504" width="19.25" style="1270" bestFit="1" customWidth="1"/>
    <col min="2505" max="2505" width="18.375" style="1270" bestFit="1" customWidth="1"/>
    <col min="2506" max="2507" width="20.375" style="1270" bestFit="1" customWidth="1"/>
    <col min="2508" max="2508" width="13" style="1270" bestFit="1" customWidth="1"/>
    <col min="2509" max="2510" width="19.25" style="1270" bestFit="1" customWidth="1"/>
    <col min="2511" max="2512" width="17.25" style="1270" bestFit="1" customWidth="1"/>
    <col min="2513" max="2515" width="19.25" style="1270" bestFit="1" customWidth="1"/>
    <col min="2516" max="2517" width="21.375" style="1270" bestFit="1" customWidth="1"/>
    <col min="2518" max="2518" width="19.25" style="1270" bestFit="1" customWidth="1"/>
    <col min="2519" max="2520" width="21.375" style="1270" bestFit="1" customWidth="1"/>
    <col min="2521" max="2521" width="23.5" style="1270" bestFit="1" customWidth="1"/>
    <col min="2522" max="2523" width="21.375" style="1270" bestFit="1" customWidth="1"/>
    <col min="2524" max="2526" width="23.5" style="1270" bestFit="1" customWidth="1"/>
    <col min="2527" max="2528" width="25.5" style="1270" bestFit="1" customWidth="1"/>
    <col min="2529" max="2529" width="23.5" style="1270" bestFit="1" customWidth="1"/>
    <col min="2530" max="2531" width="25.5" style="1270" bestFit="1" customWidth="1"/>
    <col min="2532" max="2532" width="27.625" style="1270" bestFit="1" customWidth="1"/>
    <col min="2533" max="2533" width="25.5" style="1270" bestFit="1" customWidth="1"/>
    <col min="2534" max="2534" width="22.75" style="1270" bestFit="1" customWidth="1"/>
    <col min="2535" max="2535" width="26.875" style="1270" bestFit="1" customWidth="1"/>
    <col min="2536" max="2537" width="19.25" style="1270" bestFit="1" customWidth="1"/>
    <col min="2538" max="2538" width="25.5" style="1270" bestFit="1" customWidth="1"/>
    <col min="2539" max="2540" width="21.375" style="1270" bestFit="1" customWidth="1"/>
    <col min="2541" max="2541" width="27.625" style="1270" bestFit="1" customWidth="1"/>
    <col min="2542" max="2542" width="8.375" style="1270" bestFit="1" customWidth="1"/>
    <col min="2543" max="2545" width="16.75" style="1270" bestFit="1" customWidth="1"/>
    <col min="2546" max="2546" width="18.875" style="1270" bestFit="1" customWidth="1"/>
    <col min="2547" max="2547" width="23.5" style="1270" bestFit="1" customWidth="1"/>
    <col min="2548" max="2548" width="25.5" style="1270" bestFit="1" customWidth="1"/>
    <col min="2549" max="2550" width="8.375" style="1270" bestFit="1" customWidth="1"/>
    <col min="2551" max="2551" width="10.25" style="1270" bestFit="1" customWidth="1"/>
    <col min="2552" max="2552" width="13.75" style="1270" bestFit="1" customWidth="1"/>
    <col min="2553" max="2553" width="15.125" style="1270" bestFit="1" customWidth="1"/>
    <col min="2554" max="2556" width="21.5" style="1270" bestFit="1" customWidth="1"/>
    <col min="2557" max="2558" width="19.25" style="1270" bestFit="1" customWidth="1"/>
    <col min="2559" max="2559" width="6.625" style="1270" bestFit="1" customWidth="1"/>
    <col min="2560" max="2560" width="9" style="1270"/>
    <col min="2561" max="2561" width="15.125" style="1270" bestFit="1" customWidth="1"/>
    <col min="2562" max="2562" width="13" style="1270" bestFit="1" customWidth="1"/>
    <col min="2563" max="2565" width="9" style="1270"/>
    <col min="2566" max="2566" width="13" style="1270" bestFit="1" customWidth="1"/>
    <col min="2567" max="2567" width="15" style="1270" customWidth="1"/>
    <col min="2568" max="2568" width="13" style="1270" bestFit="1" customWidth="1"/>
    <col min="2569" max="2569" width="9" style="1270"/>
    <col min="2570" max="2572" width="12.375" style="1270" bestFit="1" customWidth="1"/>
    <col min="2573" max="2573" width="11" style="1270" bestFit="1" customWidth="1"/>
    <col min="2574" max="2574" width="20.375" style="1270" bestFit="1" customWidth="1"/>
    <col min="2575" max="2576" width="27.75" style="1270" bestFit="1" customWidth="1"/>
    <col min="2577" max="2578" width="19.375" style="1270" bestFit="1" customWidth="1"/>
    <col min="2579" max="2579" width="17.25" style="1270" bestFit="1" customWidth="1"/>
    <col min="2580" max="2580" width="19.375" style="1270" bestFit="1" customWidth="1"/>
    <col min="2581" max="2582" width="9" style="1270"/>
    <col min="2583" max="2583" width="17.375" style="1270" bestFit="1" customWidth="1"/>
    <col min="2584" max="2584" width="9" style="1270"/>
    <col min="2585" max="2585" width="17.375" style="1270" bestFit="1" customWidth="1"/>
    <col min="2586" max="2587" width="9" style="1270"/>
    <col min="2588" max="2589" width="11.125" style="1270" bestFit="1" customWidth="1"/>
    <col min="2590" max="2590" width="5.25" style="1270" bestFit="1" customWidth="1"/>
    <col min="2591" max="2591" width="9" style="1270"/>
    <col min="2592" max="2592" width="14.25" style="1270" bestFit="1" customWidth="1"/>
    <col min="2593" max="2593" width="17.875" style="1270" bestFit="1" customWidth="1"/>
    <col min="2594" max="2594" width="5.25" style="1270" bestFit="1" customWidth="1"/>
    <col min="2595" max="2595" width="9" style="1270"/>
    <col min="2596" max="2596" width="11" style="1270" bestFit="1" customWidth="1"/>
    <col min="2597" max="2597" width="8.375" style="1270" bestFit="1" customWidth="1"/>
    <col min="2598" max="2598" width="9.625" style="1270" bestFit="1" customWidth="1"/>
    <col min="2599" max="2599" width="15.125" style="1270" bestFit="1" customWidth="1"/>
    <col min="2600" max="2600" width="11.125" style="1270" bestFit="1" customWidth="1"/>
    <col min="2601" max="2601" width="9.5" style="1270" bestFit="1" customWidth="1"/>
    <col min="2602" max="2602" width="11" style="1270" bestFit="1" customWidth="1"/>
    <col min="2603" max="2611" width="15.125" style="1270" bestFit="1" customWidth="1"/>
    <col min="2612" max="2612" width="7.125" style="1270" bestFit="1" customWidth="1"/>
    <col min="2613" max="2613" width="11" style="1270" bestFit="1" customWidth="1"/>
    <col min="2614" max="2614" width="15.125" style="1270" bestFit="1" customWidth="1"/>
    <col min="2615" max="2615" width="19.25" style="1270" bestFit="1" customWidth="1"/>
    <col min="2616" max="2616" width="15.125" style="1270" bestFit="1" customWidth="1"/>
    <col min="2617" max="2617" width="19.25" style="1270" bestFit="1" customWidth="1"/>
    <col min="2618" max="2618" width="15.125" style="1270" bestFit="1" customWidth="1"/>
    <col min="2619" max="2619" width="19.25" style="1270" bestFit="1" customWidth="1"/>
    <col min="2620" max="2620" width="15.125" style="1270" bestFit="1" customWidth="1"/>
    <col min="2621" max="2621" width="19.25" style="1270" bestFit="1" customWidth="1"/>
    <col min="2622" max="2622" width="15.125" style="1270" bestFit="1" customWidth="1"/>
    <col min="2623" max="2623" width="19.25" style="1270" bestFit="1" customWidth="1"/>
    <col min="2624" max="2624" width="13" style="1270" bestFit="1" customWidth="1"/>
    <col min="2625" max="2625" width="17.25" style="1270" bestFit="1" customWidth="1"/>
    <col min="2626" max="2626" width="15.125" style="1270" bestFit="1" customWidth="1"/>
    <col min="2627" max="2627" width="19.25" style="1270" bestFit="1" customWidth="1"/>
    <col min="2628" max="2628" width="15.125" style="1270" bestFit="1" customWidth="1"/>
    <col min="2629" max="2629" width="19.25" style="1270" bestFit="1" customWidth="1"/>
    <col min="2630" max="2635" width="21.375" style="1270" bestFit="1" customWidth="1"/>
    <col min="2636" max="2637" width="17.25" style="1270" bestFit="1" customWidth="1"/>
    <col min="2638" max="2638" width="7.125" style="1270" bestFit="1" customWidth="1"/>
    <col min="2639" max="2639" width="11" style="1270" bestFit="1" customWidth="1"/>
    <col min="2640" max="2640" width="7.125" style="1270" bestFit="1" customWidth="1"/>
    <col min="2641" max="2642" width="11" style="1270" bestFit="1" customWidth="1"/>
    <col min="2643" max="2643" width="15.125" style="1270" bestFit="1" customWidth="1"/>
    <col min="2644" max="2644" width="16.5" style="1270" bestFit="1" customWidth="1"/>
    <col min="2645" max="2645" width="20.625" style="1270" bestFit="1" customWidth="1"/>
    <col min="2646" max="2646" width="7.125" style="1270" bestFit="1" customWidth="1"/>
    <col min="2647" max="2649" width="11" style="1270" bestFit="1" customWidth="1"/>
    <col min="2650" max="2650" width="15.125" style="1270" bestFit="1" customWidth="1"/>
    <col min="2651" max="2653" width="11" style="1270" bestFit="1" customWidth="1"/>
    <col min="2654" max="2654" width="13" style="1270" bestFit="1" customWidth="1"/>
    <col min="2655" max="2655" width="11" style="1270" bestFit="1" customWidth="1"/>
    <col min="2656" max="2656" width="15.125" style="1270" bestFit="1" customWidth="1"/>
    <col min="2657" max="2657" width="17.25" style="1270" bestFit="1" customWidth="1"/>
    <col min="2658" max="2658" width="7.125" style="1270" bestFit="1" customWidth="1"/>
    <col min="2659" max="2659" width="13" style="1270" bestFit="1" customWidth="1"/>
    <col min="2660" max="2661" width="12.375" style="1270" bestFit="1" customWidth="1"/>
    <col min="2662" max="2663" width="15.125" style="1270" bestFit="1" customWidth="1"/>
    <col min="2664" max="2665" width="18.625" style="1270" bestFit="1" customWidth="1"/>
    <col min="2666" max="2667" width="21.375" style="1270" bestFit="1" customWidth="1"/>
    <col min="2668" max="2668" width="17.25" style="1270" bestFit="1" customWidth="1"/>
    <col min="2669" max="2669" width="11" style="1270" bestFit="1" customWidth="1"/>
    <col min="2670" max="2671" width="15.125" style="1270" bestFit="1" customWidth="1"/>
    <col min="2672" max="2672" width="11" style="1270" bestFit="1" customWidth="1"/>
    <col min="2673" max="2674" width="15.125" style="1270" bestFit="1" customWidth="1"/>
    <col min="2675" max="2675" width="11.875" style="1270" bestFit="1" customWidth="1"/>
    <col min="2676" max="2676" width="16.375" style="1270" bestFit="1" customWidth="1"/>
    <col min="2677" max="2677" width="15.125" style="1270" bestFit="1" customWidth="1"/>
    <col min="2678" max="2678" width="11" style="1270" bestFit="1" customWidth="1"/>
    <col min="2679" max="2680" width="15.125" style="1270" bestFit="1" customWidth="1"/>
    <col min="2681" max="2681" width="11" style="1270" bestFit="1" customWidth="1"/>
    <col min="2682" max="2683" width="15.125" style="1270" bestFit="1" customWidth="1"/>
    <col min="2684" max="2684" width="5.25" style="1270" bestFit="1" customWidth="1"/>
    <col min="2685" max="2686" width="9" style="1270"/>
    <col min="2687" max="2687" width="7.125" style="1270" bestFit="1" customWidth="1"/>
    <col min="2688" max="2688" width="9" style="1270"/>
    <col min="2689" max="2689" width="59.375" style="1270" bestFit="1" customWidth="1"/>
    <col min="2690" max="2690" width="45.5" style="1270" bestFit="1" customWidth="1"/>
    <col min="2691" max="2691" width="27.625" style="1270" bestFit="1" customWidth="1"/>
    <col min="2692" max="2692" width="11" style="1270" bestFit="1" customWidth="1"/>
    <col min="2693" max="2696" width="13" style="1270" bestFit="1" customWidth="1"/>
    <col min="2697" max="2697" width="14.375" style="1270" bestFit="1" customWidth="1"/>
    <col min="2698" max="2698" width="13" style="1270" bestFit="1" customWidth="1"/>
    <col min="2699" max="2700" width="18.125" style="1270" bestFit="1" customWidth="1"/>
    <col min="2701" max="2701" width="20.25" style="1270" bestFit="1" customWidth="1"/>
    <col min="2702" max="2702" width="17.625" style="1270" bestFit="1" customWidth="1"/>
    <col min="2703" max="2703" width="15.125" style="1270" bestFit="1" customWidth="1"/>
    <col min="2704" max="2704" width="21.375" style="1270" bestFit="1" customWidth="1"/>
    <col min="2705" max="2705" width="12.875" style="1270" bestFit="1" customWidth="1"/>
    <col min="2706" max="2706" width="13" style="1270" bestFit="1" customWidth="1"/>
    <col min="2707" max="2707" width="21.5" style="1270" bestFit="1" customWidth="1"/>
    <col min="2708" max="2709" width="13.125" style="1270" bestFit="1" customWidth="1"/>
    <col min="2710" max="2710" width="21.25" style="1270" bestFit="1" customWidth="1"/>
    <col min="2711" max="2711" width="17.375" style="1270" bestFit="1" customWidth="1"/>
    <col min="2712" max="2712" width="13.125" style="1270" bestFit="1" customWidth="1"/>
    <col min="2713" max="2713" width="15.125" style="1270" bestFit="1" customWidth="1"/>
    <col min="2714" max="2714" width="25.25" style="1270" bestFit="1" customWidth="1"/>
    <col min="2715" max="2715" width="18.875" style="1270" bestFit="1" customWidth="1"/>
    <col min="2716" max="2716" width="28" style="1270" bestFit="1" customWidth="1"/>
    <col min="2717" max="2717" width="26.75" style="1270" bestFit="1" customWidth="1"/>
    <col min="2718" max="2718" width="28" style="1270" bestFit="1" customWidth="1"/>
    <col min="2719" max="2719" width="25.25" style="1270" bestFit="1" customWidth="1"/>
    <col min="2720" max="2720" width="29.625" style="1270" bestFit="1" customWidth="1"/>
    <col min="2721" max="2721" width="25.25" style="1270" bestFit="1" customWidth="1"/>
    <col min="2722" max="2722" width="29.625" style="1270" bestFit="1" customWidth="1"/>
    <col min="2723" max="2723" width="25.25" style="1270" bestFit="1" customWidth="1"/>
    <col min="2724" max="2725" width="18.875" style="1270" bestFit="1" customWidth="1"/>
    <col min="2726" max="2726" width="21" style="1270" bestFit="1" customWidth="1"/>
    <col min="2727" max="2727" width="20.875" style="1270" bestFit="1" customWidth="1"/>
    <col min="2728" max="2728" width="12.625" style="1270" bestFit="1" customWidth="1"/>
    <col min="2729" max="2729" width="15.125" style="1270" bestFit="1" customWidth="1"/>
    <col min="2730" max="2730" width="7.125" style="1270" bestFit="1" customWidth="1"/>
    <col min="2731" max="2731" width="19.25" style="1270" bestFit="1" customWidth="1"/>
    <col min="2732" max="2734" width="15.125" style="1270" bestFit="1" customWidth="1"/>
    <col min="2735" max="2735" width="17.25" style="1270" bestFit="1" customWidth="1"/>
    <col min="2736" max="2738" width="15.125" style="1270" bestFit="1" customWidth="1"/>
    <col min="2739" max="2740" width="17.25" style="1270" bestFit="1" customWidth="1"/>
    <col min="2741" max="2741" width="15.125" style="1270" bestFit="1" customWidth="1"/>
    <col min="2742" max="2743" width="17.25" style="1270" bestFit="1" customWidth="1"/>
    <col min="2744" max="2744" width="15.125" style="1270" bestFit="1" customWidth="1"/>
    <col min="2745" max="2746" width="17.25" style="1270" bestFit="1" customWidth="1"/>
    <col min="2747" max="2747" width="19.25" style="1270" bestFit="1" customWidth="1"/>
    <col min="2748" max="2749" width="21.375" style="1270" bestFit="1" customWidth="1"/>
    <col min="2750" max="2750" width="23.5" style="1270" bestFit="1" customWidth="1"/>
    <col min="2751" max="2751" width="21.375" style="1270" bestFit="1" customWidth="1"/>
    <col min="2752" max="2752" width="19.25" style="1270" bestFit="1" customWidth="1"/>
    <col min="2753" max="2754" width="21.375" style="1270" bestFit="1" customWidth="1"/>
    <col min="2755" max="2755" width="23.5" style="1270" bestFit="1" customWidth="1"/>
    <col min="2756" max="2756" width="21.375" style="1270" bestFit="1" customWidth="1"/>
    <col min="2757" max="2757" width="17.25" style="1270" bestFit="1" customWidth="1"/>
    <col min="2758" max="2760" width="19.25" style="1270" bestFit="1" customWidth="1"/>
    <col min="2761" max="2761" width="18.375" style="1270" bestFit="1" customWidth="1"/>
    <col min="2762" max="2763" width="20.375" style="1270" bestFit="1" customWidth="1"/>
    <col min="2764" max="2764" width="13" style="1270" bestFit="1" customWidth="1"/>
    <col min="2765" max="2766" width="19.25" style="1270" bestFit="1" customWidth="1"/>
    <col min="2767" max="2768" width="17.25" style="1270" bestFit="1" customWidth="1"/>
    <col min="2769" max="2771" width="19.25" style="1270" bestFit="1" customWidth="1"/>
    <col min="2772" max="2773" width="21.375" style="1270" bestFit="1" customWidth="1"/>
    <col min="2774" max="2774" width="19.25" style="1270" bestFit="1" customWidth="1"/>
    <col min="2775" max="2776" width="21.375" style="1270" bestFit="1" customWidth="1"/>
    <col min="2777" max="2777" width="23.5" style="1270" bestFit="1" customWidth="1"/>
    <col min="2778" max="2779" width="21.375" style="1270" bestFit="1" customWidth="1"/>
    <col min="2780" max="2782" width="23.5" style="1270" bestFit="1" customWidth="1"/>
    <col min="2783" max="2784" width="25.5" style="1270" bestFit="1" customWidth="1"/>
    <col min="2785" max="2785" width="23.5" style="1270" bestFit="1" customWidth="1"/>
    <col min="2786" max="2787" width="25.5" style="1270" bestFit="1" customWidth="1"/>
    <col min="2788" max="2788" width="27.625" style="1270" bestFit="1" customWidth="1"/>
    <col min="2789" max="2789" width="25.5" style="1270" bestFit="1" customWidth="1"/>
    <col min="2790" max="2790" width="22.75" style="1270" bestFit="1" customWidth="1"/>
    <col min="2791" max="2791" width="26.875" style="1270" bestFit="1" customWidth="1"/>
    <col min="2792" max="2793" width="19.25" style="1270" bestFit="1" customWidth="1"/>
    <col min="2794" max="2794" width="25.5" style="1270" bestFit="1" customWidth="1"/>
    <col min="2795" max="2796" width="21.375" style="1270" bestFit="1" customWidth="1"/>
    <col min="2797" max="2797" width="27.625" style="1270" bestFit="1" customWidth="1"/>
    <col min="2798" max="2798" width="8.375" style="1270" bestFit="1" customWidth="1"/>
    <col min="2799" max="2801" width="16.75" style="1270" bestFit="1" customWidth="1"/>
    <col min="2802" max="2802" width="18.875" style="1270" bestFit="1" customWidth="1"/>
    <col min="2803" max="2803" width="23.5" style="1270" bestFit="1" customWidth="1"/>
    <col min="2804" max="2804" width="25.5" style="1270" bestFit="1" customWidth="1"/>
    <col min="2805" max="2806" width="8.375" style="1270" bestFit="1" customWidth="1"/>
    <col min="2807" max="2807" width="10.25" style="1270" bestFit="1" customWidth="1"/>
    <col min="2808" max="2808" width="13.75" style="1270" bestFit="1" customWidth="1"/>
    <col min="2809" max="2809" width="15.125" style="1270" bestFit="1" customWidth="1"/>
    <col min="2810" max="2812" width="21.5" style="1270" bestFit="1" customWidth="1"/>
    <col min="2813" max="2814" width="19.25" style="1270" bestFit="1" customWidth="1"/>
    <col min="2815" max="2815" width="6.625" style="1270" bestFit="1" customWidth="1"/>
    <col min="2816" max="2816" width="9" style="1270"/>
    <col min="2817" max="2817" width="15.125" style="1270" bestFit="1" customWidth="1"/>
    <col min="2818" max="2818" width="13" style="1270" bestFit="1" customWidth="1"/>
    <col min="2819" max="2821" width="9" style="1270"/>
    <col min="2822" max="2822" width="13" style="1270" bestFit="1" customWidth="1"/>
    <col min="2823" max="2823" width="15" style="1270" customWidth="1"/>
    <col min="2824" max="2824" width="13" style="1270" bestFit="1" customWidth="1"/>
    <col min="2825" max="2825" width="9" style="1270"/>
    <col min="2826" max="2828" width="12.375" style="1270" bestFit="1" customWidth="1"/>
    <col min="2829" max="2829" width="11" style="1270" bestFit="1" customWidth="1"/>
    <col min="2830" max="2830" width="20.375" style="1270" bestFit="1" customWidth="1"/>
    <col min="2831" max="2832" width="27.75" style="1270" bestFit="1" customWidth="1"/>
    <col min="2833" max="2834" width="19.375" style="1270" bestFit="1" customWidth="1"/>
    <col min="2835" max="2835" width="17.25" style="1270" bestFit="1" customWidth="1"/>
    <col min="2836" max="2836" width="19.375" style="1270" bestFit="1" customWidth="1"/>
    <col min="2837" max="2838" width="9" style="1270"/>
    <col min="2839" max="2839" width="17.375" style="1270" bestFit="1" customWidth="1"/>
    <col min="2840" max="2840" width="9" style="1270"/>
    <col min="2841" max="2841" width="17.375" style="1270" bestFit="1" customWidth="1"/>
    <col min="2842" max="2843" width="9" style="1270"/>
    <col min="2844" max="2845" width="11.125" style="1270" bestFit="1" customWidth="1"/>
    <col min="2846" max="2846" width="5.25" style="1270" bestFit="1" customWidth="1"/>
    <col min="2847" max="2847" width="9" style="1270"/>
    <col min="2848" max="2848" width="14.25" style="1270" bestFit="1" customWidth="1"/>
    <col min="2849" max="2849" width="17.875" style="1270" bestFit="1" customWidth="1"/>
    <col min="2850" max="2850" width="5.25" style="1270" bestFit="1" customWidth="1"/>
    <col min="2851" max="2851" width="9" style="1270"/>
    <col min="2852" max="2852" width="11" style="1270" bestFit="1" customWidth="1"/>
    <col min="2853" max="2853" width="8.375" style="1270" bestFit="1" customWidth="1"/>
    <col min="2854" max="2854" width="9.625" style="1270" bestFit="1" customWidth="1"/>
    <col min="2855" max="2855" width="15.125" style="1270" bestFit="1" customWidth="1"/>
    <col min="2856" max="2856" width="11.125" style="1270" bestFit="1" customWidth="1"/>
    <col min="2857" max="2857" width="9.5" style="1270" bestFit="1" customWidth="1"/>
    <col min="2858" max="2858" width="11" style="1270" bestFit="1" customWidth="1"/>
    <col min="2859" max="2867" width="15.125" style="1270" bestFit="1" customWidth="1"/>
    <col min="2868" max="2868" width="7.125" style="1270" bestFit="1" customWidth="1"/>
    <col min="2869" max="2869" width="11" style="1270" bestFit="1" customWidth="1"/>
    <col min="2870" max="2870" width="15.125" style="1270" bestFit="1" customWidth="1"/>
    <col min="2871" max="2871" width="19.25" style="1270" bestFit="1" customWidth="1"/>
    <col min="2872" max="2872" width="15.125" style="1270" bestFit="1" customWidth="1"/>
    <col min="2873" max="2873" width="19.25" style="1270" bestFit="1" customWidth="1"/>
    <col min="2874" max="2874" width="15.125" style="1270" bestFit="1" customWidth="1"/>
    <col min="2875" max="2875" width="19.25" style="1270" bestFit="1" customWidth="1"/>
    <col min="2876" max="2876" width="15.125" style="1270" bestFit="1" customWidth="1"/>
    <col min="2877" max="2877" width="19.25" style="1270" bestFit="1" customWidth="1"/>
    <col min="2878" max="2878" width="15.125" style="1270" bestFit="1" customWidth="1"/>
    <col min="2879" max="2879" width="19.25" style="1270" bestFit="1" customWidth="1"/>
    <col min="2880" max="2880" width="13" style="1270" bestFit="1" customWidth="1"/>
    <col min="2881" max="2881" width="17.25" style="1270" bestFit="1" customWidth="1"/>
    <col min="2882" max="2882" width="15.125" style="1270" bestFit="1" customWidth="1"/>
    <col min="2883" max="2883" width="19.25" style="1270" bestFit="1" customWidth="1"/>
    <col min="2884" max="2884" width="15.125" style="1270" bestFit="1" customWidth="1"/>
    <col min="2885" max="2885" width="19.25" style="1270" bestFit="1" customWidth="1"/>
    <col min="2886" max="2891" width="21.375" style="1270" bestFit="1" customWidth="1"/>
    <col min="2892" max="2893" width="17.25" style="1270" bestFit="1" customWidth="1"/>
    <col min="2894" max="2894" width="7.125" style="1270" bestFit="1" customWidth="1"/>
    <col min="2895" max="2895" width="11" style="1270" bestFit="1" customWidth="1"/>
    <col min="2896" max="2896" width="7.125" style="1270" bestFit="1" customWidth="1"/>
    <col min="2897" max="2898" width="11" style="1270" bestFit="1" customWidth="1"/>
    <col min="2899" max="2899" width="15.125" style="1270" bestFit="1" customWidth="1"/>
    <col min="2900" max="2900" width="16.5" style="1270" bestFit="1" customWidth="1"/>
    <col min="2901" max="2901" width="20.625" style="1270" bestFit="1" customWidth="1"/>
    <col min="2902" max="2902" width="7.125" style="1270" bestFit="1" customWidth="1"/>
    <col min="2903" max="2905" width="11" style="1270" bestFit="1" customWidth="1"/>
    <col min="2906" max="2906" width="15.125" style="1270" bestFit="1" customWidth="1"/>
    <col min="2907" max="2909" width="11" style="1270" bestFit="1" customWidth="1"/>
    <col min="2910" max="2910" width="13" style="1270" bestFit="1" customWidth="1"/>
    <col min="2911" max="2911" width="11" style="1270" bestFit="1" customWidth="1"/>
    <col min="2912" max="2912" width="15.125" style="1270" bestFit="1" customWidth="1"/>
    <col min="2913" max="2913" width="17.25" style="1270" bestFit="1" customWidth="1"/>
    <col min="2914" max="2914" width="7.125" style="1270" bestFit="1" customWidth="1"/>
    <col min="2915" max="2915" width="13" style="1270" bestFit="1" customWidth="1"/>
    <col min="2916" max="2917" width="12.375" style="1270" bestFit="1" customWidth="1"/>
    <col min="2918" max="2919" width="15.125" style="1270" bestFit="1" customWidth="1"/>
    <col min="2920" max="2921" width="18.625" style="1270" bestFit="1" customWidth="1"/>
    <col min="2922" max="2923" width="21.375" style="1270" bestFit="1" customWidth="1"/>
    <col min="2924" max="2924" width="17.25" style="1270" bestFit="1" customWidth="1"/>
    <col min="2925" max="2925" width="11" style="1270" bestFit="1" customWidth="1"/>
    <col min="2926" max="2927" width="15.125" style="1270" bestFit="1" customWidth="1"/>
    <col min="2928" max="2928" width="11" style="1270" bestFit="1" customWidth="1"/>
    <col min="2929" max="2930" width="15.125" style="1270" bestFit="1" customWidth="1"/>
    <col min="2931" max="2931" width="11.875" style="1270" bestFit="1" customWidth="1"/>
    <col min="2932" max="2932" width="16.375" style="1270" bestFit="1" customWidth="1"/>
    <col min="2933" max="2933" width="15.125" style="1270" bestFit="1" customWidth="1"/>
    <col min="2934" max="2934" width="11" style="1270" bestFit="1" customWidth="1"/>
    <col min="2935" max="2936" width="15.125" style="1270" bestFit="1" customWidth="1"/>
    <col min="2937" max="2937" width="11" style="1270" bestFit="1" customWidth="1"/>
    <col min="2938" max="2939" width="15.125" style="1270" bestFit="1" customWidth="1"/>
    <col min="2940" max="2940" width="5.25" style="1270" bestFit="1" customWidth="1"/>
    <col min="2941" max="2942" width="9" style="1270"/>
    <col min="2943" max="2943" width="7.125" style="1270" bestFit="1" customWidth="1"/>
    <col min="2944" max="2944" width="9" style="1270"/>
    <col min="2945" max="2945" width="59.375" style="1270" bestFit="1" customWidth="1"/>
    <col min="2946" max="2946" width="45.5" style="1270" bestFit="1" customWidth="1"/>
    <col min="2947" max="2947" width="27.625" style="1270" bestFit="1" customWidth="1"/>
    <col min="2948" max="2948" width="11" style="1270" bestFit="1" customWidth="1"/>
    <col min="2949" max="2952" width="13" style="1270" bestFit="1" customWidth="1"/>
    <col min="2953" max="2953" width="14.375" style="1270" bestFit="1" customWidth="1"/>
    <col min="2954" max="2954" width="13" style="1270" bestFit="1" customWidth="1"/>
    <col min="2955" max="2956" width="18.125" style="1270" bestFit="1" customWidth="1"/>
    <col min="2957" max="2957" width="20.25" style="1270" bestFit="1" customWidth="1"/>
    <col min="2958" max="2958" width="17.625" style="1270" bestFit="1" customWidth="1"/>
    <col min="2959" max="2959" width="15.125" style="1270" bestFit="1" customWidth="1"/>
    <col min="2960" max="2960" width="21.375" style="1270" bestFit="1" customWidth="1"/>
    <col min="2961" max="2961" width="12.875" style="1270" bestFit="1" customWidth="1"/>
    <col min="2962" max="2962" width="13" style="1270" bestFit="1" customWidth="1"/>
    <col min="2963" max="2963" width="21.5" style="1270" bestFit="1" customWidth="1"/>
    <col min="2964" max="2965" width="13.125" style="1270" bestFit="1" customWidth="1"/>
    <col min="2966" max="2966" width="21.25" style="1270" bestFit="1" customWidth="1"/>
    <col min="2967" max="2967" width="17.375" style="1270" bestFit="1" customWidth="1"/>
    <col min="2968" max="2968" width="13.125" style="1270" bestFit="1" customWidth="1"/>
    <col min="2969" max="2969" width="15.125" style="1270" bestFit="1" customWidth="1"/>
    <col min="2970" max="2970" width="25.25" style="1270" bestFit="1" customWidth="1"/>
    <col min="2971" max="2971" width="18.875" style="1270" bestFit="1" customWidth="1"/>
    <col min="2972" max="2972" width="28" style="1270" bestFit="1" customWidth="1"/>
    <col min="2973" max="2973" width="26.75" style="1270" bestFit="1" customWidth="1"/>
    <col min="2974" max="2974" width="28" style="1270" bestFit="1" customWidth="1"/>
    <col min="2975" max="2975" width="25.25" style="1270" bestFit="1" customWidth="1"/>
    <col min="2976" max="2976" width="29.625" style="1270" bestFit="1" customWidth="1"/>
    <col min="2977" max="2977" width="25.25" style="1270" bestFit="1" customWidth="1"/>
    <col min="2978" max="2978" width="29.625" style="1270" bestFit="1" customWidth="1"/>
    <col min="2979" max="2979" width="25.25" style="1270" bestFit="1" customWidth="1"/>
    <col min="2980" max="2981" width="18.875" style="1270" bestFit="1" customWidth="1"/>
    <col min="2982" max="2982" width="21" style="1270" bestFit="1" customWidth="1"/>
    <col min="2983" max="2983" width="20.875" style="1270" bestFit="1" customWidth="1"/>
    <col min="2984" max="2984" width="12.625" style="1270" bestFit="1" customWidth="1"/>
    <col min="2985" max="2985" width="15.125" style="1270" bestFit="1" customWidth="1"/>
    <col min="2986" max="2986" width="7.125" style="1270" bestFit="1" customWidth="1"/>
    <col min="2987" max="2987" width="19.25" style="1270" bestFit="1" customWidth="1"/>
    <col min="2988" max="2990" width="15.125" style="1270" bestFit="1" customWidth="1"/>
    <col min="2991" max="2991" width="17.25" style="1270" bestFit="1" customWidth="1"/>
    <col min="2992" max="2994" width="15.125" style="1270" bestFit="1" customWidth="1"/>
    <col min="2995" max="2996" width="17.25" style="1270" bestFit="1" customWidth="1"/>
    <col min="2997" max="2997" width="15.125" style="1270" bestFit="1" customWidth="1"/>
    <col min="2998" max="2999" width="17.25" style="1270" bestFit="1" customWidth="1"/>
    <col min="3000" max="3000" width="15.125" style="1270" bestFit="1" customWidth="1"/>
    <col min="3001" max="3002" width="17.25" style="1270" bestFit="1" customWidth="1"/>
    <col min="3003" max="3003" width="19.25" style="1270" bestFit="1" customWidth="1"/>
    <col min="3004" max="3005" width="21.375" style="1270" bestFit="1" customWidth="1"/>
    <col min="3006" max="3006" width="23.5" style="1270" bestFit="1" customWidth="1"/>
    <col min="3007" max="3007" width="21.375" style="1270" bestFit="1" customWidth="1"/>
    <col min="3008" max="3008" width="19.25" style="1270" bestFit="1" customWidth="1"/>
    <col min="3009" max="3010" width="21.375" style="1270" bestFit="1" customWidth="1"/>
    <col min="3011" max="3011" width="23.5" style="1270" bestFit="1" customWidth="1"/>
    <col min="3012" max="3012" width="21.375" style="1270" bestFit="1" customWidth="1"/>
    <col min="3013" max="3013" width="17.25" style="1270" bestFit="1" customWidth="1"/>
    <col min="3014" max="3016" width="19.25" style="1270" bestFit="1" customWidth="1"/>
    <col min="3017" max="3017" width="18.375" style="1270" bestFit="1" customWidth="1"/>
    <col min="3018" max="3019" width="20.375" style="1270" bestFit="1" customWidth="1"/>
    <col min="3020" max="3020" width="13" style="1270" bestFit="1" customWidth="1"/>
    <col min="3021" max="3022" width="19.25" style="1270" bestFit="1" customWidth="1"/>
    <col min="3023" max="3024" width="17.25" style="1270" bestFit="1" customWidth="1"/>
    <col min="3025" max="3027" width="19.25" style="1270" bestFit="1" customWidth="1"/>
    <col min="3028" max="3029" width="21.375" style="1270" bestFit="1" customWidth="1"/>
    <col min="3030" max="3030" width="19.25" style="1270" bestFit="1" customWidth="1"/>
    <col min="3031" max="3032" width="21.375" style="1270" bestFit="1" customWidth="1"/>
    <col min="3033" max="3033" width="23.5" style="1270" bestFit="1" customWidth="1"/>
    <col min="3034" max="3035" width="21.375" style="1270" bestFit="1" customWidth="1"/>
    <col min="3036" max="3038" width="23.5" style="1270" bestFit="1" customWidth="1"/>
    <col min="3039" max="3040" width="25.5" style="1270" bestFit="1" customWidth="1"/>
    <col min="3041" max="3041" width="23.5" style="1270" bestFit="1" customWidth="1"/>
    <col min="3042" max="3043" width="25.5" style="1270" bestFit="1" customWidth="1"/>
    <col min="3044" max="3044" width="27.625" style="1270" bestFit="1" customWidth="1"/>
    <col min="3045" max="3045" width="25.5" style="1270" bestFit="1" customWidth="1"/>
    <col min="3046" max="3046" width="22.75" style="1270" bestFit="1" customWidth="1"/>
    <col min="3047" max="3047" width="26.875" style="1270" bestFit="1" customWidth="1"/>
    <col min="3048" max="3049" width="19.25" style="1270" bestFit="1" customWidth="1"/>
    <col min="3050" max="3050" width="25.5" style="1270" bestFit="1" customWidth="1"/>
    <col min="3051" max="3052" width="21.375" style="1270" bestFit="1" customWidth="1"/>
    <col min="3053" max="3053" width="27.625" style="1270" bestFit="1" customWidth="1"/>
    <col min="3054" max="3054" width="8.375" style="1270" bestFit="1" customWidth="1"/>
    <col min="3055" max="3057" width="16.75" style="1270" bestFit="1" customWidth="1"/>
    <col min="3058" max="3058" width="18.875" style="1270" bestFit="1" customWidth="1"/>
    <col min="3059" max="3059" width="23.5" style="1270" bestFit="1" customWidth="1"/>
    <col min="3060" max="3060" width="25.5" style="1270" bestFit="1" customWidth="1"/>
    <col min="3061" max="3062" width="8.375" style="1270" bestFit="1" customWidth="1"/>
    <col min="3063" max="3063" width="10.25" style="1270" bestFit="1" customWidth="1"/>
    <col min="3064" max="3064" width="13.75" style="1270" bestFit="1" customWidth="1"/>
    <col min="3065" max="3065" width="15.125" style="1270" bestFit="1" customWidth="1"/>
    <col min="3066" max="3068" width="21.5" style="1270" bestFit="1" customWidth="1"/>
    <col min="3069" max="3070" width="19.25" style="1270" bestFit="1" customWidth="1"/>
    <col min="3071" max="3071" width="6.625" style="1270" bestFit="1" customWidth="1"/>
    <col min="3072" max="3072" width="9" style="1270"/>
    <col min="3073" max="3073" width="15.125" style="1270" bestFit="1" customWidth="1"/>
    <col min="3074" max="3074" width="13" style="1270" bestFit="1" customWidth="1"/>
    <col min="3075" max="3077" width="9" style="1270"/>
    <col min="3078" max="3078" width="13" style="1270" bestFit="1" customWidth="1"/>
    <col min="3079" max="3079" width="15" style="1270" customWidth="1"/>
    <col min="3080" max="3080" width="13" style="1270" bestFit="1" customWidth="1"/>
    <col min="3081" max="3081" width="9" style="1270"/>
    <col min="3082" max="3084" width="12.375" style="1270" bestFit="1" customWidth="1"/>
    <col min="3085" max="3085" width="11" style="1270" bestFit="1" customWidth="1"/>
    <col min="3086" max="3086" width="20.375" style="1270" bestFit="1" customWidth="1"/>
    <col min="3087" max="3088" width="27.75" style="1270" bestFit="1" customWidth="1"/>
    <col min="3089" max="3090" width="19.375" style="1270" bestFit="1" customWidth="1"/>
    <col min="3091" max="3091" width="17.25" style="1270" bestFit="1" customWidth="1"/>
    <col min="3092" max="3092" width="19.375" style="1270" bestFit="1" customWidth="1"/>
    <col min="3093" max="3094" width="9" style="1270"/>
    <col min="3095" max="3095" width="17.375" style="1270" bestFit="1" customWidth="1"/>
    <col min="3096" max="3096" width="9" style="1270"/>
    <col min="3097" max="3097" width="17.375" style="1270" bestFit="1" customWidth="1"/>
    <col min="3098" max="3099" width="9" style="1270"/>
    <col min="3100" max="3101" width="11.125" style="1270" bestFit="1" customWidth="1"/>
    <col min="3102" max="3102" width="5.25" style="1270" bestFit="1" customWidth="1"/>
    <col min="3103" max="3103" width="9" style="1270"/>
    <col min="3104" max="3104" width="14.25" style="1270" bestFit="1" customWidth="1"/>
    <col min="3105" max="3105" width="17.875" style="1270" bestFit="1" customWidth="1"/>
    <col min="3106" max="3106" width="5.25" style="1270" bestFit="1" customWidth="1"/>
    <col min="3107" max="3107" width="9" style="1270"/>
    <col min="3108" max="3108" width="11" style="1270" bestFit="1" customWidth="1"/>
    <col min="3109" max="3109" width="8.375" style="1270" bestFit="1" customWidth="1"/>
    <col min="3110" max="3110" width="9.625" style="1270" bestFit="1" customWidth="1"/>
    <col min="3111" max="3111" width="15.125" style="1270" bestFit="1" customWidth="1"/>
    <col min="3112" max="3112" width="11.125" style="1270" bestFit="1" customWidth="1"/>
    <col min="3113" max="3113" width="9.5" style="1270" bestFit="1" customWidth="1"/>
    <col min="3114" max="3114" width="11" style="1270" bestFit="1" customWidth="1"/>
    <col min="3115" max="3123" width="15.125" style="1270" bestFit="1" customWidth="1"/>
    <col min="3124" max="3124" width="7.125" style="1270" bestFit="1" customWidth="1"/>
    <col min="3125" max="3125" width="11" style="1270" bestFit="1" customWidth="1"/>
    <col min="3126" max="3126" width="15.125" style="1270" bestFit="1" customWidth="1"/>
    <col min="3127" max="3127" width="19.25" style="1270" bestFit="1" customWidth="1"/>
    <col min="3128" max="3128" width="15.125" style="1270" bestFit="1" customWidth="1"/>
    <col min="3129" max="3129" width="19.25" style="1270" bestFit="1" customWidth="1"/>
    <col min="3130" max="3130" width="15.125" style="1270" bestFit="1" customWidth="1"/>
    <col min="3131" max="3131" width="19.25" style="1270" bestFit="1" customWidth="1"/>
    <col min="3132" max="3132" width="15.125" style="1270" bestFit="1" customWidth="1"/>
    <col min="3133" max="3133" width="19.25" style="1270" bestFit="1" customWidth="1"/>
    <col min="3134" max="3134" width="15.125" style="1270" bestFit="1" customWidth="1"/>
    <col min="3135" max="3135" width="19.25" style="1270" bestFit="1" customWidth="1"/>
    <col min="3136" max="3136" width="13" style="1270" bestFit="1" customWidth="1"/>
    <col min="3137" max="3137" width="17.25" style="1270" bestFit="1" customWidth="1"/>
    <col min="3138" max="3138" width="15.125" style="1270" bestFit="1" customWidth="1"/>
    <col min="3139" max="3139" width="19.25" style="1270" bestFit="1" customWidth="1"/>
    <col min="3140" max="3140" width="15.125" style="1270" bestFit="1" customWidth="1"/>
    <col min="3141" max="3141" width="19.25" style="1270" bestFit="1" customWidth="1"/>
    <col min="3142" max="3147" width="21.375" style="1270" bestFit="1" customWidth="1"/>
    <col min="3148" max="3149" width="17.25" style="1270" bestFit="1" customWidth="1"/>
    <col min="3150" max="3150" width="7.125" style="1270" bestFit="1" customWidth="1"/>
    <col min="3151" max="3151" width="11" style="1270" bestFit="1" customWidth="1"/>
    <col min="3152" max="3152" width="7.125" style="1270" bestFit="1" customWidth="1"/>
    <col min="3153" max="3154" width="11" style="1270" bestFit="1" customWidth="1"/>
    <col min="3155" max="3155" width="15.125" style="1270" bestFit="1" customWidth="1"/>
    <col min="3156" max="3156" width="16.5" style="1270" bestFit="1" customWidth="1"/>
    <col min="3157" max="3157" width="20.625" style="1270" bestFit="1" customWidth="1"/>
    <col min="3158" max="3158" width="7.125" style="1270" bestFit="1" customWidth="1"/>
    <col min="3159" max="3161" width="11" style="1270" bestFit="1" customWidth="1"/>
    <col min="3162" max="3162" width="15.125" style="1270" bestFit="1" customWidth="1"/>
    <col min="3163" max="3165" width="11" style="1270" bestFit="1" customWidth="1"/>
    <col min="3166" max="3166" width="13" style="1270" bestFit="1" customWidth="1"/>
    <col min="3167" max="3167" width="11" style="1270" bestFit="1" customWidth="1"/>
    <col min="3168" max="3168" width="15.125" style="1270" bestFit="1" customWidth="1"/>
    <col min="3169" max="3169" width="17.25" style="1270" bestFit="1" customWidth="1"/>
    <col min="3170" max="3170" width="7.125" style="1270" bestFit="1" customWidth="1"/>
    <col min="3171" max="3171" width="13" style="1270" bestFit="1" customWidth="1"/>
    <col min="3172" max="3173" width="12.375" style="1270" bestFit="1" customWidth="1"/>
    <col min="3174" max="3175" width="15.125" style="1270" bestFit="1" customWidth="1"/>
    <col min="3176" max="3177" width="18.625" style="1270" bestFit="1" customWidth="1"/>
    <col min="3178" max="3179" width="21.375" style="1270" bestFit="1" customWidth="1"/>
    <col min="3180" max="3180" width="17.25" style="1270" bestFit="1" customWidth="1"/>
    <col min="3181" max="3181" width="11" style="1270" bestFit="1" customWidth="1"/>
    <col min="3182" max="3183" width="15.125" style="1270" bestFit="1" customWidth="1"/>
    <col min="3184" max="3184" width="11" style="1270" bestFit="1" customWidth="1"/>
    <col min="3185" max="3186" width="15.125" style="1270" bestFit="1" customWidth="1"/>
    <col min="3187" max="3187" width="11.875" style="1270" bestFit="1" customWidth="1"/>
    <col min="3188" max="3188" width="16.375" style="1270" bestFit="1" customWidth="1"/>
    <col min="3189" max="3189" width="15.125" style="1270" bestFit="1" customWidth="1"/>
    <col min="3190" max="3190" width="11" style="1270" bestFit="1" customWidth="1"/>
    <col min="3191" max="3192" width="15.125" style="1270" bestFit="1" customWidth="1"/>
    <col min="3193" max="3193" width="11" style="1270" bestFit="1" customWidth="1"/>
    <col min="3194" max="3195" width="15.125" style="1270" bestFit="1" customWidth="1"/>
    <col min="3196" max="3196" width="5.25" style="1270" bestFit="1" customWidth="1"/>
    <col min="3197" max="3198" width="9" style="1270"/>
    <col min="3199" max="3199" width="7.125" style="1270" bestFit="1" customWidth="1"/>
    <col min="3200" max="3200" width="9" style="1270"/>
    <col min="3201" max="3201" width="59.375" style="1270" bestFit="1" customWidth="1"/>
    <col min="3202" max="3202" width="45.5" style="1270" bestFit="1" customWidth="1"/>
    <col min="3203" max="3203" width="27.625" style="1270" bestFit="1" customWidth="1"/>
    <col min="3204" max="3204" width="11" style="1270" bestFit="1" customWidth="1"/>
    <col min="3205" max="3208" width="13" style="1270" bestFit="1" customWidth="1"/>
    <col min="3209" max="3209" width="14.375" style="1270" bestFit="1" customWidth="1"/>
    <col min="3210" max="3210" width="13" style="1270" bestFit="1" customWidth="1"/>
    <col min="3211" max="3212" width="18.125" style="1270" bestFit="1" customWidth="1"/>
    <col min="3213" max="3213" width="20.25" style="1270" bestFit="1" customWidth="1"/>
    <col min="3214" max="3214" width="17.625" style="1270" bestFit="1" customWidth="1"/>
    <col min="3215" max="3215" width="15.125" style="1270" bestFit="1" customWidth="1"/>
    <col min="3216" max="3216" width="21.375" style="1270" bestFit="1" customWidth="1"/>
    <col min="3217" max="3217" width="12.875" style="1270" bestFit="1" customWidth="1"/>
    <col min="3218" max="3218" width="13" style="1270" bestFit="1" customWidth="1"/>
    <col min="3219" max="3219" width="21.5" style="1270" bestFit="1" customWidth="1"/>
    <col min="3220" max="3221" width="13.125" style="1270" bestFit="1" customWidth="1"/>
    <col min="3222" max="3222" width="21.25" style="1270" bestFit="1" customWidth="1"/>
    <col min="3223" max="3223" width="17.375" style="1270" bestFit="1" customWidth="1"/>
    <col min="3224" max="3224" width="13.125" style="1270" bestFit="1" customWidth="1"/>
    <col min="3225" max="3225" width="15.125" style="1270" bestFit="1" customWidth="1"/>
    <col min="3226" max="3226" width="25.25" style="1270" bestFit="1" customWidth="1"/>
    <col min="3227" max="3227" width="18.875" style="1270" bestFit="1" customWidth="1"/>
    <col min="3228" max="3228" width="28" style="1270" bestFit="1" customWidth="1"/>
    <col min="3229" max="3229" width="26.75" style="1270" bestFit="1" customWidth="1"/>
    <col min="3230" max="3230" width="28" style="1270" bestFit="1" customWidth="1"/>
    <col min="3231" max="3231" width="25.25" style="1270" bestFit="1" customWidth="1"/>
    <col min="3232" max="3232" width="29.625" style="1270" bestFit="1" customWidth="1"/>
    <col min="3233" max="3233" width="25.25" style="1270" bestFit="1" customWidth="1"/>
    <col min="3234" max="3234" width="29.625" style="1270" bestFit="1" customWidth="1"/>
    <col min="3235" max="3235" width="25.25" style="1270" bestFit="1" customWidth="1"/>
    <col min="3236" max="3237" width="18.875" style="1270" bestFit="1" customWidth="1"/>
    <col min="3238" max="3238" width="21" style="1270" bestFit="1" customWidth="1"/>
    <col min="3239" max="3239" width="20.875" style="1270" bestFit="1" customWidth="1"/>
    <col min="3240" max="3240" width="12.625" style="1270" bestFit="1" customWidth="1"/>
    <col min="3241" max="3241" width="15.125" style="1270" bestFit="1" customWidth="1"/>
    <col min="3242" max="3242" width="7.125" style="1270" bestFit="1" customWidth="1"/>
    <col min="3243" max="3243" width="19.25" style="1270" bestFit="1" customWidth="1"/>
    <col min="3244" max="3246" width="15.125" style="1270" bestFit="1" customWidth="1"/>
    <col min="3247" max="3247" width="17.25" style="1270" bestFit="1" customWidth="1"/>
    <col min="3248" max="3250" width="15.125" style="1270" bestFit="1" customWidth="1"/>
    <col min="3251" max="3252" width="17.25" style="1270" bestFit="1" customWidth="1"/>
    <col min="3253" max="3253" width="15.125" style="1270" bestFit="1" customWidth="1"/>
    <col min="3254" max="3255" width="17.25" style="1270" bestFit="1" customWidth="1"/>
    <col min="3256" max="3256" width="15.125" style="1270" bestFit="1" customWidth="1"/>
    <col min="3257" max="3258" width="17.25" style="1270" bestFit="1" customWidth="1"/>
    <col min="3259" max="3259" width="19.25" style="1270" bestFit="1" customWidth="1"/>
    <col min="3260" max="3261" width="21.375" style="1270" bestFit="1" customWidth="1"/>
    <col min="3262" max="3262" width="23.5" style="1270" bestFit="1" customWidth="1"/>
    <col min="3263" max="3263" width="21.375" style="1270" bestFit="1" customWidth="1"/>
    <col min="3264" max="3264" width="19.25" style="1270" bestFit="1" customWidth="1"/>
    <col min="3265" max="3266" width="21.375" style="1270" bestFit="1" customWidth="1"/>
    <col min="3267" max="3267" width="23.5" style="1270" bestFit="1" customWidth="1"/>
    <col min="3268" max="3268" width="21.375" style="1270" bestFit="1" customWidth="1"/>
    <col min="3269" max="3269" width="17.25" style="1270" bestFit="1" customWidth="1"/>
    <col min="3270" max="3272" width="19.25" style="1270" bestFit="1" customWidth="1"/>
    <col min="3273" max="3273" width="18.375" style="1270" bestFit="1" customWidth="1"/>
    <col min="3274" max="3275" width="20.375" style="1270" bestFit="1" customWidth="1"/>
    <col min="3276" max="3276" width="13" style="1270" bestFit="1" customWidth="1"/>
    <col min="3277" max="3278" width="19.25" style="1270" bestFit="1" customWidth="1"/>
    <col min="3279" max="3280" width="17.25" style="1270" bestFit="1" customWidth="1"/>
    <col min="3281" max="3283" width="19.25" style="1270" bestFit="1" customWidth="1"/>
    <col min="3284" max="3285" width="21.375" style="1270" bestFit="1" customWidth="1"/>
    <col min="3286" max="3286" width="19.25" style="1270" bestFit="1" customWidth="1"/>
    <col min="3287" max="3288" width="21.375" style="1270" bestFit="1" customWidth="1"/>
    <col min="3289" max="3289" width="23.5" style="1270" bestFit="1" customWidth="1"/>
    <col min="3290" max="3291" width="21.375" style="1270" bestFit="1" customWidth="1"/>
    <col min="3292" max="3294" width="23.5" style="1270" bestFit="1" customWidth="1"/>
    <col min="3295" max="3296" width="25.5" style="1270" bestFit="1" customWidth="1"/>
    <col min="3297" max="3297" width="23.5" style="1270" bestFit="1" customWidth="1"/>
    <col min="3298" max="3299" width="25.5" style="1270" bestFit="1" customWidth="1"/>
    <col min="3300" max="3300" width="27.625" style="1270" bestFit="1" customWidth="1"/>
    <col min="3301" max="3301" width="25.5" style="1270" bestFit="1" customWidth="1"/>
    <col min="3302" max="3302" width="22.75" style="1270" bestFit="1" customWidth="1"/>
    <col min="3303" max="3303" width="26.875" style="1270" bestFit="1" customWidth="1"/>
    <col min="3304" max="3305" width="19.25" style="1270" bestFit="1" customWidth="1"/>
    <col min="3306" max="3306" width="25.5" style="1270" bestFit="1" customWidth="1"/>
    <col min="3307" max="3308" width="21.375" style="1270" bestFit="1" customWidth="1"/>
    <col min="3309" max="3309" width="27.625" style="1270" bestFit="1" customWidth="1"/>
    <col min="3310" max="3310" width="8.375" style="1270" bestFit="1" customWidth="1"/>
    <col min="3311" max="3313" width="16.75" style="1270" bestFit="1" customWidth="1"/>
    <col min="3314" max="3314" width="18.875" style="1270" bestFit="1" customWidth="1"/>
    <col min="3315" max="3315" width="23.5" style="1270" bestFit="1" customWidth="1"/>
    <col min="3316" max="3316" width="25.5" style="1270" bestFit="1" customWidth="1"/>
    <col min="3317" max="3318" width="8.375" style="1270" bestFit="1" customWidth="1"/>
    <col min="3319" max="3319" width="10.25" style="1270" bestFit="1" customWidth="1"/>
    <col min="3320" max="3320" width="13.75" style="1270" bestFit="1" customWidth="1"/>
    <col min="3321" max="3321" width="15.125" style="1270" bestFit="1" customWidth="1"/>
    <col min="3322" max="3324" width="21.5" style="1270" bestFit="1" customWidth="1"/>
    <col min="3325" max="3326" width="19.25" style="1270" bestFit="1" customWidth="1"/>
    <col min="3327" max="3327" width="6.625" style="1270" bestFit="1" customWidth="1"/>
    <col min="3328" max="3328" width="9" style="1270"/>
    <col min="3329" max="3329" width="15.125" style="1270" bestFit="1" customWidth="1"/>
    <col min="3330" max="3330" width="13" style="1270" bestFit="1" customWidth="1"/>
    <col min="3331" max="3333" width="9" style="1270"/>
    <col min="3334" max="3334" width="13" style="1270" bestFit="1" customWidth="1"/>
    <col min="3335" max="3335" width="15" style="1270" customWidth="1"/>
    <col min="3336" max="3336" width="13" style="1270" bestFit="1" customWidth="1"/>
    <col min="3337" max="3337" width="9" style="1270"/>
    <col min="3338" max="3340" width="12.375" style="1270" bestFit="1" customWidth="1"/>
    <col min="3341" max="3341" width="11" style="1270" bestFit="1" customWidth="1"/>
    <col min="3342" max="3342" width="20.375" style="1270" bestFit="1" customWidth="1"/>
    <col min="3343" max="3344" width="27.75" style="1270" bestFit="1" customWidth="1"/>
    <col min="3345" max="3346" width="19.375" style="1270" bestFit="1" customWidth="1"/>
    <col min="3347" max="3347" width="17.25" style="1270" bestFit="1" customWidth="1"/>
    <col min="3348" max="3348" width="19.375" style="1270" bestFit="1" customWidth="1"/>
    <col min="3349" max="3350" width="9" style="1270"/>
    <col min="3351" max="3351" width="17.375" style="1270" bestFit="1" customWidth="1"/>
    <col min="3352" max="3352" width="9" style="1270"/>
    <col min="3353" max="3353" width="17.375" style="1270" bestFit="1" customWidth="1"/>
    <col min="3354" max="3355" width="9" style="1270"/>
    <col min="3356" max="3357" width="11.125" style="1270" bestFit="1" customWidth="1"/>
    <col min="3358" max="3358" width="5.25" style="1270" bestFit="1" customWidth="1"/>
    <col min="3359" max="3359" width="9" style="1270"/>
    <col min="3360" max="3360" width="14.25" style="1270" bestFit="1" customWidth="1"/>
    <col min="3361" max="3361" width="17.875" style="1270" bestFit="1" customWidth="1"/>
    <col min="3362" max="3362" width="5.25" style="1270" bestFit="1" customWidth="1"/>
    <col min="3363" max="3363" width="9" style="1270"/>
    <col min="3364" max="3364" width="11" style="1270" bestFit="1" customWidth="1"/>
    <col min="3365" max="3365" width="8.375" style="1270" bestFit="1" customWidth="1"/>
    <col min="3366" max="3366" width="9.625" style="1270" bestFit="1" customWidth="1"/>
    <col min="3367" max="3367" width="15.125" style="1270" bestFit="1" customWidth="1"/>
    <col min="3368" max="3368" width="11.125" style="1270" bestFit="1" customWidth="1"/>
    <col min="3369" max="3369" width="9.5" style="1270" bestFit="1" customWidth="1"/>
    <col min="3370" max="3370" width="11" style="1270" bestFit="1" customWidth="1"/>
    <col min="3371" max="3379" width="15.125" style="1270" bestFit="1" customWidth="1"/>
    <col min="3380" max="3380" width="7.125" style="1270" bestFit="1" customWidth="1"/>
    <col min="3381" max="3381" width="11" style="1270" bestFit="1" customWidth="1"/>
    <col min="3382" max="3382" width="15.125" style="1270" bestFit="1" customWidth="1"/>
    <col min="3383" max="3383" width="19.25" style="1270" bestFit="1" customWidth="1"/>
    <col min="3384" max="3384" width="15.125" style="1270" bestFit="1" customWidth="1"/>
    <col min="3385" max="3385" width="19.25" style="1270" bestFit="1" customWidth="1"/>
    <col min="3386" max="3386" width="15.125" style="1270" bestFit="1" customWidth="1"/>
    <col min="3387" max="3387" width="19.25" style="1270" bestFit="1" customWidth="1"/>
    <col min="3388" max="3388" width="15.125" style="1270" bestFit="1" customWidth="1"/>
    <col min="3389" max="3389" width="19.25" style="1270" bestFit="1" customWidth="1"/>
    <col min="3390" max="3390" width="15.125" style="1270" bestFit="1" customWidth="1"/>
    <col min="3391" max="3391" width="19.25" style="1270" bestFit="1" customWidth="1"/>
    <col min="3392" max="3392" width="13" style="1270" bestFit="1" customWidth="1"/>
    <col min="3393" max="3393" width="17.25" style="1270" bestFit="1" customWidth="1"/>
    <col min="3394" max="3394" width="15.125" style="1270" bestFit="1" customWidth="1"/>
    <col min="3395" max="3395" width="19.25" style="1270" bestFit="1" customWidth="1"/>
    <col min="3396" max="3396" width="15.125" style="1270" bestFit="1" customWidth="1"/>
    <col min="3397" max="3397" width="19.25" style="1270" bestFit="1" customWidth="1"/>
    <col min="3398" max="3403" width="21.375" style="1270" bestFit="1" customWidth="1"/>
    <col min="3404" max="3405" width="17.25" style="1270" bestFit="1" customWidth="1"/>
    <col min="3406" max="3406" width="7.125" style="1270" bestFit="1" customWidth="1"/>
    <col min="3407" max="3407" width="11" style="1270" bestFit="1" customWidth="1"/>
    <col min="3408" max="3408" width="7.125" style="1270" bestFit="1" customWidth="1"/>
    <col min="3409" max="3410" width="11" style="1270" bestFit="1" customWidth="1"/>
    <col min="3411" max="3411" width="15.125" style="1270" bestFit="1" customWidth="1"/>
    <col min="3412" max="3412" width="16.5" style="1270" bestFit="1" customWidth="1"/>
    <col min="3413" max="3413" width="20.625" style="1270" bestFit="1" customWidth="1"/>
    <col min="3414" max="3414" width="7.125" style="1270" bestFit="1" customWidth="1"/>
    <col min="3415" max="3417" width="11" style="1270" bestFit="1" customWidth="1"/>
    <col min="3418" max="3418" width="15.125" style="1270" bestFit="1" customWidth="1"/>
    <col min="3419" max="3421" width="11" style="1270" bestFit="1" customWidth="1"/>
    <col min="3422" max="3422" width="13" style="1270" bestFit="1" customWidth="1"/>
    <col min="3423" max="3423" width="11" style="1270" bestFit="1" customWidth="1"/>
    <col min="3424" max="3424" width="15.125" style="1270" bestFit="1" customWidth="1"/>
    <col min="3425" max="3425" width="17.25" style="1270" bestFit="1" customWidth="1"/>
    <col min="3426" max="3426" width="7.125" style="1270" bestFit="1" customWidth="1"/>
    <col min="3427" max="3427" width="13" style="1270" bestFit="1" customWidth="1"/>
    <col min="3428" max="3429" width="12.375" style="1270" bestFit="1" customWidth="1"/>
    <col min="3430" max="3431" width="15.125" style="1270" bestFit="1" customWidth="1"/>
    <col min="3432" max="3433" width="18.625" style="1270" bestFit="1" customWidth="1"/>
    <col min="3434" max="3435" width="21.375" style="1270" bestFit="1" customWidth="1"/>
    <col min="3436" max="3436" width="17.25" style="1270" bestFit="1" customWidth="1"/>
    <col min="3437" max="3437" width="11" style="1270" bestFit="1" customWidth="1"/>
    <col min="3438" max="3439" width="15.125" style="1270" bestFit="1" customWidth="1"/>
    <col min="3440" max="3440" width="11" style="1270" bestFit="1" customWidth="1"/>
    <col min="3441" max="3442" width="15.125" style="1270" bestFit="1" customWidth="1"/>
    <col min="3443" max="3443" width="11.875" style="1270" bestFit="1" customWidth="1"/>
    <col min="3444" max="3444" width="16.375" style="1270" bestFit="1" customWidth="1"/>
    <col min="3445" max="3445" width="15.125" style="1270" bestFit="1" customWidth="1"/>
    <col min="3446" max="3446" width="11" style="1270" bestFit="1" customWidth="1"/>
    <col min="3447" max="3448" width="15.125" style="1270" bestFit="1" customWidth="1"/>
    <col min="3449" max="3449" width="11" style="1270" bestFit="1" customWidth="1"/>
    <col min="3450" max="3451" width="15.125" style="1270" bestFit="1" customWidth="1"/>
    <col min="3452" max="3452" width="5.25" style="1270" bestFit="1" customWidth="1"/>
    <col min="3453" max="3454" width="9" style="1270"/>
    <col min="3455" max="3455" width="7.125" style="1270" bestFit="1" customWidth="1"/>
    <col min="3456" max="3456" width="9" style="1270"/>
    <col min="3457" max="3457" width="59.375" style="1270" bestFit="1" customWidth="1"/>
    <col min="3458" max="3458" width="45.5" style="1270" bestFit="1" customWidth="1"/>
    <col min="3459" max="3459" width="27.625" style="1270" bestFit="1" customWidth="1"/>
    <col min="3460" max="3460" width="11" style="1270" bestFit="1" customWidth="1"/>
    <col min="3461" max="3464" width="13" style="1270" bestFit="1" customWidth="1"/>
    <col min="3465" max="3465" width="14.375" style="1270" bestFit="1" customWidth="1"/>
    <col min="3466" max="3466" width="13" style="1270" bestFit="1" customWidth="1"/>
    <col min="3467" max="3468" width="18.125" style="1270" bestFit="1" customWidth="1"/>
    <col min="3469" max="3469" width="20.25" style="1270" bestFit="1" customWidth="1"/>
    <col min="3470" max="3470" width="17.625" style="1270" bestFit="1" customWidth="1"/>
    <col min="3471" max="3471" width="15.125" style="1270" bestFit="1" customWidth="1"/>
    <col min="3472" max="3472" width="21.375" style="1270" bestFit="1" customWidth="1"/>
    <col min="3473" max="3473" width="12.875" style="1270" bestFit="1" customWidth="1"/>
    <col min="3474" max="3474" width="13" style="1270" bestFit="1" customWidth="1"/>
    <col min="3475" max="3475" width="21.5" style="1270" bestFit="1" customWidth="1"/>
    <col min="3476" max="3477" width="13.125" style="1270" bestFit="1" customWidth="1"/>
    <col min="3478" max="3478" width="21.25" style="1270" bestFit="1" customWidth="1"/>
    <col min="3479" max="3479" width="17.375" style="1270" bestFit="1" customWidth="1"/>
    <col min="3480" max="3480" width="13.125" style="1270" bestFit="1" customWidth="1"/>
    <col min="3481" max="3481" width="15.125" style="1270" bestFit="1" customWidth="1"/>
    <col min="3482" max="3482" width="25.25" style="1270" bestFit="1" customWidth="1"/>
    <col min="3483" max="3483" width="18.875" style="1270" bestFit="1" customWidth="1"/>
    <col min="3484" max="3484" width="28" style="1270" bestFit="1" customWidth="1"/>
    <col min="3485" max="3485" width="26.75" style="1270" bestFit="1" customWidth="1"/>
    <col min="3486" max="3486" width="28" style="1270" bestFit="1" customWidth="1"/>
    <col min="3487" max="3487" width="25.25" style="1270" bestFit="1" customWidth="1"/>
    <col min="3488" max="3488" width="29.625" style="1270" bestFit="1" customWidth="1"/>
    <col min="3489" max="3489" width="25.25" style="1270" bestFit="1" customWidth="1"/>
    <col min="3490" max="3490" width="29.625" style="1270" bestFit="1" customWidth="1"/>
    <col min="3491" max="3491" width="25.25" style="1270" bestFit="1" customWidth="1"/>
    <col min="3492" max="3493" width="18.875" style="1270" bestFit="1" customWidth="1"/>
    <col min="3494" max="3494" width="21" style="1270" bestFit="1" customWidth="1"/>
    <col min="3495" max="3495" width="20.875" style="1270" bestFit="1" customWidth="1"/>
    <col min="3496" max="3496" width="12.625" style="1270" bestFit="1" customWidth="1"/>
    <col min="3497" max="3497" width="15.125" style="1270" bestFit="1" customWidth="1"/>
    <col min="3498" max="3498" width="7.125" style="1270" bestFit="1" customWidth="1"/>
    <col min="3499" max="3499" width="19.25" style="1270" bestFit="1" customWidth="1"/>
    <col min="3500" max="3502" width="15.125" style="1270" bestFit="1" customWidth="1"/>
    <col min="3503" max="3503" width="17.25" style="1270" bestFit="1" customWidth="1"/>
    <col min="3504" max="3506" width="15.125" style="1270" bestFit="1" customWidth="1"/>
    <col min="3507" max="3508" width="17.25" style="1270" bestFit="1" customWidth="1"/>
    <col min="3509" max="3509" width="15.125" style="1270" bestFit="1" customWidth="1"/>
    <col min="3510" max="3511" width="17.25" style="1270" bestFit="1" customWidth="1"/>
    <col min="3512" max="3512" width="15.125" style="1270" bestFit="1" customWidth="1"/>
    <col min="3513" max="3514" width="17.25" style="1270" bestFit="1" customWidth="1"/>
    <col min="3515" max="3515" width="19.25" style="1270" bestFit="1" customWidth="1"/>
    <col min="3516" max="3517" width="21.375" style="1270" bestFit="1" customWidth="1"/>
    <col min="3518" max="3518" width="23.5" style="1270" bestFit="1" customWidth="1"/>
    <col min="3519" max="3519" width="21.375" style="1270" bestFit="1" customWidth="1"/>
    <col min="3520" max="3520" width="19.25" style="1270" bestFit="1" customWidth="1"/>
    <col min="3521" max="3522" width="21.375" style="1270" bestFit="1" customWidth="1"/>
    <col min="3523" max="3523" width="23.5" style="1270" bestFit="1" customWidth="1"/>
    <col min="3524" max="3524" width="21.375" style="1270" bestFit="1" customWidth="1"/>
    <col min="3525" max="3525" width="17.25" style="1270" bestFit="1" customWidth="1"/>
    <col min="3526" max="3528" width="19.25" style="1270" bestFit="1" customWidth="1"/>
    <col min="3529" max="3529" width="18.375" style="1270" bestFit="1" customWidth="1"/>
    <col min="3530" max="3531" width="20.375" style="1270" bestFit="1" customWidth="1"/>
    <col min="3532" max="3532" width="13" style="1270" bestFit="1" customWidth="1"/>
    <col min="3533" max="3534" width="19.25" style="1270" bestFit="1" customWidth="1"/>
    <col min="3535" max="3536" width="17.25" style="1270" bestFit="1" customWidth="1"/>
    <col min="3537" max="3539" width="19.25" style="1270" bestFit="1" customWidth="1"/>
    <col min="3540" max="3541" width="21.375" style="1270" bestFit="1" customWidth="1"/>
    <col min="3542" max="3542" width="19.25" style="1270" bestFit="1" customWidth="1"/>
    <col min="3543" max="3544" width="21.375" style="1270" bestFit="1" customWidth="1"/>
    <col min="3545" max="3545" width="23.5" style="1270" bestFit="1" customWidth="1"/>
    <col min="3546" max="3547" width="21.375" style="1270" bestFit="1" customWidth="1"/>
    <col min="3548" max="3550" width="23.5" style="1270" bestFit="1" customWidth="1"/>
    <col min="3551" max="3552" width="25.5" style="1270" bestFit="1" customWidth="1"/>
    <col min="3553" max="3553" width="23.5" style="1270" bestFit="1" customWidth="1"/>
    <col min="3554" max="3555" width="25.5" style="1270" bestFit="1" customWidth="1"/>
    <col min="3556" max="3556" width="27.625" style="1270" bestFit="1" customWidth="1"/>
    <col min="3557" max="3557" width="25.5" style="1270" bestFit="1" customWidth="1"/>
    <col min="3558" max="3558" width="22.75" style="1270" bestFit="1" customWidth="1"/>
    <col min="3559" max="3559" width="26.875" style="1270" bestFit="1" customWidth="1"/>
    <col min="3560" max="3561" width="19.25" style="1270" bestFit="1" customWidth="1"/>
    <col min="3562" max="3562" width="25.5" style="1270" bestFit="1" customWidth="1"/>
    <col min="3563" max="3564" width="21.375" style="1270" bestFit="1" customWidth="1"/>
    <col min="3565" max="3565" width="27.625" style="1270" bestFit="1" customWidth="1"/>
    <col min="3566" max="3566" width="8.375" style="1270" bestFit="1" customWidth="1"/>
    <col min="3567" max="3569" width="16.75" style="1270" bestFit="1" customWidth="1"/>
    <col min="3570" max="3570" width="18.875" style="1270" bestFit="1" customWidth="1"/>
    <col min="3571" max="3571" width="23.5" style="1270" bestFit="1" customWidth="1"/>
    <col min="3572" max="3572" width="25.5" style="1270" bestFit="1" customWidth="1"/>
    <col min="3573" max="3574" width="8.375" style="1270" bestFit="1" customWidth="1"/>
    <col min="3575" max="3575" width="10.25" style="1270" bestFit="1" customWidth="1"/>
    <col min="3576" max="3576" width="13.75" style="1270" bestFit="1" customWidth="1"/>
    <col min="3577" max="3577" width="15.125" style="1270" bestFit="1" customWidth="1"/>
    <col min="3578" max="3580" width="21.5" style="1270" bestFit="1" customWidth="1"/>
    <col min="3581" max="3582" width="19.25" style="1270" bestFit="1" customWidth="1"/>
    <col min="3583" max="3583" width="6.625" style="1270" bestFit="1" customWidth="1"/>
    <col min="3584" max="3584" width="9" style="1270"/>
    <col min="3585" max="3585" width="15.125" style="1270" bestFit="1" customWidth="1"/>
    <col min="3586" max="3586" width="13" style="1270" bestFit="1" customWidth="1"/>
    <col min="3587" max="3589" width="9" style="1270"/>
    <col min="3590" max="3590" width="13" style="1270" bestFit="1" customWidth="1"/>
    <col min="3591" max="3591" width="15" style="1270" customWidth="1"/>
    <col min="3592" max="3592" width="13" style="1270" bestFit="1" customWidth="1"/>
    <col min="3593" max="3593" width="9" style="1270"/>
    <col min="3594" max="3596" width="12.375" style="1270" bestFit="1" customWidth="1"/>
    <col min="3597" max="3597" width="11" style="1270" bestFit="1" customWidth="1"/>
    <col min="3598" max="3598" width="20.375" style="1270" bestFit="1" customWidth="1"/>
    <col min="3599" max="3600" width="27.75" style="1270" bestFit="1" customWidth="1"/>
    <col min="3601" max="3602" width="19.375" style="1270" bestFit="1" customWidth="1"/>
    <col min="3603" max="3603" width="17.25" style="1270" bestFit="1" customWidth="1"/>
    <col min="3604" max="3604" width="19.375" style="1270" bestFit="1" customWidth="1"/>
    <col min="3605" max="3606" width="9" style="1270"/>
    <col min="3607" max="3607" width="17.375" style="1270" bestFit="1" customWidth="1"/>
    <col min="3608" max="3608" width="9" style="1270"/>
    <col min="3609" max="3609" width="17.375" style="1270" bestFit="1" customWidth="1"/>
    <col min="3610" max="3611" width="9" style="1270"/>
    <col min="3612" max="3613" width="11.125" style="1270" bestFit="1" customWidth="1"/>
    <col min="3614" max="3614" width="5.25" style="1270" bestFit="1" customWidth="1"/>
    <col min="3615" max="3615" width="9" style="1270"/>
    <col min="3616" max="3616" width="14.25" style="1270" bestFit="1" customWidth="1"/>
    <col min="3617" max="3617" width="17.875" style="1270" bestFit="1" customWidth="1"/>
    <col min="3618" max="3618" width="5.25" style="1270" bestFit="1" customWidth="1"/>
    <col min="3619" max="3619" width="9" style="1270"/>
    <col min="3620" max="3620" width="11" style="1270" bestFit="1" customWidth="1"/>
    <col min="3621" max="3621" width="8.375" style="1270" bestFit="1" customWidth="1"/>
    <col min="3622" max="3622" width="9.625" style="1270" bestFit="1" customWidth="1"/>
    <col min="3623" max="3623" width="15.125" style="1270" bestFit="1" customWidth="1"/>
    <col min="3624" max="3624" width="11.125" style="1270" bestFit="1" customWidth="1"/>
    <col min="3625" max="3625" width="9.5" style="1270" bestFit="1" customWidth="1"/>
    <col min="3626" max="3626" width="11" style="1270" bestFit="1" customWidth="1"/>
    <col min="3627" max="3635" width="15.125" style="1270" bestFit="1" customWidth="1"/>
    <col min="3636" max="3636" width="7.125" style="1270" bestFit="1" customWidth="1"/>
    <col min="3637" max="3637" width="11" style="1270" bestFit="1" customWidth="1"/>
    <col min="3638" max="3638" width="15.125" style="1270" bestFit="1" customWidth="1"/>
    <col min="3639" max="3639" width="19.25" style="1270" bestFit="1" customWidth="1"/>
    <col min="3640" max="3640" width="15.125" style="1270" bestFit="1" customWidth="1"/>
    <col min="3641" max="3641" width="19.25" style="1270" bestFit="1" customWidth="1"/>
    <col min="3642" max="3642" width="15.125" style="1270" bestFit="1" customWidth="1"/>
    <col min="3643" max="3643" width="19.25" style="1270" bestFit="1" customWidth="1"/>
    <col min="3644" max="3644" width="15.125" style="1270" bestFit="1" customWidth="1"/>
    <col min="3645" max="3645" width="19.25" style="1270" bestFit="1" customWidth="1"/>
    <col min="3646" max="3646" width="15.125" style="1270" bestFit="1" customWidth="1"/>
    <col min="3647" max="3647" width="19.25" style="1270" bestFit="1" customWidth="1"/>
    <col min="3648" max="3648" width="13" style="1270" bestFit="1" customWidth="1"/>
    <col min="3649" max="3649" width="17.25" style="1270" bestFit="1" customWidth="1"/>
    <col min="3650" max="3650" width="15.125" style="1270" bestFit="1" customWidth="1"/>
    <col min="3651" max="3651" width="19.25" style="1270" bestFit="1" customWidth="1"/>
    <col min="3652" max="3652" width="15.125" style="1270" bestFit="1" customWidth="1"/>
    <col min="3653" max="3653" width="19.25" style="1270" bestFit="1" customWidth="1"/>
    <col min="3654" max="3659" width="21.375" style="1270" bestFit="1" customWidth="1"/>
    <col min="3660" max="3661" width="17.25" style="1270" bestFit="1" customWidth="1"/>
    <col min="3662" max="3662" width="7.125" style="1270" bestFit="1" customWidth="1"/>
    <col min="3663" max="3663" width="11" style="1270" bestFit="1" customWidth="1"/>
    <col min="3664" max="3664" width="7.125" style="1270" bestFit="1" customWidth="1"/>
    <col min="3665" max="3666" width="11" style="1270" bestFit="1" customWidth="1"/>
    <col min="3667" max="3667" width="15.125" style="1270" bestFit="1" customWidth="1"/>
    <col min="3668" max="3668" width="16.5" style="1270" bestFit="1" customWidth="1"/>
    <col min="3669" max="3669" width="20.625" style="1270" bestFit="1" customWidth="1"/>
    <col min="3670" max="3670" width="7.125" style="1270" bestFit="1" customWidth="1"/>
    <col min="3671" max="3673" width="11" style="1270" bestFit="1" customWidth="1"/>
    <col min="3674" max="3674" width="15.125" style="1270" bestFit="1" customWidth="1"/>
    <col min="3675" max="3677" width="11" style="1270" bestFit="1" customWidth="1"/>
    <col min="3678" max="3678" width="13" style="1270" bestFit="1" customWidth="1"/>
    <col min="3679" max="3679" width="11" style="1270" bestFit="1" customWidth="1"/>
    <col min="3680" max="3680" width="15.125" style="1270" bestFit="1" customWidth="1"/>
    <col min="3681" max="3681" width="17.25" style="1270" bestFit="1" customWidth="1"/>
    <col min="3682" max="3682" width="7.125" style="1270" bestFit="1" customWidth="1"/>
    <col min="3683" max="3683" width="13" style="1270" bestFit="1" customWidth="1"/>
    <col min="3684" max="3685" width="12.375" style="1270" bestFit="1" customWidth="1"/>
    <col min="3686" max="3687" width="15.125" style="1270" bestFit="1" customWidth="1"/>
    <col min="3688" max="3689" width="18.625" style="1270" bestFit="1" customWidth="1"/>
    <col min="3690" max="3691" width="21.375" style="1270" bestFit="1" customWidth="1"/>
    <col min="3692" max="3692" width="17.25" style="1270" bestFit="1" customWidth="1"/>
    <col min="3693" max="3693" width="11" style="1270" bestFit="1" customWidth="1"/>
    <col min="3694" max="3695" width="15.125" style="1270" bestFit="1" customWidth="1"/>
    <col min="3696" max="3696" width="11" style="1270" bestFit="1" customWidth="1"/>
    <col min="3697" max="3698" width="15.125" style="1270" bestFit="1" customWidth="1"/>
    <col min="3699" max="3699" width="11.875" style="1270" bestFit="1" customWidth="1"/>
    <col min="3700" max="3700" width="16.375" style="1270" bestFit="1" customWidth="1"/>
    <col min="3701" max="3701" width="15.125" style="1270" bestFit="1" customWidth="1"/>
    <col min="3702" max="3702" width="11" style="1270" bestFit="1" customWidth="1"/>
    <col min="3703" max="3704" width="15.125" style="1270" bestFit="1" customWidth="1"/>
    <col min="3705" max="3705" width="11" style="1270" bestFit="1" customWidth="1"/>
    <col min="3706" max="3707" width="15.125" style="1270" bestFit="1" customWidth="1"/>
    <col min="3708" max="3708" width="5.25" style="1270" bestFit="1" customWidth="1"/>
    <col min="3709" max="3710" width="9" style="1270"/>
    <col min="3711" max="3711" width="7.125" style="1270" bestFit="1" customWidth="1"/>
    <col min="3712" max="3712" width="9" style="1270"/>
    <col min="3713" max="3713" width="59.375" style="1270" bestFit="1" customWidth="1"/>
    <col min="3714" max="3714" width="45.5" style="1270" bestFit="1" customWidth="1"/>
    <col min="3715" max="3715" width="27.625" style="1270" bestFit="1" customWidth="1"/>
    <col min="3716" max="3716" width="11" style="1270" bestFit="1" customWidth="1"/>
    <col min="3717" max="3720" width="13" style="1270" bestFit="1" customWidth="1"/>
    <col min="3721" max="3721" width="14.375" style="1270" bestFit="1" customWidth="1"/>
    <col min="3722" max="3722" width="13" style="1270" bestFit="1" customWidth="1"/>
    <col min="3723" max="3724" width="18.125" style="1270" bestFit="1" customWidth="1"/>
    <col min="3725" max="3725" width="20.25" style="1270" bestFit="1" customWidth="1"/>
    <col min="3726" max="3726" width="17.625" style="1270" bestFit="1" customWidth="1"/>
    <col min="3727" max="3727" width="15.125" style="1270" bestFit="1" customWidth="1"/>
    <col min="3728" max="3728" width="21.375" style="1270" bestFit="1" customWidth="1"/>
    <col min="3729" max="3729" width="12.875" style="1270" bestFit="1" customWidth="1"/>
    <col min="3730" max="3730" width="13" style="1270" bestFit="1" customWidth="1"/>
    <col min="3731" max="3731" width="21.5" style="1270" bestFit="1" customWidth="1"/>
    <col min="3732" max="3733" width="13.125" style="1270" bestFit="1" customWidth="1"/>
    <col min="3734" max="3734" width="21.25" style="1270" bestFit="1" customWidth="1"/>
    <col min="3735" max="3735" width="17.375" style="1270" bestFit="1" customWidth="1"/>
    <col min="3736" max="3736" width="13.125" style="1270" bestFit="1" customWidth="1"/>
    <col min="3737" max="3737" width="15.125" style="1270" bestFit="1" customWidth="1"/>
    <col min="3738" max="3738" width="25.25" style="1270" bestFit="1" customWidth="1"/>
    <col min="3739" max="3739" width="18.875" style="1270" bestFit="1" customWidth="1"/>
    <col min="3740" max="3740" width="28" style="1270" bestFit="1" customWidth="1"/>
    <col min="3741" max="3741" width="26.75" style="1270" bestFit="1" customWidth="1"/>
    <col min="3742" max="3742" width="28" style="1270" bestFit="1" customWidth="1"/>
    <col min="3743" max="3743" width="25.25" style="1270" bestFit="1" customWidth="1"/>
    <col min="3744" max="3744" width="29.625" style="1270" bestFit="1" customWidth="1"/>
    <col min="3745" max="3745" width="25.25" style="1270" bestFit="1" customWidth="1"/>
    <col min="3746" max="3746" width="29.625" style="1270" bestFit="1" customWidth="1"/>
    <col min="3747" max="3747" width="25.25" style="1270" bestFit="1" customWidth="1"/>
    <col min="3748" max="3749" width="18.875" style="1270" bestFit="1" customWidth="1"/>
    <col min="3750" max="3750" width="21" style="1270" bestFit="1" customWidth="1"/>
    <col min="3751" max="3751" width="20.875" style="1270" bestFit="1" customWidth="1"/>
    <col min="3752" max="3752" width="12.625" style="1270" bestFit="1" customWidth="1"/>
    <col min="3753" max="3753" width="15.125" style="1270" bestFit="1" customWidth="1"/>
    <col min="3754" max="3754" width="7.125" style="1270" bestFit="1" customWidth="1"/>
    <col min="3755" max="3755" width="19.25" style="1270" bestFit="1" customWidth="1"/>
    <col min="3756" max="3758" width="15.125" style="1270" bestFit="1" customWidth="1"/>
    <col min="3759" max="3759" width="17.25" style="1270" bestFit="1" customWidth="1"/>
    <col min="3760" max="3762" width="15.125" style="1270" bestFit="1" customWidth="1"/>
    <col min="3763" max="3764" width="17.25" style="1270" bestFit="1" customWidth="1"/>
    <col min="3765" max="3765" width="15.125" style="1270" bestFit="1" customWidth="1"/>
    <col min="3766" max="3767" width="17.25" style="1270" bestFit="1" customWidth="1"/>
    <col min="3768" max="3768" width="15.125" style="1270" bestFit="1" customWidth="1"/>
    <col min="3769" max="3770" width="17.25" style="1270" bestFit="1" customWidth="1"/>
    <col min="3771" max="3771" width="19.25" style="1270" bestFit="1" customWidth="1"/>
    <col min="3772" max="3773" width="21.375" style="1270" bestFit="1" customWidth="1"/>
    <col min="3774" max="3774" width="23.5" style="1270" bestFit="1" customWidth="1"/>
    <col min="3775" max="3775" width="21.375" style="1270" bestFit="1" customWidth="1"/>
    <col min="3776" max="3776" width="19.25" style="1270" bestFit="1" customWidth="1"/>
    <col min="3777" max="3778" width="21.375" style="1270" bestFit="1" customWidth="1"/>
    <col min="3779" max="3779" width="23.5" style="1270" bestFit="1" customWidth="1"/>
    <col min="3780" max="3780" width="21.375" style="1270" bestFit="1" customWidth="1"/>
    <col min="3781" max="3781" width="17.25" style="1270" bestFit="1" customWidth="1"/>
    <col min="3782" max="3784" width="19.25" style="1270" bestFit="1" customWidth="1"/>
    <col min="3785" max="3785" width="18.375" style="1270" bestFit="1" customWidth="1"/>
    <col min="3786" max="3787" width="20.375" style="1270" bestFit="1" customWidth="1"/>
    <col min="3788" max="3788" width="13" style="1270" bestFit="1" customWidth="1"/>
    <col min="3789" max="3790" width="19.25" style="1270" bestFit="1" customWidth="1"/>
    <col min="3791" max="3792" width="17.25" style="1270" bestFit="1" customWidth="1"/>
    <col min="3793" max="3795" width="19.25" style="1270" bestFit="1" customWidth="1"/>
    <col min="3796" max="3797" width="21.375" style="1270" bestFit="1" customWidth="1"/>
    <col min="3798" max="3798" width="19.25" style="1270" bestFit="1" customWidth="1"/>
    <col min="3799" max="3800" width="21.375" style="1270" bestFit="1" customWidth="1"/>
    <col min="3801" max="3801" width="23.5" style="1270" bestFit="1" customWidth="1"/>
    <col min="3802" max="3803" width="21.375" style="1270" bestFit="1" customWidth="1"/>
    <col min="3804" max="3806" width="23.5" style="1270" bestFit="1" customWidth="1"/>
    <col min="3807" max="3808" width="25.5" style="1270" bestFit="1" customWidth="1"/>
    <col min="3809" max="3809" width="23.5" style="1270" bestFit="1" customWidth="1"/>
    <col min="3810" max="3811" width="25.5" style="1270" bestFit="1" customWidth="1"/>
    <col min="3812" max="3812" width="27.625" style="1270" bestFit="1" customWidth="1"/>
    <col min="3813" max="3813" width="25.5" style="1270" bestFit="1" customWidth="1"/>
    <col min="3814" max="3814" width="22.75" style="1270" bestFit="1" customWidth="1"/>
    <col min="3815" max="3815" width="26.875" style="1270" bestFit="1" customWidth="1"/>
    <col min="3816" max="3817" width="19.25" style="1270" bestFit="1" customWidth="1"/>
    <col min="3818" max="3818" width="25.5" style="1270" bestFit="1" customWidth="1"/>
    <col min="3819" max="3820" width="21.375" style="1270" bestFit="1" customWidth="1"/>
    <col min="3821" max="3821" width="27.625" style="1270" bestFit="1" customWidth="1"/>
    <col min="3822" max="3822" width="8.375" style="1270" bestFit="1" customWidth="1"/>
    <col min="3823" max="3825" width="16.75" style="1270" bestFit="1" customWidth="1"/>
    <col min="3826" max="3826" width="18.875" style="1270" bestFit="1" customWidth="1"/>
    <col min="3827" max="3827" width="23.5" style="1270" bestFit="1" customWidth="1"/>
    <col min="3828" max="3828" width="25.5" style="1270" bestFit="1" customWidth="1"/>
    <col min="3829" max="3830" width="8.375" style="1270" bestFit="1" customWidth="1"/>
    <col min="3831" max="3831" width="10.25" style="1270" bestFit="1" customWidth="1"/>
    <col min="3832" max="3832" width="13.75" style="1270" bestFit="1" customWidth="1"/>
    <col min="3833" max="3833" width="15.125" style="1270" bestFit="1" customWidth="1"/>
    <col min="3834" max="3836" width="21.5" style="1270" bestFit="1" customWidth="1"/>
    <col min="3837" max="3838" width="19.25" style="1270" bestFit="1" customWidth="1"/>
    <col min="3839" max="3839" width="6.625" style="1270" bestFit="1" customWidth="1"/>
    <col min="3840" max="3840" width="9" style="1270"/>
    <col min="3841" max="3841" width="15.125" style="1270" bestFit="1" customWidth="1"/>
    <col min="3842" max="3842" width="13" style="1270" bestFit="1" customWidth="1"/>
    <col min="3843" max="3845" width="9" style="1270"/>
    <col min="3846" max="3846" width="13" style="1270" bestFit="1" customWidth="1"/>
    <col min="3847" max="3847" width="15" style="1270" customWidth="1"/>
    <col min="3848" max="3848" width="13" style="1270" bestFit="1" customWidth="1"/>
    <col min="3849" max="3849" width="9" style="1270"/>
    <col min="3850" max="3852" width="12.375" style="1270" bestFit="1" customWidth="1"/>
    <col min="3853" max="3853" width="11" style="1270" bestFit="1" customWidth="1"/>
    <col min="3854" max="3854" width="20.375" style="1270" bestFit="1" customWidth="1"/>
    <col min="3855" max="3856" width="27.75" style="1270" bestFit="1" customWidth="1"/>
    <col min="3857" max="3858" width="19.375" style="1270" bestFit="1" customWidth="1"/>
    <col min="3859" max="3859" width="17.25" style="1270" bestFit="1" customWidth="1"/>
    <col min="3860" max="3860" width="19.375" style="1270" bestFit="1" customWidth="1"/>
    <col min="3861" max="3862" width="9" style="1270"/>
    <col min="3863" max="3863" width="17.375" style="1270" bestFit="1" customWidth="1"/>
    <col min="3864" max="3864" width="9" style="1270"/>
    <col min="3865" max="3865" width="17.375" style="1270" bestFit="1" customWidth="1"/>
    <col min="3866" max="3867" width="9" style="1270"/>
    <col min="3868" max="3869" width="11.125" style="1270" bestFit="1" customWidth="1"/>
    <col min="3870" max="3870" width="5.25" style="1270" bestFit="1" customWidth="1"/>
    <col min="3871" max="3871" width="9" style="1270"/>
    <col min="3872" max="3872" width="14.25" style="1270" bestFit="1" customWidth="1"/>
    <col min="3873" max="3873" width="17.875" style="1270" bestFit="1" customWidth="1"/>
    <col min="3874" max="3874" width="5.25" style="1270" bestFit="1" customWidth="1"/>
    <col min="3875" max="3875" width="9" style="1270"/>
    <col min="3876" max="3876" width="11" style="1270" bestFit="1" customWidth="1"/>
    <col min="3877" max="3877" width="8.375" style="1270" bestFit="1" customWidth="1"/>
    <col min="3878" max="3878" width="9.625" style="1270" bestFit="1" customWidth="1"/>
    <col min="3879" max="3879" width="15.125" style="1270" bestFit="1" customWidth="1"/>
    <col min="3880" max="3880" width="11.125" style="1270" bestFit="1" customWidth="1"/>
    <col min="3881" max="3881" width="9.5" style="1270" bestFit="1" customWidth="1"/>
    <col min="3882" max="3882" width="11" style="1270" bestFit="1" customWidth="1"/>
    <col min="3883" max="3891" width="15.125" style="1270" bestFit="1" customWidth="1"/>
    <col min="3892" max="3892" width="7.125" style="1270" bestFit="1" customWidth="1"/>
    <col min="3893" max="3893" width="11" style="1270" bestFit="1" customWidth="1"/>
    <col min="3894" max="3894" width="15.125" style="1270" bestFit="1" customWidth="1"/>
    <col min="3895" max="3895" width="19.25" style="1270" bestFit="1" customWidth="1"/>
    <col min="3896" max="3896" width="15.125" style="1270" bestFit="1" customWidth="1"/>
    <col min="3897" max="3897" width="19.25" style="1270" bestFit="1" customWidth="1"/>
    <col min="3898" max="3898" width="15.125" style="1270" bestFit="1" customWidth="1"/>
    <col min="3899" max="3899" width="19.25" style="1270" bestFit="1" customWidth="1"/>
    <col min="3900" max="3900" width="15.125" style="1270" bestFit="1" customWidth="1"/>
    <col min="3901" max="3901" width="19.25" style="1270" bestFit="1" customWidth="1"/>
    <col min="3902" max="3902" width="15.125" style="1270" bestFit="1" customWidth="1"/>
    <col min="3903" max="3903" width="19.25" style="1270" bestFit="1" customWidth="1"/>
    <col min="3904" max="3904" width="13" style="1270" bestFit="1" customWidth="1"/>
    <col min="3905" max="3905" width="17.25" style="1270" bestFit="1" customWidth="1"/>
    <col min="3906" max="3906" width="15.125" style="1270" bestFit="1" customWidth="1"/>
    <col min="3907" max="3907" width="19.25" style="1270" bestFit="1" customWidth="1"/>
    <col min="3908" max="3908" width="15.125" style="1270" bestFit="1" customWidth="1"/>
    <col min="3909" max="3909" width="19.25" style="1270" bestFit="1" customWidth="1"/>
    <col min="3910" max="3915" width="21.375" style="1270" bestFit="1" customWidth="1"/>
    <col min="3916" max="3917" width="17.25" style="1270" bestFit="1" customWidth="1"/>
    <col min="3918" max="3918" width="7.125" style="1270" bestFit="1" customWidth="1"/>
    <col min="3919" max="3919" width="11" style="1270" bestFit="1" customWidth="1"/>
    <col min="3920" max="3920" width="7.125" style="1270" bestFit="1" customWidth="1"/>
    <col min="3921" max="3922" width="11" style="1270" bestFit="1" customWidth="1"/>
    <col min="3923" max="3923" width="15.125" style="1270" bestFit="1" customWidth="1"/>
    <col min="3924" max="3924" width="16.5" style="1270" bestFit="1" customWidth="1"/>
    <col min="3925" max="3925" width="20.625" style="1270" bestFit="1" customWidth="1"/>
    <col min="3926" max="3926" width="7.125" style="1270" bestFit="1" customWidth="1"/>
    <col min="3927" max="3929" width="11" style="1270" bestFit="1" customWidth="1"/>
    <col min="3930" max="3930" width="15.125" style="1270" bestFit="1" customWidth="1"/>
    <col min="3931" max="3933" width="11" style="1270" bestFit="1" customWidth="1"/>
    <col min="3934" max="3934" width="13" style="1270" bestFit="1" customWidth="1"/>
    <col min="3935" max="3935" width="11" style="1270" bestFit="1" customWidth="1"/>
    <col min="3936" max="3936" width="15.125" style="1270" bestFit="1" customWidth="1"/>
    <col min="3937" max="3937" width="17.25" style="1270" bestFit="1" customWidth="1"/>
    <col min="3938" max="3938" width="7.125" style="1270" bestFit="1" customWidth="1"/>
    <col min="3939" max="3939" width="13" style="1270" bestFit="1" customWidth="1"/>
    <col min="3940" max="3941" width="12.375" style="1270" bestFit="1" customWidth="1"/>
    <col min="3942" max="3943" width="15.125" style="1270" bestFit="1" customWidth="1"/>
    <col min="3944" max="3945" width="18.625" style="1270" bestFit="1" customWidth="1"/>
    <col min="3946" max="3947" width="21.375" style="1270" bestFit="1" customWidth="1"/>
    <col min="3948" max="3948" width="17.25" style="1270" bestFit="1" customWidth="1"/>
    <col min="3949" max="3949" width="11" style="1270" bestFit="1" customWidth="1"/>
    <col min="3950" max="3951" width="15.125" style="1270" bestFit="1" customWidth="1"/>
    <col min="3952" max="3952" width="11" style="1270" bestFit="1" customWidth="1"/>
    <col min="3953" max="3954" width="15.125" style="1270" bestFit="1" customWidth="1"/>
    <col min="3955" max="3955" width="11.875" style="1270" bestFit="1" customWidth="1"/>
    <col min="3956" max="3956" width="16.375" style="1270" bestFit="1" customWidth="1"/>
    <col min="3957" max="3957" width="15.125" style="1270" bestFit="1" customWidth="1"/>
    <col min="3958" max="3958" width="11" style="1270" bestFit="1" customWidth="1"/>
    <col min="3959" max="3960" width="15.125" style="1270" bestFit="1" customWidth="1"/>
    <col min="3961" max="3961" width="11" style="1270" bestFit="1" customWidth="1"/>
    <col min="3962" max="3963" width="15.125" style="1270" bestFit="1" customWidth="1"/>
    <col min="3964" max="3964" width="5.25" style="1270" bestFit="1" customWidth="1"/>
    <col min="3965" max="3966" width="9" style="1270"/>
    <col min="3967" max="3967" width="7.125" style="1270" bestFit="1" customWidth="1"/>
    <col min="3968" max="3968" width="9" style="1270"/>
    <col min="3969" max="3969" width="59.375" style="1270" bestFit="1" customWidth="1"/>
    <col min="3970" max="3970" width="45.5" style="1270" bestFit="1" customWidth="1"/>
    <col min="3971" max="3971" width="27.625" style="1270" bestFit="1" customWidth="1"/>
    <col min="3972" max="3972" width="11" style="1270" bestFit="1" customWidth="1"/>
    <col min="3973" max="3976" width="13" style="1270" bestFit="1" customWidth="1"/>
    <col min="3977" max="3977" width="14.375" style="1270" bestFit="1" customWidth="1"/>
    <col min="3978" max="3978" width="13" style="1270" bestFit="1" customWidth="1"/>
    <col min="3979" max="3980" width="18.125" style="1270" bestFit="1" customWidth="1"/>
    <col min="3981" max="3981" width="20.25" style="1270" bestFit="1" customWidth="1"/>
    <col min="3982" max="3982" width="17.625" style="1270" bestFit="1" customWidth="1"/>
    <col min="3983" max="3983" width="15.125" style="1270" bestFit="1" customWidth="1"/>
    <col min="3984" max="3984" width="21.375" style="1270" bestFit="1" customWidth="1"/>
    <col min="3985" max="3985" width="12.875" style="1270" bestFit="1" customWidth="1"/>
    <col min="3986" max="3986" width="13" style="1270" bestFit="1" customWidth="1"/>
    <col min="3987" max="3987" width="21.5" style="1270" bestFit="1" customWidth="1"/>
    <col min="3988" max="3989" width="13.125" style="1270" bestFit="1" customWidth="1"/>
    <col min="3990" max="3990" width="21.25" style="1270" bestFit="1" customWidth="1"/>
    <col min="3991" max="3991" width="17.375" style="1270" bestFit="1" customWidth="1"/>
    <col min="3992" max="3992" width="13.125" style="1270" bestFit="1" customWidth="1"/>
    <col min="3993" max="3993" width="15.125" style="1270" bestFit="1" customWidth="1"/>
    <col min="3994" max="3994" width="25.25" style="1270" bestFit="1" customWidth="1"/>
    <col min="3995" max="3995" width="18.875" style="1270" bestFit="1" customWidth="1"/>
    <col min="3996" max="3996" width="28" style="1270" bestFit="1" customWidth="1"/>
    <col min="3997" max="3997" width="26.75" style="1270" bestFit="1" customWidth="1"/>
    <col min="3998" max="3998" width="28" style="1270" bestFit="1" customWidth="1"/>
    <col min="3999" max="3999" width="25.25" style="1270" bestFit="1" customWidth="1"/>
    <col min="4000" max="4000" width="29.625" style="1270" bestFit="1" customWidth="1"/>
    <col min="4001" max="4001" width="25.25" style="1270" bestFit="1" customWidth="1"/>
    <col min="4002" max="4002" width="29.625" style="1270" bestFit="1" customWidth="1"/>
    <col min="4003" max="4003" width="25.25" style="1270" bestFit="1" customWidth="1"/>
    <col min="4004" max="4005" width="18.875" style="1270" bestFit="1" customWidth="1"/>
    <col min="4006" max="4006" width="21" style="1270" bestFit="1" customWidth="1"/>
    <col min="4007" max="4007" width="20.875" style="1270" bestFit="1" customWidth="1"/>
    <col min="4008" max="4008" width="12.625" style="1270" bestFit="1" customWidth="1"/>
    <col min="4009" max="4009" width="15.125" style="1270" bestFit="1" customWidth="1"/>
    <col min="4010" max="4010" width="7.125" style="1270" bestFit="1" customWidth="1"/>
    <col min="4011" max="4011" width="19.25" style="1270" bestFit="1" customWidth="1"/>
    <col min="4012" max="4014" width="15.125" style="1270" bestFit="1" customWidth="1"/>
    <col min="4015" max="4015" width="17.25" style="1270" bestFit="1" customWidth="1"/>
    <col min="4016" max="4018" width="15.125" style="1270" bestFit="1" customWidth="1"/>
    <col min="4019" max="4020" width="17.25" style="1270" bestFit="1" customWidth="1"/>
    <col min="4021" max="4021" width="15.125" style="1270" bestFit="1" customWidth="1"/>
    <col min="4022" max="4023" width="17.25" style="1270" bestFit="1" customWidth="1"/>
    <col min="4024" max="4024" width="15.125" style="1270" bestFit="1" customWidth="1"/>
    <col min="4025" max="4026" width="17.25" style="1270" bestFit="1" customWidth="1"/>
    <col min="4027" max="4027" width="19.25" style="1270" bestFit="1" customWidth="1"/>
    <col min="4028" max="4029" width="21.375" style="1270" bestFit="1" customWidth="1"/>
    <col min="4030" max="4030" width="23.5" style="1270" bestFit="1" customWidth="1"/>
    <col min="4031" max="4031" width="21.375" style="1270" bestFit="1" customWidth="1"/>
    <col min="4032" max="4032" width="19.25" style="1270" bestFit="1" customWidth="1"/>
    <col min="4033" max="4034" width="21.375" style="1270" bestFit="1" customWidth="1"/>
    <col min="4035" max="4035" width="23.5" style="1270" bestFit="1" customWidth="1"/>
    <col min="4036" max="4036" width="21.375" style="1270" bestFit="1" customWidth="1"/>
    <col min="4037" max="4037" width="17.25" style="1270" bestFit="1" customWidth="1"/>
    <col min="4038" max="4040" width="19.25" style="1270" bestFit="1" customWidth="1"/>
    <col min="4041" max="4041" width="18.375" style="1270" bestFit="1" customWidth="1"/>
    <col min="4042" max="4043" width="20.375" style="1270" bestFit="1" customWidth="1"/>
    <col min="4044" max="4044" width="13" style="1270" bestFit="1" customWidth="1"/>
    <col min="4045" max="4046" width="19.25" style="1270" bestFit="1" customWidth="1"/>
    <col min="4047" max="4048" width="17.25" style="1270" bestFit="1" customWidth="1"/>
    <col min="4049" max="4051" width="19.25" style="1270" bestFit="1" customWidth="1"/>
    <col min="4052" max="4053" width="21.375" style="1270" bestFit="1" customWidth="1"/>
    <col min="4054" max="4054" width="19.25" style="1270" bestFit="1" customWidth="1"/>
    <col min="4055" max="4056" width="21.375" style="1270" bestFit="1" customWidth="1"/>
    <col min="4057" max="4057" width="23.5" style="1270" bestFit="1" customWidth="1"/>
    <col min="4058" max="4059" width="21.375" style="1270" bestFit="1" customWidth="1"/>
    <col min="4060" max="4062" width="23.5" style="1270" bestFit="1" customWidth="1"/>
    <col min="4063" max="4064" width="25.5" style="1270" bestFit="1" customWidth="1"/>
    <col min="4065" max="4065" width="23.5" style="1270" bestFit="1" customWidth="1"/>
    <col min="4066" max="4067" width="25.5" style="1270" bestFit="1" customWidth="1"/>
    <col min="4068" max="4068" width="27.625" style="1270" bestFit="1" customWidth="1"/>
    <col min="4069" max="4069" width="25.5" style="1270" bestFit="1" customWidth="1"/>
    <col min="4070" max="4070" width="22.75" style="1270" bestFit="1" customWidth="1"/>
    <col min="4071" max="4071" width="26.875" style="1270" bestFit="1" customWidth="1"/>
    <col min="4072" max="4073" width="19.25" style="1270" bestFit="1" customWidth="1"/>
    <col min="4074" max="4074" width="25.5" style="1270" bestFit="1" customWidth="1"/>
    <col min="4075" max="4076" width="21.375" style="1270" bestFit="1" customWidth="1"/>
    <col min="4077" max="4077" width="27.625" style="1270" bestFit="1" customWidth="1"/>
    <col min="4078" max="4078" width="8.375" style="1270" bestFit="1" customWidth="1"/>
    <col min="4079" max="4081" width="16.75" style="1270" bestFit="1" customWidth="1"/>
    <col min="4082" max="4082" width="18.875" style="1270" bestFit="1" customWidth="1"/>
    <col min="4083" max="4083" width="23.5" style="1270" bestFit="1" customWidth="1"/>
    <col min="4084" max="4084" width="25.5" style="1270" bestFit="1" customWidth="1"/>
    <col min="4085" max="4086" width="8.375" style="1270" bestFit="1" customWidth="1"/>
    <col min="4087" max="4087" width="10.25" style="1270" bestFit="1" customWidth="1"/>
    <col min="4088" max="4088" width="13.75" style="1270" bestFit="1" customWidth="1"/>
    <col min="4089" max="4089" width="15.125" style="1270" bestFit="1" customWidth="1"/>
    <col min="4090" max="4092" width="21.5" style="1270" bestFit="1" customWidth="1"/>
    <col min="4093" max="4094" width="19.25" style="1270" bestFit="1" customWidth="1"/>
    <col min="4095" max="4095" width="6.625" style="1270" bestFit="1" customWidth="1"/>
    <col min="4096" max="4096" width="9" style="1270"/>
    <col min="4097" max="4097" width="15.125" style="1270" bestFit="1" customWidth="1"/>
    <col min="4098" max="4098" width="13" style="1270" bestFit="1" customWidth="1"/>
    <col min="4099" max="4101" width="9" style="1270"/>
    <col min="4102" max="4102" width="13" style="1270" bestFit="1" customWidth="1"/>
    <col min="4103" max="4103" width="15" style="1270" customWidth="1"/>
    <col min="4104" max="4104" width="13" style="1270" bestFit="1" customWidth="1"/>
    <col min="4105" max="4105" width="9" style="1270"/>
    <col min="4106" max="4108" width="12.375" style="1270" bestFit="1" customWidth="1"/>
    <col min="4109" max="4109" width="11" style="1270" bestFit="1" customWidth="1"/>
    <col min="4110" max="4110" width="20.375" style="1270" bestFit="1" customWidth="1"/>
    <col min="4111" max="4112" width="27.75" style="1270" bestFit="1" customWidth="1"/>
    <col min="4113" max="4114" width="19.375" style="1270" bestFit="1" customWidth="1"/>
    <col min="4115" max="4115" width="17.25" style="1270" bestFit="1" customWidth="1"/>
    <col min="4116" max="4116" width="19.375" style="1270" bestFit="1" customWidth="1"/>
    <col min="4117" max="4118" width="9" style="1270"/>
    <col min="4119" max="4119" width="17.375" style="1270" bestFit="1" customWidth="1"/>
    <col min="4120" max="4120" width="9" style="1270"/>
    <col min="4121" max="4121" width="17.375" style="1270" bestFit="1" customWidth="1"/>
    <col min="4122" max="4123" width="9" style="1270"/>
    <col min="4124" max="4125" width="11.125" style="1270" bestFit="1" customWidth="1"/>
    <col min="4126" max="4126" width="5.25" style="1270" bestFit="1" customWidth="1"/>
    <col min="4127" max="4127" width="9" style="1270"/>
    <col min="4128" max="4128" width="14.25" style="1270" bestFit="1" customWidth="1"/>
    <col min="4129" max="4129" width="17.875" style="1270" bestFit="1" customWidth="1"/>
    <col min="4130" max="4130" width="5.25" style="1270" bestFit="1" customWidth="1"/>
    <col min="4131" max="4131" width="9" style="1270"/>
    <col min="4132" max="4132" width="11" style="1270" bestFit="1" customWidth="1"/>
    <col min="4133" max="4133" width="8.375" style="1270" bestFit="1" customWidth="1"/>
    <col min="4134" max="4134" width="9.625" style="1270" bestFit="1" customWidth="1"/>
    <col min="4135" max="4135" width="15.125" style="1270" bestFit="1" customWidth="1"/>
    <col min="4136" max="4136" width="11.125" style="1270" bestFit="1" customWidth="1"/>
    <col min="4137" max="4137" width="9.5" style="1270" bestFit="1" customWidth="1"/>
    <col min="4138" max="4138" width="11" style="1270" bestFit="1" customWidth="1"/>
    <col min="4139" max="4147" width="15.125" style="1270" bestFit="1" customWidth="1"/>
    <col min="4148" max="4148" width="7.125" style="1270" bestFit="1" customWidth="1"/>
    <col min="4149" max="4149" width="11" style="1270" bestFit="1" customWidth="1"/>
    <col min="4150" max="4150" width="15.125" style="1270" bestFit="1" customWidth="1"/>
    <col min="4151" max="4151" width="19.25" style="1270" bestFit="1" customWidth="1"/>
    <col min="4152" max="4152" width="15.125" style="1270" bestFit="1" customWidth="1"/>
    <col min="4153" max="4153" width="19.25" style="1270" bestFit="1" customWidth="1"/>
    <col min="4154" max="4154" width="15.125" style="1270" bestFit="1" customWidth="1"/>
    <col min="4155" max="4155" width="19.25" style="1270" bestFit="1" customWidth="1"/>
    <col min="4156" max="4156" width="15.125" style="1270" bestFit="1" customWidth="1"/>
    <col min="4157" max="4157" width="19.25" style="1270" bestFit="1" customWidth="1"/>
    <col min="4158" max="4158" width="15.125" style="1270" bestFit="1" customWidth="1"/>
    <col min="4159" max="4159" width="19.25" style="1270" bestFit="1" customWidth="1"/>
    <col min="4160" max="4160" width="13" style="1270" bestFit="1" customWidth="1"/>
    <col min="4161" max="4161" width="17.25" style="1270" bestFit="1" customWidth="1"/>
    <col min="4162" max="4162" width="15.125" style="1270" bestFit="1" customWidth="1"/>
    <col min="4163" max="4163" width="19.25" style="1270" bestFit="1" customWidth="1"/>
    <col min="4164" max="4164" width="15.125" style="1270" bestFit="1" customWidth="1"/>
    <col min="4165" max="4165" width="19.25" style="1270" bestFit="1" customWidth="1"/>
    <col min="4166" max="4171" width="21.375" style="1270" bestFit="1" customWidth="1"/>
    <col min="4172" max="4173" width="17.25" style="1270" bestFit="1" customWidth="1"/>
    <col min="4174" max="4174" width="7.125" style="1270" bestFit="1" customWidth="1"/>
    <col min="4175" max="4175" width="11" style="1270" bestFit="1" customWidth="1"/>
    <col min="4176" max="4176" width="7.125" style="1270" bestFit="1" customWidth="1"/>
    <col min="4177" max="4178" width="11" style="1270" bestFit="1" customWidth="1"/>
    <col min="4179" max="4179" width="15.125" style="1270" bestFit="1" customWidth="1"/>
    <col min="4180" max="4180" width="16.5" style="1270" bestFit="1" customWidth="1"/>
    <col min="4181" max="4181" width="20.625" style="1270" bestFit="1" customWidth="1"/>
    <col min="4182" max="4182" width="7.125" style="1270" bestFit="1" customWidth="1"/>
    <col min="4183" max="4185" width="11" style="1270" bestFit="1" customWidth="1"/>
    <col min="4186" max="4186" width="15.125" style="1270" bestFit="1" customWidth="1"/>
    <col min="4187" max="4189" width="11" style="1270" bestFit="1" customWidth="1"/>
    <col min="4190" max="4190" width="13" style="1270" bestFit="1" customWidth="1"/>
    <col min="4191" max="4191" width="11" style="1270" bestFit="1" customWidth="1"/>
    <col min="4192" max="4192" width="15.125" style="1270" bestFit="1" customWidth="1"/>
    <col min="4193" max="4193" width="17.25" style="1270" bestFit="1" customWidth="1"/>
    <col min="4194" max="4194" width="7.125" style="1270" bestFit="1" customWidth="1"/>
    <col min="4195" max="4195" width="13" style="1270" bestFit="1" customWidth="1"/>
    <col min="4196" max="4197" width="12.375" style="1270" bestFit="1" customWidth="1"/>
    <col min="4198" max="4199" width="15.125" style="1270" bestFit="1" customWidth="1"/>
    <col min="4200" max="4201" width="18.625" style="1270" bestFit="1" customWidth="1"/>
    <col min="4202" max="4203" width="21.375" style="1270" bestFit="1" customWidth="1"/>
    <col min="4204" max="4204" width="17.25" style="1270" bestFit="1" customWidth="1"/>
    <col min="4205" max="4205" width="11" style="1270" bestFit="1" customWidth="1"/>
    <col min="4206" max="4207" width="15.125" style="1270" bestFit="1" customWidth="1"/>
    <col min="4208" max="4208" width="11" style="1270" bestFit="1" customWidth="1"/>
    <col min="4209" max="4210" width="15.125" style="1270" bestFit="1" customWidth="1"/>
    <col min="4211" max="4211" width="11.875" style="1270" bestFit="1" customWidth="1"/>
    <col min="4212" max="4212" width="16.375" style="1270" bestFit="1" customWidth="1"/>
    <col min="4213" max="4213" width="15.125" style="1270" bestFit="1" customWidth="1"/>
    <col min="4214" max="4214" width="11" style="1270" bestFit="1" customWidth="1"/>
    <col min="4215" max="4216" width="15.125" style="1270" bestFit="1" customWidth="1"/>
    <col min="4217" max="4217" width="11" style="1270" bestFit="1" customWidth="1"/>
    <col min="4218" max="4219" width="15.125" style="1270" bestFit="1" customWidth="1"/>
    <col min="4220" max="4220" width="5.25" style="1270" bestFit="1" customWidth="1"/>
    <col min="4221" max="4222" width="9" style="1270"/>
    <col min="4223" max="4223" width="7.125" style="1270" bestFit="1" customWidth="1"/>
    <col min="4224" max="4224" width="9" style="1270"/>
    <col min="4225" max="4225" width="59.375" style="1270" bestFit="1" customWidth="1"/>
    <col min="4226" max="4226" width="45.5" style="1270" bestFit="1" customWidth="1"/>
    <col min="4227" max="4227" width="27.625" style="1270" bestFit="1" customWidth="1"/>
    <col min="4228" max="4228" width="11" style="1270" bestFit="1" customWidth="1"/>
    <col min="4229" max="4232" width="13" style="1270" bestFit="1" customWidth="1"/>
    <col min="4233" max="4233" width="14.375" style="1270" bestFit="1" customWidth="1"/>
    <col min="4234" max="4234" width="13" style="1270" bestFit="1" customWidth="1"/>
    <col min="4235" max="4236" width="18.125" style="1270" bestFit="1" customWidth="1"/>
    <col min="4237" max="4237" width="20.25" style="1270" bestFit="1" customWidth="1"/>
    <col min="4238" max="4238" width="17.625" style="1270" bestFit="1" customWidth="1"/>
    <col min="4239" max="4239" width="15.125" style="1270" bestFit="1" customWidth="1"/>
    <col min="4240" max="4240" width="21.375" style="1270" bestFit="1" customWidth="1"/>
    <col min="4241" max="4241" width="12.875" style="1270" bestFit="1" customWidth="1"/>
    <col min="4242" max="4242" width="13" style="1270" bestFit="1" customWidth="1"/>
    <col min="4243" max="4243" width="21.5" style="1270" bestFit="1" customWidth="1"/>
    <col min="4244" max="4245" width="13.125" style="1270" bestFit="1" customWidth="1"/>
    <col min="4246" max="4246" width="21.25" style="1270" bestFit="1" customWidth="1"/>
    <col min="4247" max="4247" width="17.375" style="1270" bestFit="1" customWidth="1"/>
    <col min="4248" max="4248" width="13.125" style="1270" bestFit="1" customWidth="1"/>
    <col min="4249" max="4249" width="15.125" style="1270" bestFit="1" customWidth="1"/>
    <col min="4250" max="4250" width="25.25" style="1270" bestFit="1" customWidth="1"/>
    <col min="4251" max="4251" width="18.875" style="1270" bestFit="1" customWidth="1"/>
    <col min="4252" max="4252" width="28" style="1270" bestFit="1" customWidth="1"/>
    <col min="4253" max="4253" width="26.75" style="1270" bestFit="1" customWidth="1"/>
    <col min="4254" max="4254" width="28" style="1270" bestFit="1" customWidth="1"/>
    <col min="4255" max="4255" width="25.25" style="1270" bestFit="1" customWidth="1"/>
    <col min="4256" max="4256" width="29.625" style="1270" bestFit="1" customWidth="1"/>
    <col min="4257" max="4257" width="25.25" style="1270" bestFit="1" customWidth="1"/>
    <col min="4258" max="4258" width="29.625" style="1270" bestFit="1" customWidth="1"/>
    <col min="4259" max="4259" width="25.25" style="1270" bestFit="1" customWidth="1"/>
    <col min="4260" max="4261" width="18.875" style="1270" bestFit="1" customWidth="1"/>
    <col min="4262" max="4262" width="21" style="1270" bestFit="1" customWidth="1"/>
    <col min="4263" max="4263" width="20.875" style="1270" bestFit="1" customWidth="1"/>
    <col min="4264" max="4264" width="12.625" style="1270" bestFit="1" customWidth="1"/>
    <col min="4265" max="4265" width="15.125" style="1270" bestFit="1" customWidth="1"/>
    <col min="4266" max="4266" width="7.125" style="1270" bestFit="1" customWidth="1"/>
    <col min="4267" max="4267" width="19.25" style="1270" bestFit="1" customWidth="1"/>
    <col min="4268" max="4270" width="15.125" style="1270" bestFit="1" customWidth="1"/>
    <col min="4271" max="4271" width="17.25" style="1270" bestFit="1" customWidth="1"/>
    <col min="4272" max="4274" width="15.125" style="1270" bestFit="1" customWidth="1"/>
    <col min="4275" max="4276" width="17.25" style="1270" bestFit="1" customWidth="1"/>
    <col min="4277" max="4277" width="15.125" style="1270" bestFit="1" customWidth="1"/>
    <col min="4278" max="4279" width="17.25" style="1270" bestFit="1" customWidth="1"/>
    <col min="4280" max="4280" width="15.125" style="1270" bestFit="1" customWidth="1"/>
    <col min="4281" max="4282" width="17.25" style="1270" bestFit="1" customWidth="1"/>
    <col min="4283" max="4283" width="19.25" style="1270" bestFit="1" customWidth="1"/>
    <col min="4284" max="4285" width="21.375" style="1270" bestFit="1" customWidth="1"/>
    <col min="4286" max="4286" width="23.5" style="1270" bestFit="1" customWidth="1"/>
    <col min="4287" max="4287" width="21.375" style="1270" bestFit="1" customWidth="1"/>
    <col min="4288" max="4288" width="19.25" style="1270" bestFit="1" customWidth="1"/>
    <col min="4289" max="4290" width="21.375" style="1270" bestFit="1" customWidth="1"/>
    <col min="4291" max="4291" width="23.5" style="1270" bestFit="1" customWidth="1"/>
    <col min="4292" max="4292" width="21.375" style="1270" bestFit="1" customWidth="1"/>
    <col min="4293" max="4293" width="17.25" style="1270" bestFit="1" customWidth="1"/>
    <col min="4294" max="4296" width="19.25" style="1270" bestFit="1" customWidth="1"/>
    <col min="4297" max="4297" width="18.375" style="1270" bestFit="1" customWidth="1"/>
    <col min="4298" max="4299" width="20.375" style="1270" bestFit="1" customWidth="1"/>
    <col min="4300" max="4300" width="13" style="1270" bestFit="1" customWidth="1"/>
    <col min="4301" max="4302" width="19.25" style="1270" bestFit="1" customWidth="1"/>
    <col min="4303" max="4304" width="17.25" style="1270" bestFit="1" customWidth="1"/>
    <col min="4305" max="4307" width="19.25" style="1270" bestFit="1" customWidth="1"/>
    <col min="4308" max="4309" width="21.375" style="1270" bestFit="1" customWidth="1"/>
    <col min="4310" max="4310" width="19.25" style="1270" bestFit="1" customWidth="1"/>
    <col min="4311" max="4312" width="21.375" style="1270" bestFit="1" customWidth="1"/>
    <col min="4313" max="4313" width="23.5" style="1270" bestFit="1" customWidth="1"/>
    <col min="4314" max="4315" width="21.375" style="1270" bestFit="1" customWidth="1"/>
    <col min="4316" max="4318" width="23.5" style="1270" bestFit="1" customWidth="1"/>
    <col min="4319" max="4320" width="25.5" style="1270" bestFit="1" customWidth="1"/>
    <col min="4321" max="4321" width="23.5" style="1270" bestFit="1" customWidth="1"/>
    <col min="4322" max="4323" width="25.5" style="1270" bestFit="1" customWidth="1"/>
    <col min="4324" max="4324" width="27.625" style="1270" bestFit="1" customWidth="1"/>
    <col min="4325" max="4325" width="25.5" style="1270" bestFit="1" customWidth="1"/>
    <col min="4326" max="4326" width="22.75" style="1270" bestFit="1" customWidth="1"/>
    <col min="4327" max="4327" width="26.875" style="1270" bestFit="1" customWidth="1"/>
    <col min="4328" max="4329" width="19.25" style="1270" bestFit="1" customWidth="1"/>
    <col min="4330" max="4330" width="25.5" style="1270" bestFit="1" customWidth="1"/>
    <col min="4331" max="4332" width="21.375" style="1270" bestFit="1" customWidth="1"/>
    <col min="4333" max="4333" width="27.625" style="1270" bestFit="1" customWidth="1"/>
    <col min="4334" max="4334" width="8.375" style="1270" bestFit="1" customWidth="1"/>
    <col min="4335" max="4337" width="16.75" style="1270" bestFit="1" customWidth="1"/>
    <col min="4338" max="4338" width="18.875" style="1270" bestFit="1" customWidth="1"/>
    <col min="4339" max="4339" width="23.5" style="1270" bestFit="1" customWidth="1"/>
    <col min="4340" max="4340" width="25.5" style="1270" bestFit="1" customWidth="1"/>
    <col min="4341" max="4342" width="8.375" style="1270" bestFit="1" customWidth="1"/>
    <col min="4343" max="4343" width="10.25" style="1270" bestFit="1" customWidth="1"/>
    <col min="4344" max="4344" width="13.75" style="1270" bestFit="1" customWidth="1"/>
    <col min="4345" max="4345" width="15.125" style="1270" bestFit="1" customWidth="1"/>
    <col min="4346" max="4348" width="21.5" style="1270" bestFit="1" customWidth="1"/>
    <col min="4349" max="4350" width="19.25" style="1270" bestFit="1" customWidth="1"/>
    <col min="4351" max="4351" width="6.625" style="1270" bestFit="1" customWidth="1"/>
    <col min="4352" max="4352" width="9" style="1270"/>
    <col min="4353" max="4353" width="15.125" style="1270" bestFit="1" customWidth="1"/>
    <col min="4354" max="4354" width="13" style="1270" bestFit="1" customWidth="1"/>
    <col min="4355" max="4357" width="9" style="1270"/>
    <col min="4358" max="4358" width="13" style="1270" bestFit="1" customWidth="1"/>
    <col min="4359" max="4359" width="15" style="1270" customWidth="1"/>
    <col min="4360" max="4360" width="13" style="1270" bestFit="1" customWidth="1"/>
    <col min="4361" max="4361" width="9" style="1270"/>
    <col min="4362" max="4364" width="12.375" style="1270" bestFit="1" customWidth="1"/>
    <col min="4365" max="4365" width="11" style="1270" bestFit="1" customWidth="1"/>
    <col min="4366" max="4366" width="20.375" style="1270" bestFit="1" customWidth="1"/>
    <col min="4367" max="4368" width="27.75" style="1270" bestFit="1" customWidth="1"/>
    <col min="4369" max="4370" width="19.375" style="1270" bestFit="1" customWidth="1"/>
    <col min="4371" max="4371" width="17.25" style="1270" bestFit="1" customWidth="1"/>
    <col min="4372" max="4372" width="19.375" style="1270" bestFit="1" customWidth="1"/>
    <col min="4373" max="4374" width="9" style="1270"/>
    <col min="4375" max="4375" width="17.375" style="1270" bestFit="1" customWidth="1"/>
    <col min="4376" max="4376" width="9" style="1270"/>
    <col min="4377" max="4377" width="17.375" style="1270" bestFit="1" customWidth="1"/>
    <col min="4378" max="4379" width="9" style="1270"/>
    <col min="4380" max="4381" width="11.125" style="1270" bestFit="1" customWidth="1"/>
    <col min="4382" max="4382" width="5.25" style="1270" bestFit="1" customWidth="1"/>
    <col min="4383" max="4383" width="9" style="1270"/>
    <col min="4384" max="4384" width="14.25" style="1270" bestFit="1" customWidth="1"/>
    <col min="4385" max="4385" width="17.875" style="1270" bestFit="1" customWidth="1"/>
    <col min="4386" max="4386" width="5.25" style="1270" bestFit="1" customWidth="1"/>
    <col min="4387" max="4387" width="9" style="1270"/>
    <col min="4388" max="4388" width="11" style="1270" bestFit="1" customWidth="1"/>
    <col min="4389" max="4389" width="8.375" style="1270" bestFit="1" customWidth="1"/>
    <col min="4390" max="4390" width="9.625" style="1270" bestFit="1" customWidth="1"/>
    <col min="4391" max="4391" width="15.125" style="1270" bestFit="1" customWidth="1"/>
    <col min="4392" max="4392" width="11.125" style="1270" bestFit="1" customWidth="1"/>
    <col min="4393" max="4393" width="9.5" style="1270" bestFit="1" customWidth="1"/>
    <col min="4394" max="4394" width="11" style="1270" bestFit="1" customWidth="1"/>
    <col min="4395" max="4403" width="15.125" style="1270" bestFit="1" customWidth="1"/>
    <col min="4404" max="4404" width="7.125" style="1270" bestFit="1" customWidth="1"/>
    <col min="4405" max="4405" width="11" style="1270" bestFit="1" customWidth="1"/>
    <col min="4406" max="4406" width="15.125" style="1270" bestFit="1" customWidth="1"/>
    <col min="4407" max="4407" width="19.25" style="1270" bestFit="1" customWidth="1"/>
    <col min="4408" max="4408" width="15.125" style="1270" bestFit="1" customWidth="1"/>
    <col min="4409" max="4409" width="19.25" style="1270" bestFit="1" customWidth="1"/>
    <col min="4410" max="4410" width="15.125" style="1270" bestFit="1" customWidth="1"/>
    <col min="4411" max="4411" width="19.25" style="1270" bestFit="1" customWidth="1"/>
    <col min="4412" max="4412" width="15.125" style="1270" bestFit="1" customWidth="1"/>
    <col min="4413" max="4413" width="19.25" style="1270" bestFit="1" customWidth="1"/>
    <col min="4414" max="4414" width="15.125" style="1270" bestFit="1" customWidth="1"/>
    <col min="4415" max="4415" width="19.25" style="1270" bestFit="1" customWidth="1"/>
    <col min="4416" max="4416" width="13" style="1270" bestFit="1" customWidth="1"/>
    <col min="4417" max="4417" width="17.25" style="1270" bestFit="1" customWidth="1"/>
    <col min="4418" max="4418" width="15.125" style="1270" bestFit="1" customWidth="1"/>
    <col min="4419" max="4419" width="19.25" style="1270" bestFit="1" customWidth="1"/>
    <col min="4420" max="4420" width="15.125" style="1270" bestFit="1" customWidth="1"/>
    <col min="4421" max="4421" width="19.25" style="1270" bestFit="1" customWidth="1"/>
    <col min="4422" max="4427" width="21.375" style="1270" bestFit="1" customWidth="1"/>
    <col min="4428" max="4429" width="17.25" style="1270" bestFit="1" customWidth="1"/>
    <col min="4430" max="4430" width="7.125" style="1270" bestFit="1" customWidth="1"/>
    <col min="4431" max="4431" width="11" style="1270" bestFit="1" customWidth="1"/>
    <col min="4432" max="4432" width="7.125" style="1270" bestFit="1" customWidth="1"/>
    <col min="4433" max="4434" width="11" style="1270" bestFit="1" customWidth="1"/>
    <col min="4435" max="4435" width="15.125" style="1270" bestFit="1" customWidth="1"/>
    <col min="4436" max="4436" width="16.5" style="1270" bestFit="1" customWidth="1"/>
    <col min="4437" max="4437" width="20.625" style="1270" bestFit="1" customWidth="1"/>
    <col min="4438" max="4438" width="7.125" style="1270" bestFit="1" customWidth="1"/>
    <col min="4439" max="4441" width="11" style="1270" bestFit="1" customWidth="1"/>
    <col min="4442" max="4442" width="15.125" style="1270" bestFit="1" customWidth="1"/>
    <col min="4443" max="4445" width="11" style="1270" bestFit="1" customWidth="1"/>
    <col min="4446" max="4446" width="13" style="1270" bestFit="1" customWidth="1"/>
    <col min="4447" max="4447" width="11" style="1270" bestFit="1" customWidth="1"/>
    <col min="4448" max="4448" width="15.125" style="1270" bestFit="1" customWidth="1"/>
    <col min="4449" max="4449" width="17.25" style="1270" bestFit="1" customWidth="1"/>
    <col min="4450" max="4450" width="7.125" style="1270" bestFit="1" customWidth="1"/>
    <col min="4451" max="4451" width="13" style="1270" bestFit="1" customWidth="1"/>
    <col min="4452" max="4453" width="12.375" style="1270" bestFit="1" customWidth="1"/>
    <col min="4454" max="4455" width="15.125" style="1270" bestFit="1" customWidth="1"/>
    <col min="4456" max="4457" width="18.625" style="1270" bestFit="1" customWidth="1"/>
    <col min="4458" max="4459" width="21.375" style="1270" bestFit="1" customWidth="1"/>
    <col min="4460" max="4460" width="17.25" style="1270" bestFit="1" customWidth="1"/>
    <col min="4461" max="4461" width="11" style="1270" bestFit="1" customWidth="1"/>
    <col min="4462" max="4463" width="15.125" style="1270" bestFit="1" customWidth="1"/>
    <col min="4464" max="4464" width="11" style="1270" bestFit="1" customWidth="1"/>
    <col min="4465" max="4466" width="15.125" style="1270" bestFit="1" customWidth="1"/>
    <col min="4467" max="4467" width="11.875" style="1270" bestFit="1" customWidth="1"/>
    <col min="4468" max="4468" width="16.375" style="1270" bestFit="1" customWidth="1"/>
    <col min="4469" max="4469" width="15.125" style="1270" bestFit="1" customWidth="1"/>
    <col min="4470" max="4470" width="11" style="1270" bestFit="1" customWidth="1"/>
    <col min="4471" max="4472" width="15.125" style="1270" bestFit="1" customWidth="1"/>
    <col min="4473" max="4473" width="11" style="1270" bestFit="1" customWidth="1"/>
    <col min="4474" max="4475" width="15.125" style="1270" bestFit="1" customWidth="1"/>
    <col min="4476" max="4476" width="5.25" style="1270" bestFit="1" customWidth="1"/>
    <col min="4477" max="4478" width="9" style="1270"/>
    <col min="4479" max="4479" width="7.125" style="1270" bestFit="1" customWidth="1"/>
    <col min="4480" max="4480" width="9" style="1270"/>
    <col min="4481" max="4481" width="59.375" style="1270" bestFit="1" customWidth="1"/>
    <col min="4482" max="4482" width="45.5" style="1270" bestFit="1" customWidth="1"/>
    <col min="4483" max="4483" width="27.625" style="1270" bestFit="1" customWidth="1"/>
    <col min="4484" max="4484" width="11" style="1270" bestFit="1" customWidth="1"/>
    <col min="4485" max="4488" width="13" style="1270" bestFit="1" customWidth="1"/>
    <col min="4489" max="4489" width="14.375" style="1270" bestFit="1" customWidth="1"/>
    <col min="4490" max="4490" width="13" style="1270" bestFit="1" customWidth="1"/>
    <col min="4491" max="4492" width="18.125" style="1270" bestFit="1" customWidth="1"/>
    <col min="4493" max="4493" width="20.25" style="1270" bestFit="1" customWidth="1"/>
    <col min="4494" max="4494" width="17.625" style="1270" bestFit="1" customWidth="1"/>
    <col min="4495" max="4495" width="15.125" style="1270" bestFit="1" customWidth="1"/>
    <col min="4496" max="4496" width="21.375" style="1270" bestFit="1" customWidth="1"/>
    <col min="4497" max="4497" width="12.875" style="1270" bestFit="1" customWidth="1"/>
    <col min="4498" max="4498" width="13" style="1270" bestFit="1" customWidth="1"/>
    <col min="4499" max="4499" width="21.5" style="1270" bestFit="1" customWidth="1"/>
    <col min="4500" max="4501" width="13.125" style="1270" bestFit="1" customWidth="1"/>
    <col min="4502" max="4502" width="21.25" style="1270" bestFit="1" customWidth="1"/>
    <col min="4503" max="4503" width="17.375" style="1270" bestFit="1" customWidth="1"/>
    <col min="4504" max="4504" width="13.125" style="1270" bestFit="1" customWidth="1"/>
    <col min="4505" max="4505" width="15.125" style="1270" bestFit="1" customWidth="1"/>
    <col min="4506" max="4506" width="25.25" style="1270" bestFit="1" customWidth="1"/>
    <col min="4507" max="4507" width="18.875" style="1270" bestFit="1" customWidth="1"/>
    <col min="4508" max="4508" width="28" style="1270" bestFit="1" customWidth="1"/>
    <col min="4509" max="4509" width="26.75" style="1270" bestFit="1" customWidth="1"/>
    <col min="4510" max="4510" width="28" style="1270" bestFit="1" customWidth="1"/>
    <col min="4511" max="4511" width="25.25" style="1270" bestFit="1" customWidth="1"/>
    <col min="4512" max="4512" width="29.625" style="1270" bestFit="1" customWidth="1"/>
    <col min="4513" max="4513" width="25.25" style="1270" bestFit="1" customWidth="1"/>
    <col min="4514" max="4514" width="29.625" style="1270" bestFit="1" customWidth="1"/>
    <col min="4515" max="4515" width="25.25" style="1270" bestFit="1" customWidth="1"/>
    <col min="4516" max="4517" width="18.875" style="1270" bestFit="1" customWidth="1"/>
    <col min="4518" max="4518" width="21" style="1270" bestFit="1" customWidth="1"/>
    <col min="4519" max="4519" width="20.875" style="1270" bestFit="1" customWidth="1"/>
    <col min="4520" max="4520" width="12.625" style="1270" bestFit="1" customWidth="1"/>
    <col min="4521" max="4521" width="15.125" style="1270" bestFit="1" customWidth="1"/>
    <col min="4522" max="4522" width="7.125" style="1270" bestFit="1" customWidth="1"/>
    <col min="4523" max="4523" width="19.25" style="1270" bestFit="1" customWidth="1"/>
    <col min="4524" max="4526" width="15.125" style="1270" bestFit="1" customWidth="1"/>
    <col min="4527" max="4527" width="17.25" style="1270" bestFit="1" customWidth="1"/>
    <col min="4528" max="4530" width="15.125" style="1270" bestFit="1" customWidth="1"/>
    <col min="4531" max="4532" width="17.25" style="1270" bestFit="1" customWidth="1"/>
    <col min="4533" max="4533" width="15.125" style="1270" bestFit="1" customWidth="1"/>
    <col min="4534" max="4535" width="17.25" style="1270" bestFit="1" customWidth="1"/>
    <col min="4536" max="4536" width="15.125" style="1270" bestFit="1" customWidth="1"/>
    <col min="4537" max="4538" width="17.25" style="1270" bestFit="1" customWidth="1"/>
    <col min="4539" max="4539" width="19.25" style="1270" bestFit="1" customWidth="1"/>
    <col min="4540" max="4541" width="21.375" style="1270" bestFit="1" customWidth="1"/>
    <col min="4542" max="4542" width="23.5" style="1270" bestFit="1" customWidth="1"/>
    <col min="4543" max="4543" width="21.375" style="1270" bestFit="1" customWidth="1"/>
    <col min="4544" max="4544" width="19.25" style="1270" bestFit="1" customWidth="1"/>
    <col min="4545" max="4546" width="21.375" style="1270" bestFit="1" customWidth="1"/>
    <col min="4547" max="4547" width="23.5" style="1270" bestFit="1" customWidth="1"/>
    <col min="4548" max="4548" width="21.375" style="1270" bestFit="1" customWidth="1"/>
    <col min="4549" max="4549" width="17.25" style="1270" bestFit="1" customWidth="1"/>
    <col min="4550" max="4552" width="19.25" style="1270" bestFit="1" customWidth="1"/>
    <col min="4553" max="4553" width="18.375" style="1270" bestFit="1" customWidth="1"/>
    <col min="4554" max="4555" width="20.375" style="1270" bestFit="1" customWidth="1"/>
    <col min="4556" max="4556" width="13" style="1270" bestFit="1" customWidth="1"/>
    <col min="4557" max="4558" width="19.25" style="1270" bestFit="1" customWidth="1"/>
    <col min="4559" max="4560" width="17.25" style="1270" bestFit="1" customWidth="1"/>
    <col min="4561" max="4563" width="19.25" style="1270" bestFit="1" customWidth="1"/>
    <col min="4564" max="4565" width="21.375" style="1270" bestFit="1" customWidth="1"/>
    <col min="4566" max="4566" width="19.25" style="1270" bestFit="1" customWidth="1"/>
    <col min="4567" max="4568" width="21.375" style="1270" bestFit="1" customWidth="1"/>
    <col min="4569" max="4569" width="23.5" style="1270" bestFit="1" customWidth="1"/>
    <col min="4570" max="4571" width="21.375" style="1270" bestFit="1" customWidth="1"/>
    <col min="4572" max="4574" width="23.5" style="1270" bestFit="1" customWidth="1"/>
    <col min="4575" max="4576" width="25.5" style="1270" bestFit="1" customWidth="1"/>
    <col min="4577" max="4577" width="23.5" style="1270" bestFit="1" customWidth="1"/>
    <col min="4578" max="4579" width="25.5" style="1270" bestFit="1" customWidth="1"/>
    <col min="4580" max="4580" width="27.625" style="1270" bestFit="1" customWidth="1"/>
    <col min="4581" max="4581" width="25.5" style="1270" bestFit="1" customWidth="1"/>
    <col min="4582" max="4582" width="22.75" style="1270" bestFit="1" customWidth="1"/>
    <col min="4583" max="4583" width="26.875" style="1270" bestFit="1" customWidth="1"/>
    <col min="4584" max="4585" width="19.25" style="1270" bestFit="1" customWidth="1"/>
    <col min="4586" max="4586" width="25.5" style="1270" bestFit="1" customWidth="1"/>
    <col min="4587" max="4588" width="21.375" style="1270" bestFit="1" customWidth="1"/>
    <col min="4589" max="4589" width="27.625" style="1270" bestFit="1" customWidth="1"/>
    <col min="4590" max="4590" width="8.375" style="1270" bestFit="1" customWidth="1"/>
    <col min="4591" max="4593" width="16.75" style="1270" bestFit="1" customWidth="1"/>
    <col min="4594" max="4594" width="18.875" style="1270" bestFit="1" customWidth="1"/>
    <col min="4595" max="4595" width="23.5" style="1270" bestFit="1" customWidth="1"/>
    <col min="4596" max="4596" width="25.5" style="1270" bestFit="1" customWidth="1"/>
    <col min="4597" max="4598" width="8.375" style="1270" bestFit="1" customWidth="1"/>
    <col min="4599" max="4599" width="10.25" style="1270" bestFit="1" customWidth="1"/>
    <col min="4600" max="4600" width="13.75" style="1270" bestFit="1" customWidth="1"/>
    <col min="4601" max="4601" width="15.125" style="1270" bestFit="1" customWidth="1"/>
    <col min="4602" max="4604" width="21.5" style="1270" bestFit="1" customWidth="1"/>
    <col min="4605" max="4606" width="19.25" style="1270" bestFit="1" customWidth="1"/>
    <col min="4607" max="4607" width="6.625" style="1270" bestFit="1" customWidth="1"/>
    <col min="4608" max="4608" width="9" style="1270"/>
    <col min="4609" max="4609" width="15.125" style="1270" bestFit="1" customWidth="1"/>
    <col min="4610" max="4610" width="13" style="1270" bestFit="1" customWidth="1"/>
    <col min="4611" max="4613" width="9" style="1270"/>
    <col min="4614" max="4614" width="13" style="1270" bestFit="1" customWidth="1"/>
    <col min="4615" max="4615" width="15" style="1270" customWidth="1"/>
    <col min="4616" max="4616" width="13" style="1270" bestFit="1" customWidth="1"/>
    <col min="4617" max="4617" width="9" style="1270"/>
    <col min="4618" max="4620" width="12.375" style="1270" bestFit="1" customWidth="1"/>
    <col min="4621" max="4621" width="11" style="1270" bestFit="1" customWidth="1"/>
    <col min="4622" max="4622" width="20.375" style="1270" bestFit="1" customWidth="1"/>
    <col min="4623" max="4624" width="27.75" style="1270" bestFit="1" customWidth="1"/>
    <col min="4625" max="4626" width="19.375" style="1270" bestFit="1" customWidth="1"/>
    <col min="4627" max="4627" width="17.25" style="1270" bestFit="1" customWidth="1"/>
    <col min="4628" max="4628" width="19.375" style="1270" bestFit="1" customWidth="1"/>
    <col min="4629" max="4630" width="9" style="1270"/>
    <col min="4631" max="4631" width="17.375" style="1270" bestFit="1" customWidth="1"/>
    <col min="4632" max="4632" width="9" style="1270"/>
    <col min="4633" max="4633" width="17.375" style="1270" bestFit="1" customWidth="1"/>
    <col min="4634" max="4635" width="9" style="1270"/>
    <col min="4636" max="4637" width="11.125" style="1270" bestFit="1" customWidth="1"/>
    <col min="4638" max="4638" width="5.25" style="1270" bestFit="1" customWidth="1"/>
    <col min="4639" max="4639" width="9" style="1270"/>
    <col min="4640" max="4640" width="14.25" style="1270" bestFit="1" customWidth="1"/>
    <col min="4641" max="4641" width="17.875" style="1270" bestFit="1" customWidth="1"/>
    <col min="4642" max="4642" width="5.25" style="1270" bestFit="1" customWidth="1"/>
    <col min="4643" max="4643" width="9" style="1270"/>
    <col min="4644" max="4644" width="11" style="1270" bestFit="1" customWidth="1"/>
    <col min="4645" max="4645" width="8.375" style="1270" bestFit="1" customWidth="1"/>
    <col min="4646" max="4646" width="9.625" style="1270" bestFit="1" customWidth="1"/>
    <col min="4647" max="4647" width="15.125" style="1270" bestFit="1" customWidth="1"/>
    <col min="4648" max="4648" width="11.125" style="1270" bestFit="1" customWidth="1"/>
    <col min="4649" max="4649" width="9.5" style="1270" bestFit="1" customWidth="1"/>
    <col min="4650" max="4650" width="11" style="1270" bestFit="1" customWidth="1"/>
    <col min="4651" max="4659" width="15.125" style="1270" bestFit="1" customWidth="1"/>
    <col min="4660" max="4660" width="7.125" style="1270" bestFit="1" customWidth="1"/>
    <col min="4661" max="4661" width="11" style="1270" bestFit="1" customWidth="1"/>
    <col min="4662" max="4662" width="15.125" style="1270" bestFit="1" customWidth="1"/>
    <col min="4663" max="4663" width="19.25" style="1270" bestFit="1" customWidth="1"/>
    <col min="4664" max="4664" width="15.125" style="1270" bestFit="1" customWidth="1"/>
    <col min="4665" max="4665" width="19.25" style="1270" bestFit="1" customWidth="1"/>
    <col min="4666" max="4666" width="15.125" style="1270" bestFit="1" customWidth="1"/>
    <col min="4667" max="4667" width="19.25" style="1270" bestFit="1" customWidth="1"/>
    <col min="4668" max="4668" width="15.125" style="1270" bestFit="1" customWidth="1"/>
    <col min="4669" max="4669" width="19.25" style="1270" bestFit="1" customWidth="1"/>
    <col min="4670" max="4670" width="15.125" style="1270" bestFit="1" customWidth="1"/>
    <col min="4671" max="4671" width="19.25" style="1270" bestFit="1" customWidth="1"/>
    <col min="4672" max="4672" width="13" style="1270" bestFit="1" customWidth="1"/>
    <col min="4673" max="4673" width="17.25" style="1270" bestFit="1" customWidth="1"/>
    <col min="4674" max="4674" width="15.125" style="1270" bestFit="1" customWidth="1"/>
    <col min="4675" max="4675" width="19.25" style="1270" bestFit="1" customWidth="1"/>
    <col min="4676" max="4676" width="15.125" style="1270" bestFit="1" customWidth="1"/>
    <col min="4677" max="4677" width="19.25" style="1270" bestFit="1" customWidth="1"/>
    <col min="4678" max="4683" width="21.375" style="1270" bestFit="1" customWidth="1"/>
    <col min="4684" max="4685" width="17.25" style="1270" bestFit="1" customWidth="1"/>
    <col min="4686" max="4686" width="7.125" style="1270" bestFit="1" customWidth="1"/>
    <col min="4687" max="4687" width="11" style="1270" bestFit="1" customWidth="1"/>
    <col min="4688" max="4688" width="7.125" style="1270" bestFit="1" customWidth="1"/>
    <col min="4689" max="4690" width="11" style="1270" bestFit="1" customWidth="1"/>
    <col min="4691" max="4691" width="15.125" style="1270" bestFit="1" customWidth="1"/>
    <col min="4692" max="4692" width="16.5" style="1270" bestFit="1" customWidth="1"/>
    <col min="4693" max="4693" width="20.625" style="1270" bestFit="1" customWidth="1"/>
    <col min="4694" max="4694" width="7.125" style="1270" bestFit="1" customWidth="1"/>
    <col min="4695" max="4697" width="11" style="1270" bestFit="1" customWidth="1"/>
    <col min="4698" max="4698" width="15.125" style="1270" bestFit="1" customWidth="1"/>
    <col min="4699" max="4701" width="11" style="1270" bestFit="1" customWidth="1"/>
    <col min="4702" max="4702" width="13" style="1270" bestFit="1" customWidth="1"/>
    <col min="4703" max="4703" width="11" style="1270" bestFit="1" customWidth="1"/>
    <col min="4704" max="4704" width="15.125" style="1270" bestFit="1" customWidth="1"/>
    <col min="4705" max="4705" width="17.25" style="1270" bestFit="1" customWidth="1"/>
    <col min="4706" max="4706" width="7.125" style="1270" bestFit="1" customWidth="1"/>
    <col min="4707" max="4707" width="13" style="1270" bestFit="1" customWidth="1"/>
    <col min="4708" max="4709" width="12.375" style="1270" bestFit="1" customWidth="1"/>
    <col min="4710" max="4711" width="15.125" style="1270" bestFit="1" customWidth="1"/>
    <col min="4712" max="4713" width="18.625" style="1270" bestFit="1" customWidth="1"/>
    <col min="4714" max="4715" width="21.375" style="1270" bestFit="1" customWidth="1"/>
    <col min="4716" max="4716" width="17.25" style="1270" bestFit="1" customWidth="1"/>
    <col min="4717" max="4717" width="11" style="1270" bestFit="1" customWidth="1"/>
    <col min="4718" max="4719" width="15.125" style="1270" bestFit="1" customWidth="1"/>
    <col min="4720" max="4720" width="11" style="1270" bestFit="1" customWidth="1"/>
    <col min="4721" max="4722" width="15.125" style="1270" bestFit="1" customWidth="1"/>
    <col min="4723" max="4723" width="11.875" style="1270" bestFit="1" customWidth="1"/>
    <col min="4724" max="4724" width="16.375" style="1270" bestFit="1" customWidth="1"/>
    <col min="4725" max="4725" width="15.125" style="1270" bestFit="1" customWidth="1"/>
    <col min="4726" max="4726" width="11" style="1270" bestFit="1" customWidth="1"/>
    <col min="4727" max="4728" width="15.125" style="1270" bestFit="1" customWidth="1"/>
    <col min="4729" max="4729" width="11" style="1270" bestFit="1" customWidth="1"/>
    <col min="4730" max="4731" width="15.125" style="1270" bestFit="1" customWidth="1"/>
    <col min="4732" max="4732" width="5.25" style="1270" bestFit="1" customWidth="1"/>
    <col min="4733" max="4734" width="9" style="1270"/>
    <col min="4735" max="4735" width="7.125" style="1270" bestFit="1" customWidth="1"/>
    <col min="4736" max="4736" width="9" style="1270"/>
    <col min="4737" max="4737" width="59.375" style="1270" bestFit="1" customWidth="1"/>
    <col min="4738" max="4738" width="45.5" style="1270" bestFit="1" customWidth="1"/>
    <col min="4739" max="4739" width="27.625" style="1270" bestFit="1" customWidth="1"/>
    <col min="4740" max="4740" width="11" style="1270" bestFit="1" customWidth="1"/>
    <col min="4741" max="4744" width="13" style="1270" bestFit="1" customWidth="1"/>
    <col min="4745" max="4745" width="14.375" style="1270" bestFit="1" customWidth="1"/>
    <col min="4746" max="4746" width="13" style="1270" bestFit="1" customWidth="1"/>
    <col min="4747" max="4748" width="18.125" style="1270" bestFit="1" customWidth="1"/>
    <col min="4749" max="4749" width="20.25" style="1270" bestFit="1" customWidth="1"/>
    <col min="4750" max="4750" width="17.625" style="1270" bestFit="1" customWidth="1"/>
    <col min="4751" max="4751" width="15.125" style="1270" bestFit="1" customWidth="1"/>
    <col min="4752" max="4752" width="21.375" style="1270" bestFit="1" customWidth="1"/>
    <col min="4753" max="4753" width="12.875" style="1270" bestFit="1" customWidth="1"/>
    <col min="4754" max="4754" width="13" style="1270" bestFit="1" customWidth="1"/>
    <col min="4755" max="4755" width="21.5" style="1270" bestFit="1" customWidth="1"/>
    <col min="4756" max="4757" width="13.125" style="1270" bestFit="1" customWidth="1"/>
    <col min="4758" max="4758" width="21.25" style="1270" bestFit="1" customWidth="1"/>
    <col min="4759" max="4759" width="17.375" style="1270" bestFit="1" customWidth="1"/>
    <col min="4760" max="4760" width="13.125" style="1270" bestFit="1" customWidth="1"/>
    <col min="4761" max="4761" width="15.125" style="1270" bestFit="1" customWidth="1"/>
    <col min="4762" max="4762" width="25.25" style="1270" bestFit="1" customWidth="1"/>
    <col min="4763" max="4763" width="18.875" style="1270" bestFit="1" customWidth="1"/>
    <col min="4764" max="4764" width="28" style="1270" bestFit="1" customWidth="1"/>
    <col min="4765" max="4765" width="26.75" style="1270" bestFit="1" customWidth="1"/>
    <col min="4766" max="4766" width="28" style="1270" bestFit="1" customWidth="1"/>
    <col min="4767" max="4767" width="25.25" style="1270" bestFit="1" customWidth="1"/>
    <col min="4768" max="4768" width="29.625" style="1270" bestFit="1" customWidth="1"/>
    <col min="4769" max="4769" width="25.25" style="1270" bestFit="1" customWidth="1"/>
    <col min="4770" max="4770" width="29.625" style="1270" bestFit="1" customWidth="1"/>
    <col min="4771" max="4771" width="25.25" style="1270" bestFit="1" customWidth="1"/>
    <col min="4772" max="4773" width="18.875" style="1270" bestFit="1" customWidth="1"/>
    <col min="4774" max="4774" width="21" style="1270" bestFit="1" customWidth="1"/>
    <col min="4775" max="4775" width="20.875" style="1270" bestFit="1" customWidth="1"/>
    <col min="4776" max="4776" width="12.625" style="1270" bestFit="1" customWidth="1"/>
    <col min="4777" max="4777" width="15.125" style="1270" bestFit="1" customWidth="1"/>
    <col min="4778" max="4778" width="7.125" style="1270" bestFit="1" customWidth="1"/>
    <col min="4779" max="4779" width="19.25" style="1270" bestFit="1" customWidth="1"/>
    <col min="4780" max="4782" width="15.125" style="1270" bestFit="1" customWidth="1"/>
    <col min="4783" max="4783" width="17.25" style="1270" bestFit="1" customWidth="1"/>
    <col min="4784" max="4786" width="15.125" style="1270" bestFit="1" customWidth="1"/>
    <col min="4787" max="4788" width="17.25" style="1270" bestFit="1" customWidth="1"/>
    <col min="4789" max="4789" width="15.125" style="1270" bestFit="1" customWidth="1"/>
    <col min="4790" max="4791" width="17.25" style="1270" bestFit="1" customWidth="1"/>
    <col min="4792" max="4792" width="15.125" style="1270" bestFit="1" customWidth="1"/>
    <col min="4793" max="4794" width="17.25" style="1270" bestFit="1" customWidth="1"/>
    <col min="4795" max="4795" width="19.25" style="1270" bestFit="1" customWidth="1"/>
    <col min="4796" max="4797" width="21.375" style="1270" bestFit="1" customWidth="1"/>
    <col min="4798" max="4798" width="23.5" style="1270" bestFit="1" customWidth="1"/>
    <col min="4799" max="4799" width="21.375" style="1270" bestFit="1" customWidth="1"/>
    <col min="4800" max="4800" width="19.25" style="1270" bestFit="1" customWidth="1"/>
    <col min="4801" max="4802" width="21.375" style="1270" bestFit="1" customWidth="1"/>
    <col min="4803" max="4803" width="23.5" style="1270" bestFit="1" customWidth="1"/>
    <col min="4804" max="4804" width="21.375" style="1270" bestFit="1" customWidth="1"/>
    <col min="4805" max="4805" width="17.25" style="1270" bestFit="1" customWidth="1"/>
    <col min="4806" max="4808" width="19.25" style="1270" bestFit="1" customWidth="1"/>
    <col min="4809" max="4809" width="18.375" style="1270" bestFit="1" customWidth="1"/>
    <col min="4810" max="4811" width="20.375" style="1270" bestFit="1" customWidth="1"/>
    <col min="4812" max="4812" width="13" style="1270" bestFit="1" customWidth="1"/>
    <col min="4813" max="4814" width="19.25" style="1270" bestFit="1" customWidth="1"/>
    <col min="4815" max="4816" width="17.25" style="1270" bestFit="1" customWidth="1"/>
    <col min="4817" max="4819" width="19.25" style="1270" bestFit="1" customWidth="1"/>
    <col min="4820" max="4821" width="21.375" style="1270" bestFit="1" customWidth="1"/>
    <col min="4822" max="4822" width="19.25" style="1270" bestFit="1" customWidth="1"/>
    <col min="4823" max="4824" width="21.375" style="1270" bestFit="1" customWidth="1"/>
    <col min="4825" max="4825" width="23.5" style="1270" bestFit="1" customWidth="1"/>
    <col min="4826" max="4827" width="21.375" style="1270" bestFit="1" customWidth="1"/>
    <col min="4828" max="4830" width="23.5" style="1270" bestFit="1" customWidth="1"/>
    <col min="4831" max="4832" width="25.5" style="1270" bestFit="1" customWidth="1"/>
    <col min="4833" max="4833" width="23.5" style="1270" bestFit="1" customWidth="1"/>
    <col min="4834" max="4835" width="25.5" style="1270" bestFit="1" customWidth="1"/>
    <col min="4836" max="4836" width="27.625" style="1270" bestFit="1" customWidth="1"/>
    <col min="4837" max="4837" width="25.5" style="1270" bestFit="1" customWidth="1"/>
    <col min="4838" max="4838" width="22.75" style="1270" bestFit="1" customWidth="1"/>
    <col min="4839" max="4839" width="26.875" style="1270" bestFit="1" customWidth="1"/>
    <col min="4840" max="4841" width="19.25" style="1270" bestFit="1" customWidth="1"/>
    <col min="4842" max="4842" width="25.5" style="1270" bestFit="1" customWidth="1"/>
    <col min="4843" max="4844" width="21.375" style="1270" bestFit="1" customWidth="1"/>
    <col min="4845" max="4845" width="27.625" style="1270" bestFit="1" customWidth="1"/>
    <col min="4846" max="4846" width="8.375" style="1270" bestFit="1" customWidth="1"/>
    <col min="4847" max="4849" width="16.75" style="1270" bestFit="1" customWidth="1"/>
    <col min="4850" max="4850" width="18.875" style="1270" bestFit="1" customWidth="1"/>
    <col min="4851" max="4851" width="23.5" style="1270" bestFit="1" customWidth="1"/>
    <col min="4852" max="4852" width="25.5" style="1270" bestFit="1" customWidth="1"/>
    <col min="4853" max="4854" width="8.375" style="1270" bestFit="1" customWidth="1"/>
    <col min="4855" max="4855" width="10.25" style="1270" bestFit="1" customWidth="1"/>
    <col min="4856" max="4856" width="13.75" style="1270" bestFit="1" customWidth="1"/>
    <col min="4857" max="4857" width="15.125" style="1270" bestFit="1" customWidth="1"/>
    <col min="4858" max="4860" width="21.5" style="1270" bestFit="1" customWidth="1"/>
    <col min="4861" max="4862" width="19.25" style="1270" bestFit="1" customWidth="1"/>
    <col min="4863" max="4863" width="6.625" style="1270" bestFit="1" customWidth="1"/>
    <col min="4864" max="4864" width="9" style="1270"/>
    <col min="4865" max="4865" width="15.125" style="1270" bestFit="1" customWidth="1"/>
    <col min="4866" max="4866" width="13" style="1270" bestFit="1" customWidth="1"/>
    <col min="4867" max="4869" width="9" style="1270"/>
    <col min="4870" max="4870" width="13" style="1270" bestFit="1" customWidth="1"/>
    <col min="4871" max="4871" width="15" style="1270" customWidth="1"/>
    <col min="4872" max="4872" width="13" style="1270" bestFit="1" customWidth="1"/>
    <col min="4873" max="4873" width="9" style="1270"/>
    <col min="4874" max="4876" width="12.375" style="1270" bestFit="1" customWidth="1"/>
    <col min="4877" max="4877" width="11" style="1270" bestFit="1" customWidth="1"/>
    <col min="4878" max="4878" width="20.375" style="1270" bestFit="1" customWidth="1"/>
    <col min="4879" max="4880" width="27.75" style="1270" bestFit="1" customWidth="1"/>
    <col min="4881" max="4882" width="19.375" style="1270" bestFit="1" customWidth="1"/>
    <col min="4883" max="4883" width="17.25" style="1270" bestFit="1" customWidth="1"/>
    <col min="4884" max="4884" width="19.375" style="1270" bestFit="1" customWidth="1"/>
    <col min="4885" max="4886" width="9" style="1270"/>
    <col min="4887" max="4887" width="17.375" style="1270" bestFit="1" customWidth="1"/>
    <col min="4888" max="4888" width="9" style="1270"/>
    <col min="4889" max="4889" width="17.375" style="1270" bestFit="1" customWidth="1"/>
    <col min="4890" max="4891" width="9" style="1270"/>
    <col min="4892" max="4893" width="11.125" style="1270" bestFit="1" customWidth="1"/>
    <col min="4894" max="4894" width="5.25" style="1270" bestFit="1" customWidth="1"/>
    <col min="4895" max="4895" width="9" style="1270"/>
    <col min="4896" max="4896" width="14.25" style="1270" bestFit="1" customWidth="1"/>
    <col min="4897" max="4897" width="17.875" style="1270" bestFit="1" customWidth="1"/>
    <col min="4898" max="4898" width="5.25" style="1270" bestFit="1" customWidth="1"/>
    <col min="4899" max="4899" width="9" style="1270"/>
    <col min="4900" max="4900" width="11" style="1270" bestFit="1" customWidth="1"/>
    <col min="4901" max="4901" width="8.375" style="1270" bestFit="1" customWidth="1"/>
    <col min="4902" max="4902" width="9.625" style="1270" bestFit="1" customWidth="1"/>
    <col min="4903" max="4903" width="15.125" style="1270" bestFit="1" customWidth="1"/>
    <col min="4904" max="4904" width="11.125" style="1270" bestFit="1" customWidth="1"/>
    <col min="4905" max="4905" width="9.5" style="1270" bestFit="1" customWidth="1"/>
    <col min="4906" max="4906" width="11" style="1270" bestFit="1" customWidth="1"/>
    <col min="4907" max="4915" width="15.125" style="1270" bestFit="1" customWidth="1"/>
    <col min="4916" max="4916" width="7.125" style="1270" bestFit="1" customWidth="1"/>
    <col min="4917" max="4917" width="11" style="1270" bestFit="1" customWidth="1"/>
    <col min="4918" max="4918" width="15.125" style="1270" bestFit="1" customWidth="1"/>
    <col min="4919" max="4919" width="19.25" style="1270" bestFit="1" customWidth="1"/>
    <col min="4920" max="4920" width="15.125" style="1270" bestFit="1" customWidth="1"/>
    <col min="4921" max="4921" width="19.25" style="1270" bestFit="1" customWidth="1"/>
    <col min="4922" max="4922" width="15.125" style="1270" bestFit="1" customWidth="1"/>
    <col min="4923" max="4923" width="19.25" style="1270" bestFit="1" customWidth="1"/>
    <col min="4924" max="4924" width="15.125" style="1270" bestFit="1" customWidth="1"/>
    <col min="4925" max="4925" width="19.25" style="1270" bestFit="1" customWidth="1"/>
    <col min="4926" max="4926" width="15.125" style="1270" bestFit="1" customWidth="1"/>
    <col min="4927" max="4927" width="19.25" style="1270" bestFit="1" customWidth="1"/>
    <col min="4928" max="4928" width="13" style="1270" bestFit="1" customWidth="1"/>
    <col min="4929" max="4929" width="17.25" style="1270" bestFit="1" customWidth="1"/>
    <col min="4930" max="4930" width="15.125" style="1270" bestFit="1" customWidth="1"/>
    <col min="4931" max="4931" width="19.25" style="1270" bestFit="1" customWidth="1"/>
    <col min="4932" max="4932" width="15.125" style="1270" bestFit="1" customWidth="1"/>
    <col min="4933" max="4933" width="19.25" style="1270" bestFit="1" customWidth="1"/>
    <col min="4934" max="4939" width="21.375" style="1270" bestFit="1" customWidth="1"/>
    <col min="4940" max="4941" width="17.25" style="1270" bestFit="1" customWidth="1"/>
    <col min="4942" max="4942" width="7.125" style="1270" bestFit="1" customWidth="1"/>
    <col min="4943" max="4943" width="11" style="1270" bestFit="1" customWidth="1"/>
    <col min="4944" max="4944" width="7.125" style="1270" bestFit="1" customWidth="1"/>
    <col min="4945" max="4946" width="11" style="1270" bestFit="1" customWidth="1"/>
    <col min="4947" max="4947" width="15.125" style="1270" bestFit="1" customWidth="1"/>
    <col min="4948" max="4948" width="16.5" style="1270" bestFit="1" customWidth="1"/>
    <col min="4949" max="4949" width="20.625" style="1270" bestFit="1" customWidth="1"/>
    <col min="4950" max="4950" width="7.125" style="1270" bestFit="1" customWidth="1"/>
    <col min="4951" max="4953" width="11" style="1270" bestFit="1" customWidth="1"/>
    <col min="4954" max="4954" width="15.125" style="1270" bestFit="1" customWidth="1"/>
    <col min="4955" max="4957" width="11" style="1270" bestFit="1" customWidth="1"/>
    <col min="4958" max="4958" width="13" style="1270" bestFit="1" customWidth="1"/>
    <col min="4959" max="4959" width="11" style="1270" bestFit="1" customWidth="1"/>
    <col min="4960" max="4960" width="15.125" style="1270" bestFit="1" customWidth="1"/>
    <col min="4961" max="4961" width="17.25" style="1270" bestFit="1" customWidth="1"/>
    <col min="4962" max="4962" width="7.125" style="1270" bestFit="1" customWidth="1"/>
    <col min="4963" max="4963" width="13" style="1270" bestFit="1" customWidth="1"/>
    <col min="4964" max="4965" width="12.375" style="1270" bestFit="1" customWidth="1"/>
    <col min="4966" max="4967" width="15.125" style="1270" bestFit="1" customWidth="1"/>
    <col min="4968" max="4969" width="18.625" style="1270" bestFit="1" customWidth="1"/>
    <col min="4970" max="4971" width="21.375" style="1270" bestFit="1" customWidth="1"/>
    <col min="4972" max="4972" width="17.25" style="1270" bestFit="1" customWidth="1"/>
    <col min="4973" max="4973" width="11" style="1270" bestFit="1" customWidth="1"/>
    <col min="4974" max="4975" width="15.125" style="1270" bestFit="1" customWidth="1"/>
    <col min="4976" max="4976" width="11" style="1270" bestFit="1" customWidth="1"/>
    <col min="4977" max="4978" width="15.125" style="1270" bestFit="1" customWidth="1"/>
    <col min="4979" max="4979" width="11.875" style="1270" bestFit="1" customWidth="1"/>
    <col min="4980" max="4980" width="16.375" style="1270" bestFit="1" customWidth="1"/>
    <col min="4981" max="4981" width="15.125" style="1270" bestFit="1" customWidth="1"/>
    <col min="4982" max="4982" width="11" style="1270" bestFit="1" customWidth="1"/>
    <col min="4983" max="4984" width="15.125" style="1270" bestFit="1" customWidth="1"/>
    <col min="4985" max="4985" width="11" style="1270" bestFit="1" customWidth="1"/>
    <col min="4986" max="4987" width="15.125" style="1270" bestFit="1" customWidth="1"/>
    <col min="4988" max="4988" width="5.25" style="1270" bestFit="1" customWidth="1"/>
    <col min="4989" max="4990" width="9" style="1270"/>
    <col min="4991" max="4991" width="7.125" style="1270" bestFit="1" customWidth="1"/>
    <col min="4992" max="4992" width="9" style="1270"/>
    <col min="4993" max="4993" width="59.375" style="1270" bestFit="1" customWidth="1"/>
    <col min="4994" max="4994" width="45.5" style="1270" bestFit="1" customWidth="1"/>
    <col min="4995" max="4995" width="27.625" style="1270" bestFit="1" customWidth="1"/>
    <col min="4996" max="4996" width="11" style="1270" bestFit="1" customWidth="1"/>
    <col min="4997" max="5000" width="13" style="1270" bestFit="1" customWidth="1"/>
    <col min="5001" max="5001" width="14.375" style="1270" bestFit="1" customWidth="1"/>
    <col min="5002" max="5002" width="13" style="1270" bestFit="1" customWidth="1"/>
    <col min="5003" max="5004" width="18.125" style="1270" bestFit="1" customWidth="1"/>
    <col min="5005" max="5005" width="20.25" style="1270" bestFit="1" customWidth="1"/>
    <col min="5006" max="5006" width="17.625" style="1270" bestFit="1" customWidth="1"/>
    <col min="5007" max="5007" width="15.125" style="1270" bestFit="1" customWidth="1"/>
    <col min="5008" max="5008" width="21.375" style="1270" bestFit="1" customWidth="1"/>
    <col min="5009" max="5009" width="12.875" style="1270" bestFit="1" customWidth="1"/>
    <col min="5010" max="5010" width="13" style="1270" bestFit="1" customWidth="1"/>
    <col min="5011" max="5011" width="21.5" style="1270" bestFit="1" customWidth="1"/>
    <col min="5012" max="5013" width="13.125" style="1270" bestFit="1" customWidth="1"/>
    <col min="5014" max="5014" width="21.25" style="1270" bestFit="1" customWidth="1"/>
    <col min="5015" max="5015" width="17.375" style="1270" bestFit="1" customWidth="1"/>
    <col min="5016" max="5016" width="13.125" style="1270" bestFit="1" customWidth="1"/>
    <col min="5017" max="5017" width="15.125" style="1270" bestFit="1" customWidth="1"/>
    <col min="5018" max="5018" width="25.25" style="1270" bestFit="1" customWidth="1"/>
    <col min="5019" max="5019" width="18.875" style="1270" bestFit="1" customWidth="1"/>
    <col min="5020" max="5020" width="28" style="1270" bestFit="1" customWidth="1"/>
    <col min="5021" max="5021" width="26.75" style="1270" bestFit="1" customWidth="1"/>
    <col min="5022" max="5022" width="28" style="1270" bestFit="1" customWidth="1"/>
    <col min="5023" max="5023" width="25.25" style="1270" bestFit="1" customWidth="1"/>
    <col min="5024" max="5024" width="29.625" style="1270" bestFit="1" customWidth="1"/>
    <col min="5025" max="5025" width="25.25" style="1270" bestFit="1" customWidth="1"/>
    <col min="5026" max="5026" width="29.625" style="1270" bestFit="1" customWidth="1"/>
    <col min="5027" max="5027" width="25.25" style="1270" bestFit="1" customWidth="1"/>
    <col min="5028" max="5029" width="18.875" style="1270" bestFit="1" customWidth="1"/>
    <col min="5030" max="5030" width="21" style="1270" bestFit="1" customWidth="1"/>
    <col min="5031" max="5031" width="20.875" style="1270" bestFit="1" customWidth="1"/>
    <col min="5032" max="5032" width="12.625" style="1270" bestFit="1" customWidth="1"/>
    <col min="5033" max="5033" width="15.125" style="1270" bestFit="1" customWidth="1"/>
    <col min="5034" max="5034" width="7.125" style="1270" bestFit="1" customWidth="1"/>
    <col min="5035" max="5035" width="19.25" style="1270" bestFit="1" customWidth="1"/>
    <col min="5036" max="5038" width="15.125" style="1270" bestFit="1" customWidth="1"/>
    <col min="5039" max="5039" width="17.25" style="1270" bestFit="1" customWidth="1"/>
    <col min="5040" max="5042" width="15.125" style="1270" bestFit="1" customWidth="1"/>
    <col min="5043" max="5044" width="17.25" style="1270" bestFit="1" customWidth="1"/>
    <col min="5045" max="5045" width="15.125" style="1270" bestFit="1" customWidth="1"/>
    <col min="5046" max="5047" width="17.25" style="1270" bestFit="1" customWidth="1"/>
    <col min="5048" max="5048" width="15.125" style="1270" bestFit="1" customWidth="1"/>
    <col min="5049" max="5050" width="17.25" style="1270" bestFit="1" customWidth="1"/>
    <col min="5051" max="5051" width="19.25" style="1270" bestFit="1" customWidth="1"/>
    <col min="5052" max="5053" width="21.375" style="1270" bestFit="1" customWidth="1"/>
    <col min="5054" max="5054" width="23.5" style="1270" bestFit="1" customWidth="1"/>
    <col min="5055" max="5055" width="21.375" style="1270" bestFit="1" customWidth="1"/>
    <col min="5056" max="5056" width="19.25" style="1270" bestFit="1" customWidth="1"/>
    <col min="5057" max="5058" width="21.375" style="1270" bestFit="1" customWidth="1"/>
    <col min="5059" max="5059" width="23.5" style="1270" bestFit="1" customWidth="1"/>
    <col min="5060" max="5060" width="21.375" style="1270" bestFit="1" customWidth="1"/>
    <col min="5061" max="5061" width="17.25" style="1270" bestFit="1" customWidth="1"/>
    <col min="5062" max="5064" width="19.25" style="1270" bestFit="1" customWidth="1"/>
    <col min="5065" max="5065" width="18.375" style="1270" bestFit="1" customWidth="1"/>
    <col min="5066" max="5067" width="20.375" style="1270" bestFit="1" customWidth="1"/>
    <col min="5068" max="5068" width="13" style="1270" bestFit="1" customWidth="1"/>
    <col min="5069" max="5070" width="19.25" style="1270" bestFit="1" customWidth="1"/>
    <col min="5071" max="5072" width="17.25" style="1270" bestFit="1" customWidth="1"/>
    <col min="5073" max="5075" width="19.25" style="1270" bestFit="1" customWidth="1"/>
    <col min="5076" max="5077" width="21.375" style="1270" bestFit="1" customWidth="1"/>
    <col min="5078" max="5078" width="19.25" style="1270" bestFit="1" customWidth="1"/>
    <col min="5079" max="5080" width="21.375" style="1270" bestFit="1" customWidth="1"/>
    <col min="5081" max="5081" width="23.5" style="1270" bestFit="1" customWidth="1"/>
    <col min="5082" max="5083" width="21.375" style="1270" bestFit="1" customWidth="1"/>
    <col min="5084" max="5086" width="23.5" style="1270" bestFit="1" customWidth="1"/>
    <col min="5087" max="5088" width="25.5" style="1270" bestFit="1" customWidth="1"/>
    <col min="5089" max="5089" width="23.5" style="1270" bestFit="1" customWidth="1"/>
    <col min="5090" max="5091" width="25.5" style="1270" bestFit="1" customWidth="1"/>
    <col min="5092" max="5092" width="27.625" style="1270" bestFit="1" customWidth="1"/>
    <col min="5093" max="5093" width="25.5" style="1270" bestFit="1" customWidth="1"/>
    <col min="5094" max="5094" width="22.75" style="1270" bestFit="1" customWidth="1"/>
    <col min="5095" max="5095" width="26.875" style="1270" bestFit="1" customWidth="1"/>
    <col min="5096" max="5097" width="19.25" style="1270" bestFit="1" customWidth="1"/>
    <col min="5098" max="5098" width="25.5" style="1270" bestFit="1" customWidth="1"/>
    <col min="5099" max="5100" width="21.375" style="1270" bestFit="1" customWidth="1"/>
    <col min="5101" max="5101" width="27.625" style="1270" bestFit="1" customWidth="1"/>
    <col min="5102" max="5102" width="8.375" style="1270" bestFit="1" customWidth="1"/>
    <col min="5103" max="5105" width="16.75" style="1270" bestFit="1" customWidth="1"/>
    <col min="5106" max="5106" width="18.875" style="1270" bestFit="1" customWidth="1"/>
    <col min="5107" max="5107" width="23.5" style="1270" bestFit="1" customWidth="1"/>
    <col min="5108" max="5108" width="25.5" style="1270" bestFit="1" customWidth="1"/>
    <col min="5109" max="5110" width="8.375" style="1270" bestFit="1" customWidth="1"/>
    <col min="5111" max="5111" width="10.25" style="1270" bestFit="1" customWidth="1"/>
    <col min="5112" max="5112" width="13.75" style="1270" bestFit="1" customWidth="1"/>
    <col min="5113" max="5113" width="15.125" style="1270" bestFit="1" customWidth="1"/>
    <col min="5114" max="5116" width="21.5" style="1270" bestFit="1" customWidth="1"/>
    <col min="5117" max="5118" width="19.25" style="1270" bestFit="1" customWidth="1"/>
    <col min="5119" max="5119" width="6.625" style="1270" bestFit="1" customWidth="1"/>
    <col min="5120" max="5120" width="9" style="1270"/>
    <col min="5121" max="5121" width="15.125" style="1270" bestFit="1" customWidth="1"/>
    <col min="5122" max="5122" width="13" style="1270" bestFit="1" customWidth="1"/>
    <col min="5123" max="5125" width="9" style="1270"/>
    <col min="5126" max="5126" width="13" style="1270" bestFit="1" customWidth="1"/>
    <col min="5127" max="5127" width="15" style="1270" customWidth="1"/>
    <col min="5128" max="5128" width="13" style="1270" bestFit="1" customWidth="1"/>
    <col min="5129" max="5129" width="9" style="1270"/>
    <col min="5130" max="5132" width="12.375" style="1270" bestFit="1" customWidth="1"/>
    <col min="5133" max="5133" width="11" style="1270" bestFit="1" customWidth="1"/>
    <col min="5134" max="5134" width="20.375" style="1270" bestFit="1" customWidth="1"/>
    <col min="5135" max="5136" width="27.75" style="1270" bestFit="1" customWidth="1"/>
    <col min="5137" max="5138" width="19.375" style="1270" bestFit="1" customWidth="1"/>
    <col min="5139" max="5139" width="17.25" style="1270" bestFit="1" customWidth="1"/>
    <col min="5140" max="5140" width="19.375" style="1270" bestFit="1" customWidth="1"/>
    <col min="5141" max="5142" width="9" style="1270"/>
    <col min="5143" max="5143" width="17.375" style="1270" bestFit="1" customWidth="1"/>
    <col min="5144" max="5144" width="9" style="1270"/>
    <col min="5145" max="5145" width="17.375" style="1270" bestFit="1" customWidth="1"/>
    <col min="5146" max="5147" width="9" style="1270"/>
    <col min="5148" max="5149" width="11.125" style="1270" bestFit="1" customWidth="1"/>
    <col min="5150" max="5150" width="5.25" style="1270" bestFit="1" customWidth="1"/>
    <col min="5151" max="5151" width="9" style="1270"/>
    <col min="5152" max="5152" width="14.25" style="1270" bestFit="1" customWidth="1"/>
    <col min="5153" max="5153" width="17.875" style="1270" bestFit="1" customWidth="1"/>
    <col min="5154" max="5154" width="5.25" style="1270" bestFit="1" customWidth="1"/>
    <col min="5155" max="5155" width="9" style="1270"/>
    <col min="5156" max="5156" width="11" style="1270" bestFit="1" customWidth="1"/>
    <col min="5157" max="5157" width="8.375" style="1270" bestFit="1" customWidth="1"/>
    <col min="5158" max="5158" width="9.625" style="1270" bestFit="1" customWidth="1"/>
    <col min="5159" max="5159" width="15.125" style="1270" bestFit="1" customWidth="1"/>
    <col min="5160" max="5160" width="11.125" style="1270" bestFit="1" customWidth="1"/>
    <col min="5161" max="5161" width="9.5" style="1270" bestFit="1" customWidth="1"/>
    <col min="5162" max="5162" width="11" style="1270" bestFit="1" customWidth="1"/>
    <col min="5163" max="5171" width="15.125" style="1270" bestFit="1" customWidth="1"/>
    <col min="5172" max="5172" width="7.125" style="1270" bestFit="1" customWidth="1"/>
    <col min="5173" max="5173" width="11" style="1270" bestFit="1" customWidth="1"/>
    <col min="5174" max="5174" width="15.125" style="1270" bestFit="1" customWidth="1"/>
    <col min="5175" max="5175" width="19.25" style="1270" bestFit="1" customWidth="1"/>
    <col min="5176" max="5176" width="15.125" style="1270" bestFit="1" customWidth="1"/>
    <col min="5177" max="5177" width="19.25" style="1270" bestFit="1" customWidth="1"/>
    <col min="5178" max="5178" width="15.125" style="1270" bestFit="1" customWidth="1"/>
    <col min="5179" max="5179" width="19.25" style="1270" bestFit="1" customWidth="1"/>
    <col min="5180" max="5180" width="15.125" style="1270" bestFit="1" customWidth="1"/>
    <col min="5181" max="5181" width="19.25" style="1270" bestFit="1" customWidth="1"/>
    <col min="5182" max="5182" width="15.125" style="1270" bestFit="1" customWidth="1"/>
    <col min="5183" max="5183" width="19.25" style="1270" bestFit="1" customWidth="1"/>
    <col min="5184" max="5184" width="13" style="1270" bestFit="1" customWidth="1"/>
    <col min="5185" max="5185" width="17.25" style="1270" bestFit="1" customWidth="1"/>
    <col min="5186" max="5186" width="15.125" style="1270" bestFit="1" customWidth="1"/>
    <col min="5187" max="5187" width="19.25" style="1270" bestFit="1" customWidth="1"/>
    <col min="5188" max="5188" width="15.125" style="1270" bestFit="1" customWidth="1"/>
    <col min="5189" max="5189" width="19.25" style="1270" bestFit="1" customWidth="1"/>
    <col min="5190" max="5195" width="21.375" style="1270" bestFit="1" customWidth="1"/>
    <col min="5196" max="5197" width="17.25" style="1270" bestFit="1" customWidth="1"/>
    <col min="5198" max="5198" width="7.125" style="1270" bestFit="1" customWidth="1"/>
    <col min="5199" max="5199" width="11" style="1270" bestFit="1" customWidth="1"/>
    <col min="5200" max="5200" width="7.125" style="1270" bestFit="1" customWidth="1"/>
    <col min="5201" max="5202" width="11" style="1270" bestFit="1" customWidth="1"/>
    <col min="5203" max="5203" width="15.125" style="1270" bestFit="1" customWidth="1"/>
    <col min="5204" max="5204" width="16.5" style="1270" bestFit="1" customWidth="1"/>
    <col min="5205" max="5205" width="20.625" style="1270" bestFit="1" customWidth="1"/>
    <col min="5206" max="5206" width="7.125" style="1270" bestFit="1" customWidth="1"/>
    <col min="5207" max="5209" width="11" style="1270" bestFit="1" customWidth="1"/>
    <col min="5210" max="5210" width="15.125" style="1270" bestFit="1" customWidth="1"/>
    <col min="5211" max="5213" width="11" style="1270" bestFit="1" customWidth="1"/>
    <col min="5214" max="5214" width="13" style="1270" bestFit="1" customWidth="1"/>
    <col min="5215" max="5215" width="11" style="1270" bestFit="1" customWidth="1"/>
    <col min="5216" max="5216" width="15.125" style="1270" bestFit="1" customWidth="1"/>
    <col min="5217" max="5217" width="17.25" style="1270" bestFit="1" customWidth="1"/>
    <col min="5218" max="5218" width="7.125" style="1270" bestFit="1" customWidth="1"/>
    <col min="5219" max="5219" width="13" style="1270" bestFit="1" customWidth="1"/>
    <col min="5220" max="5221" width="12.375" style="1270" bestFit="1" customWidth="1"/>
    <col min="5222" max="5223" width="15.125" style="1270" bestFit="1" customWidth="1"/>
    <col min="5224" max="5225" width="18.625" style="1270" bestFit="1" customWidth="1"/>
    <col min="5226" max="5227" width="21.375" style="1270" bestFit="1" customWidth="1"/>
    <col min="5228" max="5228" width="17.25" style="1270" bestFit="1" customWidth="1"/>
    <col min="5229" max="5229" width="11" style="1270" bestFit="1" customWidth="1"/>
    <col min="5230" max="5231" width="15.125" style="1270" bestFit="1" customWidth="1"/>
    <col min="5232" max="5232" width="11" style="1270" bestFit="1" customWidth="1"/>
    <col min="5233" max="5234" width="15.125" style="1270" bestFit="1" customWidth="1"/>
    <col min="5235" max="5235" width="11.875" style="1270" bestFit="1" customWidth="1"/>
    <col min="5236" max="5236" width="16.375" style="1270" bestFit="1" customWidth="1"/>
    <col min="5237" max="5237" width="15.125" style="1270" bestFit="1" customWidth="1"/>
    <col min="5238" max="5238" width="11" style="1270" bestFit="1" customWidth="1"/>
    <col min="5239" max="5240" width="15.125" style="1270" bestFit="1" customWidth="1"/>
    <col min="5241" max="5241" width="11" style="1270" bestFit="1" customWidth="1"/>
    <col min="5242" max="5243" width="15.125" style="1270" bestFit="1" customWidth="1"/>
    <col min="5244" max="5244" width="5.25" style="1270" bestFit="1" customWidth="1"/>
    <col min="5245" max="5246" width="9" style="1270"/>
    <col min="5247" max="5247" width="7.125" style="1270" bestFit="1" customWidth="1"/>
    <col min="5248" max="5248" width="9" style="1270"/>
    <col min="5249" max="5249" width="59.375" style="1270" bestFit="1" customWidth="1"/>
    <col min="5250" max="5250" width="45.5" style="1270" bestFit="1" customWidth="1"/>
    <col min="5251" max="5251" width="27.625" style="1270" bestFit="1" customWidth="1"/>
    <col min="5252" max="5252" width="11" style="1270" bestFit="1" customWidth="1"/>
    <col min="5253" max="5256" width="13" style="1270" bestFit="1" customWidth="1"/>
    <col min="5257" max="5257" width="14.375" style="1270" bestFit="1" customWidth="1"/>
    <col min="5258" max="5258" width="13" style="1270" bestFit="1" customWidth="1"/>
    <col min="5259" max="5260" width="18.125" style="1270" bestFit="1" customWidth="1"/>
    <col min="5261" max="5261" width="20.25" style="1270" bestFit="1" customWidth="1"/>
    <col min="5262" max="5262" width="17.625" style="1270" bestFit="1" customWidth="1"/>
    <col min="5263" max="5263" width="15.125" style="1270" bestFit="1" customWidth="1"/>
    <col min="5264" max="5264" width="21.375" style="1270" bestFit="1" customWidth="1"/>
    <col min="5265" max="5265" width="12.875" style="1270" bestFit="1" customWidth="1"/>
    <col min="5266" max="5266" width="13" style="1270" bestFit="1" customWidth="1"/>
    <col min="5267" max="5267" width="21.5" style="1270" bestFit="1" customWidth="1"/>
    <col min="5268" max="5269" width="13.125" style="1270" bestFit="1" customWidth="1"/>
    <col min="5270" max="5270" width="21.25" style="1270" bestFit="1" customWidth="1"/>
    <col min="5271" max="5271" width="17.375" style="1270" bestFit="1" customWidth="1"/>
    <col min="5272" max="5272" width="13.125" style="1270" bestFit="1" customWidth="1"/>
    <col min="5273" max="5273" width="15.125" style="1270" bestFit="1" customWidth="1"/>
    <col min="5274" max="5274" width="25.25" style="1270" bestFit="1" customWidth="1"/>
    <col min="5275" max="5275" width="18.875" style="1270" bestFit="1" customWidth="1"/>
    <col min="5276" max="5276" width="28" style="1270" bestFit="1" customWidth="1"/>
    <col min="5277" max="5277" width="26.75" style="1270" bestFit="1" customWidth="1"/>
    <col min="5278" max="5278" width="28" style="1270" bestFit="1" customWidth="1"/>
    <col min="5279" max="5279" width="25.25" style="1270" bestFit="1" customWidth="1"/>
    <col min="5280" max="5280" width="29.625" style="1270" bestFit="1" customWidth="1"/>
    <col min="5281" max="5281" width="25.25" style="1270" bestFit="1" customWidth="1"/>
    <col min="5282" max="5282" width="29.625" style="1270" bestFit="1" customWidth="1"/>
    <col min="5283" max="5283" width="25.25" style="1270" bestFit="1" customWidth="1"/>
    <col min="5284" max="5285" width="18.875" style="1270" bestFit="1" customWidth="1"/>
    <col min="5286" max="5286" width="21" style="1270" bestFit="1" customWidth="1"/>
    <col min="5287" max="5287" width="20.875" style="1270" bestFit="1" customWidth="1"/>
    <col min="5288" max="5288" width="12.625" style="1270" bestFit="1" customWidth="1"/>
    <col min="5289" max="5289" width="15.125" style="1270" bestFit="1" customWidth="1"/>
    <col min="5290" max="5290" width="7.125" style="1270" bestFit="1" customWidth="1"/>
    <col min="5291" max="5291" width="19.25" style="1270" bestFit="1" customWidth="1"/>
    <col min="5292" max="5294" width="15.125" style="1270" bestFit="1" customWidth="1"/>
    <col min="5295" max="5295" width="17.25" style="1270" bestFit="1" customWidth="1"/>
    <col min="5296" max="5298" width="15.125" style="1270" bestFit="1" customWidth="1"/>
    <col min="5299" max="5300" width="17.25" style="1270" bestFit="1" customWidth="1"/>
    <col min="5301" max="5301" width="15.125" style="1270" bestFit="1" customWidth="1"/>
    <col min="5302" max="5303" width="17.25" style="1270" bestFit="1" customWidth="1"/>
    <col min="5304" max="5304" width="15.125" style="1270" bestFit="1" customWidth="1"/>
    <col min="5305" max="5306" width="17.25" style="1270" bestFit="1" customWidth="1"/>
    <col min="5307" max="5307" width="19.25" style="1270" bestFit="1" customWidth="1"/>
    <col min="5308" max="5309" width="21.375" style="1270" bestFit="1" customWidth="1"/>
    <col min="5310" max="5310" width="23.5" style="1270" bestFit="1" customWidth="1"/>
    <col min="5311" max="5311" width="21.375" style="1270" bestFit="1" customWidth="1"/>
    <col min="5312" max="5312" width="19.25" style="1270" bestFit="1" customWidth="1"/>
    <col min="5313" max="5314" width="21.375" style="1270" bestFit="1" customWidth="1"/>
    <col min="5315" max="5315" width="23.5" style="1270" bestFit="1" customWidth="1"/>
    <col min="5316" max="5316" width="21.375" style="1270" bestFit="1" customWidth="1"/>
    <col min="5317" max="5317" width="17.25" style="1270" bestFit="1" customWidth="1"/>
    <col min="5318" max="5320" width="19.25" style="1270" bestFit="1" customWidth="1"/>
    <col min="5321" max="5321" width="18.375" style="1270" bestFit="1" customWidth="1"/>
    <col min="5322" max="5323" width="20.375" style="1270" bestFit="1" customWidth="1"/>
    <col min="5324" max="5324" width="13" style="1270" bestFit="1" customWidth="1"/>
    <col min="5325" max="5326" width="19.25" style="1270" bestFit="1" customWidth="1"/>
    <col min="5327" max="5328" width="17.25" style="1270" bestFit="1" customWidth="1"/>
    <col min="5329" max="5331" width="19.25" style="1270" bestFit="1" customWidth="1"/>
    <col min="5332" max="5333" width="21.375" style="1270" bestFit="1" customWidth="1"/>
    <col min="5334" max="5334" width="19.25" style="1270" bestFit="1" customWidth="1"/>
    <col min="5335" max="5336" width="21.375" style="1270" bestFit="1" customWidth="1"/>
    <col min="5337" max="5337" width="23.5" style="1270" bestFit="1" customWidth="1"/>
    <col min="5338" max="5339" width="21.375" style="1270" bestFit="1" customWidth="1"/>
    <col min="5340" max="5342" width="23.5" style="1270" bestFit="1" customWidth="1"/>
    <col min="5343" max="5344" width="25.5" style="1270" bestFit="1" customWidth="1"/>
    <col min="5345" max="5345" width="23.5" style="1270" bestFit="1" customWidth="1"/>
    <col min="5346" max="5347" width="25.5" style="1270" bestFit="1" customWidth="1"/>
    <col min="5348" max="5348" width="27.625" style="1270" bestFit="1" customWidth="1"/>
    <col min="5349" max="5349" width="25.5" style="1270" bestFit="1" customWidth="1"/>
    <col min="5350" max="5350" width="22.75" style="1270" bestFit="1" customWidth="1"/>
    <col min="5351" max="5351" width="26.875" style="1270" bestFit="1" customWidth="1"/>
    <col min="5352" max="5353" width="19.25" style="1270" bestFit="1" customWidth="1"/>
    <col min="5354" max="5354" width="25.5" style="1270" bestFit="1" customWidth="1"/>
    <col min="5355" max="5356" width="21.375" style="1270" bestFit="1" customWidth="1"/>
    <col min="5357" max="5357" width="27.625" style="1270" bestFit="1" customWidth="1"/>
    <col min="5358" max="5358" width="8.375" style="1270" bestFit="1" customWidth="1"/>
    <col min="5359" max="5361" width="16.75" style="1270" bestFit="1" customWidth="1"/>
    <col min="5362" max="5362" width="18.875" style="1270" bestFit="1" customWidth="1"/>
    <col min="5363" max="5363" width="23.5" style="1270" bestFit="1" customWidth="1"/>
    <col min="5364" max="5364" width="25.5" style="1270" bestFit="1" customWidth="1"/>
    <col min="5365" max="5366" width="8.375" style="1270" bestFit="1" customWidth="1"/>
    <col min="5367" max="5367" width="10.25" style="1270" bestFit="1" customWidth="1"/>
    <col min="5368" max="5368" width="13.75" style="1270" bestFit="1" customWidth="1"/>
    <col min="5369" max="5369" width="15.125" style="1270" bestFit="1" customWidth="1"/>
    <col min="5370" max="5372" width="21.5" style="1270" bestFit="1" customWidth="1"/>
    <col min="5373" max="5374" width="19.25" style="1270" bestFit="1" customWidth="1"/>
    <col min="5375" max="5375" width="6.625" style="1270" bestFit="1" customWidth="1"/>
    <col min="5376" max="5376" width="9" style="1270"/>
    <col min="5377" max="5377" width="15.125" style="1270" bestFit="1" customWidth="1"/>
    <col min="5378" max="5378" width="13" style="1270" bestFit="1" customWidth="1"/>
    <col min="5379" max="5381" width="9" style="1270"/>
    <col min="5382" max="5382" width="13" style="1270" bestFit="1" customWidth="1"/>
    <col min="5383" max="5383" width="15" style="1270" customWidth="1"/>
    <col min="5384" max="5384" width="13" style="1270" bestFit="1" customWidth="1"/>
    <col min="5385" max="5385" width="9" style="1270"/>
    <col min="5386" max="5388" width="12.375" style="1270" bestFit="1" customWidth="1"/>
    <col min="5389" max="5389" width="11" style="1270" bestFit="1" customWidth="1"/>
    <col min="5390" max="5390" width="20.375" style="1270" bestFit="1" customWidth="1"/>
    <col min="5391" max="5392" width="27.75" style="1270" bestFit="1" customWidth="1"/>
    <col min="5393" max="5394" width="19.375" style="1270" bestFit="1" customWidth="1"/>
    <col min="5395" max="5395" width="17.25" style="1270" bestFit="1" customWidth="1"/>
    <col min="5396" max="5396" width="19.375" style="1270" bestFit="1" customWidth="1"/>
    <col min="5397" max="5398" width="9" style="1270"/>
    <col min="5399" max="5399" width="17.375" style="1270" bestFit="1" customWidth="1"/>
    <col min="5400" max="5400" width="9" style="1270"/>
    <col min="5401" max="5401" width="17.375" style="1270" bestFit="1" customWidth="1"/>
    <col min="5402" max="5403" width="9" style="1270"/>
    <col min="5404" max="5405" width="11.125" style="1270" bestFit="1" customWidth="1"/>
    <col min="5406" max="5406" width="5.25" style="1270" bestFit="1" customWidth="1"/>
    <col min="5407" max="5407" width="9" style="1270"/>
    <col min="5408" max="5408" width="14.25" style="1270" bestFit="1" customWidth="1"/>
    <col min="5409" max="5409" width="17.875" style="1270" bestFit="1" customWidth="1"/>
    <col min="5410" max="5410" width="5.25" style="1270" bestFit="1" customWidth="1"/>
    <col min="5411" max="5411" width="9" style="1270"/>
    <col min="5412" max="5412" width="11" style="1270" bestFit="1" customWidth="1"/>
    <col min="5413" max="5413" width="8.375" style="1270" bestFit="1" customWidth="1"/>
    <col min="5414" max="5414" width="9.625" style="1270" bestFit="1" customWidth="1"/>
    <col min="5415" max="5415" width="15.125" style="1270" bestFit="1" customWidth="1"/>
    <col min="5416" max="5416" width="11.125" style="1270" bestFit="1" customWidth="1"/>
    <col min="5417" max="5417" width="9.5" style="1270" bestFit="1" customWidth="1"/>
    <col min="5418" max="5418" width="11" style="1270" bestFit="1" customWidth="1"/>
    <col min="5419" max="5427" width="15.125" style="1270" bestFit="1" customWidth="1"/>
    <col min="5428" max="5428" width="7.125" style="1270" bestFit="1" customWidth="1"/>
    <col min="5429" max="5429" width="11" style="1270" bestFit="1" customWidth="1"/>
    <col min="5430" max="5430" width="15.125" style="1270" bestFit="1" customWidth="1"/>
    <col min="5431" max="5431" width="19.25" style="1270" bestFit="1" customWidth="1"/>
    <col min="5432" max="5432" width="15.125" style="1270" bestFit="1" customWidth="1"/>
    <col min="5433" max="5433" width="19.25" style="1270" bestFit="1" customWidth="1"/>
    <col min="5434" max="5434" width="15.125" style="1270" bestFit="1" customWidth="1"/>
    <col min="5435" max="5435" width="19.25" style="1270" bestFit="1" customWidth="1"/>
    <col min="5436" max="5436" width="15.125" style="1270" bestFit="1" customWidth="1"/>
    <col min="5437" max="5437" width="19.25" style="1270" bestFit="1" customWidth="1"/>
    <col min="5438" max="5438" width="15.125" style="1270" bestFit="1" customWidth="1"/>
    <col min="5439" max="5439" width="19.25" style="1270" bestFit="1" customWidth="1"/>
    <col min="5440" max="5440" width="13" style="1270" bestFit="1" customWidth="1"/>
    <col min="5441" max="5441" width="17.25" style="1270" bestFit="1" customWidth="1"/>
    <col min="5442" max="5442" width="15.125" style="1270" bestFit="1" customWidth="1"/>
    <col min="5443" max="5443" width="19.25" style="1270" bestFit="1" customWidth="1"/>
    <col min="5444" max="5444" width="15.125" style="1270" bestFit="1" customWidth="1"/>
    <col min="5445" max="5445" width="19.25" style="1270" bestFit="1" customWidth="1"/>
    <col min="5446" max="5451" width="21.375" style="1270" bestFit="1" customWidth="1"/>
    <col min="5452" max="5453" width="17.25" style="1270" bestFit="1" customWidth="1"/>
    <col min="5454" max="5454" width="7.125" style="1270" bestFit="1" customWidth="1"/>
    <col min="5455" max="5455" width="11" style="1270" bestFit="1" customWidth="1"/>
    <col min="5456" max="5456" width="7.125" style="1270" bestFit="1" customWidth="1"/>
    <col min="5457" max="5458" width="11" style="1270" bestFit="1" customWidth="1"/>
    <col min="5459" max="5459" width="15.125" style="1270" bestFit="1" customWidth="1"/>
    <col min="5460" max="5460" width="16.5" style="1270" bestFit="1" customWidth="1"/>
    <col min="5461" max="5461" width="20.625" style="1270" bestFit="1" customWidth="1"/>
    <col min="5462" max="5462" width="7.125" style="1270" bestFit="1" customWidth="1"/>
    <col min="5463" max="5465" width="11" style="1270" bestFit="1" customWidth="1"/>
    <col min="5466" max="5466" width="15.125" style="1270" bestFit="1" customWidth="1"/>
    <col min="5467" max="5469" width="11" style="1270" bestFit="1" customWidth="1"/>
    <col min="5470" max="5470" width="13" style="1270" bestFit="1" customWidth="1"/>
    <col min="5471" max="5471" width="11" style="1270" bestFit="1" customWidth="1"/>
    <col min="5472" max="5472" width="15.125" style="1270" bestFit="1" customWidth="1"/>
    <col min="5473" max="5473" width="17.25" style="1270" bestFit="1" customWidth="1"/>
    <col min="5474" max="5474" width="7.125" style="1270" bestFit="1" customWidth="1"/>
    <col min="5475" max="5475" width="13" style="1270" bestFit="1" customWidth="1"/>
    <col min="5476" max="5477" width="12.375" style="1270" bestFit="1" customWidth="1"/>
    <col min="5478" max="5479" width="15.125" style="1270" bestFit="1" customWidth="1"/>
    <col min="5480" max="5481" width="18.625" style="1270" bestFit="1" customWidth="1"/>
    <col min="5482" max="5483" width="21.375" style="1270" bestFit="1" customWidth="1"/>
    <col min="5484" max="5484" width="17.25" style="1270" bestFit="1" customWidth="1"/>
    <col min="5485" max="5485" width="11" style="1270" bestFit="1" customWidth="1"/>
    <col min="5486" max="5487" width="15.125" style="1270" bestFit="1" customWidth="1"/>
    <col min="5488" max="5488" width="11" style="1270" bestFit="1" customWidth="1"/>
    <col min="5489" max="5490" width="15.125" style="1270" bestFit="1" customWidth="1"/>
    <col min="5491" max="5491" width="11.875" style="1270" bestFit="1" customWidth="1"/>
    <col min="5492" max="5492" width="16.375" style="1270" bestFit="1" customWidth="1"/>
    <col min="5493" max="5493" width="15.125" style="1270" bestFit="1" customWidth="1"/>
    <col min="5494" max="5494" width="11" style="1270" bestFit="1" customWidth="1"/>
    <col min="5495" max="5496" width="15.125" style="1270" bestFit="1" customWidth="1"/>
    <col min="5497" max="5497" width="11" style="1270" bestFit="1" customWidth="1"/>
    <col min="5498" max="5499" width="15.125" style="1270" bestFit="1" customWidth="1"/>
    <col min="5500" max="5500" width="5.25" style="1270" bestFit="1" customWidth="1"/>
    <col min="5501" max="5502" width="9" style="1270"/>
    <col min="5503" max="5503" width="7.125" style="1270" bestFit="1" customWidth="1"/>
    <col min="5504" max="5504" width="9" style="1270"/>
    <col min="5505" max="5505" width="59.375" style="1270" bestFit="1" customWidth="1"/>
    <col min="5506" max="5506" width="45.5" style="1270" bestFit="1" customWidth="1"/>
    <col min="5507" max="5507" width="27.625" style="1270" bestFit="1" customWidth="1"/>
    <col min="5508" max="5508" width="11" style="1270" bestFit="1" customWidth="1"/>
    <col min="5509" max="5512" width="13" style="1270" bestFit="1" customWidth="1"/>
    <col min="5513" max="5513" width="14.375" style="1270" bestFit="1" customWidth="1"/>
    <col min="5514" max="5514" width="13" style="1270" bestFit="1" customWidth="1"/>
    <col min="5515" max="5516" width="18.125" style="1270" bestFit="1" customWidth="1"/>
    <col min="5517" max="5517" width="20.25" style="1270" bestFit="1" customWidth="1"/>
    <col min="5518" max="5518" width="17.625" style="1270" bestFit="1" customWidth="1"/>
    <col min="5519" max="5519" width="15.125" style="1270" bestFit="1" customWidth="1"/>
    <col min="5520" max="5520" width="21.375" style="1270" bestFit="1" customWidth="1"/>
    <col min="5521" max="5521" width="12.875" style="1270" bestFit="1" customWidth="1"/>
    <col min="5522" max="5522" width="13" style="1270" bestFit="1" customWidth="1"/>
    <col min="5523" max="5523" width="21.5" style="1270" bestFit="1" customWidth="1"/>
    <col min="5524" max="5525" width="13.125" style="1270" bestFit="1" customWidth="1"/>
    <col min="5526" max="5526" width="21.25" style="1270" bestFit="1" customWidth="1"/>
    <col min="5527" max="5527" width="17.375" style="1270" bestFit="1" customWidth="1"/>
    <col min="5528" max="5528" width="13.125" style="1270" bestFit="1" customWidth="1"/>
    <col min="5529" max="5529" width="15.125" style="1270" bestFit="1" customWidth="1"/>
    <col min="5530" max="5530" width="25.25" style="1270" bestFit="1" customWidth="1"/>
    <col min="5531" max="5531" width="18.875" style="1270" bestFit="1" customWidth="1"/>
    <col min="5532" max="5532" width="28" style="1270" bestFit="1" customWidth="1"/>
    <col min="5533" max="5533" width="26.75" style="1270" bestFit="1" customWidth="1"/>
    <col min="5534" max="5534" width="28" style="1270" bestFit="1" customWidth="1"/>
    <col min="5535" max="5535" width="25.25" style="1270" bestFit="1" customWidth="1"/>
    <col min="5536" max="5536" width="29.625" style="1270" bestFit="1" customWidth="1"/>
    <col min="5537" max="5537" width="25.25" style="1270" bestFit="1" customWidth="1"/>
    <col min="5538" max="5538" width="29.625" style="1270" bestFit="1" customWidth="1"/>
    <col min="5539" max="5539" width="25.25" style="1270" bestFit="1" customWidth="1"/>
    <col min="5540" max="5541" width="18.875" style="1270" bestFit="1" customWidth="1"/>
    <col min="5542" max="5542" width="21" style="1270" bestFit="1" customWidth="1"/>
    <col min="5543" max="5543" width="20.875" style="1270" bestFit="1" customWidth="1"/>
    <col min="5544" max="5544" width="12.625" style="1270" bestFit="1" customWidth="1"/>
    <col min="5545" max="5545" width="15.125" style="1270" bestFit="1" customWidth="1"/>
    <col min="5546" max="5546" width="7.125" style="1270" bestFit="1" customWidth="1"/>
    <col min="5547" max="5547" width="19.25" style="1270" bestFit="1" customWidth="1"/>
    <col min="5548" max="5550" width="15.125" style="1270" bestFit="1" customWidth="1"/>
    <col min="5551" max="5551" width="17.25" style="1270" bestFit="1" customWidth="1"/>
    <col min="5552" max="5554" width="15.125" style="1270" bestFit="1" customWidth="1"/>
    <col min="5555" max="5556" width="17.25" style="1270" bestFit="1" customWidth="1"/>
    <col min="5557" max="5557" width="15.125" style="1270" bestFit="1" customWidth="1"/>
    <col min="5558" max="5559" width="17.25" style="1270" bestFit="1" customWidth="1"/>
    <col min="5560" max="5560" width="15.125" style="1270" bestFit="1" customWidth="1"/>
    <col min="5561" max="5562" width="17.25" style="1270" bestFit="1" customWidth="1"/>
    <col min="5563" max="5563" width="19.25" style="1270" bestFit="1" customWidth="1"/>
    <col min="5564" max="5565" width="21.375" style="1270" bestFit="1" customWidth="1"/>
    <col min="5566" max="5566" width="23.5" style="1270" bestFit="1" customWidth="1"/>
    <col min="5567" max="5567" width="21.375" style="1270" bestFit="1" customWidth="1"/>
    <col min="5568" max="5568" width="19.25" style="1270" bestFit="1" customWidth="1"/>
    <col min="5569" max="5570" width="21.375" style="1270" bestFit="1" customWidth="1"/>
    <col min="5571" max="5571" width="23.5" style="1270" bestFit="1" customWidth="1"/>
    <col min="5572" max="5572" width="21.375" style="1270" bestFit="1" customWidth="1"/>
    <col min="5573" max="5573" width="17.25" style="1270" bestFit="1" customWidth="1"/>
    <col min="5574" max="5576" width="19.25" style="1270" bestFit="1" customWidth="1"/>
    <col min="5577" max="5577" width="18.375" style="1270" bestFit="1" customWidth="1"/>
    <col min="5578" max="5579" width="20.375" style="1270" bestFit="1" customWidth="1"/>
    <col min="5580" max="5580" width="13" style="1270" bestFit="1" customWidth="1"/>
    <col min="5581" max="5582" width="19.25" style="1270" bestFit="1" customWidth="1"/>
    <col min="5583" max="5584" width="17.25" style="1270" bestFit="1" customWidth="1"/>
    <col min="5585" max="5587" width="19.25" style="1270" bestFit="1" customWidth="1"/>
    <col min="5588" max="5589" width="21.375" style="1270" bestFit="1" customWidth="1"/>
    <col min="5590" max="5590" width="19.25" style="1270" bestFit="1" customWidth="1"/>
    <col min="5591" max="5592" width="21.375" style="1270" bestFit="1" customWidth="1"/>
    <col min="5593" max="5593" width="23.5" style="1270" bestFit="1" customWidth="1"/>
    <col min="5594" max="5595" width="21.375" style="1270" bestFit="1" customWidth="1"/>
    <col min="5596" max="5598" width="23.5" style="1270" bestFit="1" customWidth="1"/>
    <col min="5599" max="5600" width="25.5" style="1270" bestFit="1" customWidth="1"/>
    <col min="5601" max="5601" width="23.5" style="1270" bestFit="1" customWidth="1"/>
    <col min="5602" max="5603" width="25.5" style="1270" bestFit="1" customWidth="1"/>
    <col min="5604" max="5604" width="27.625" style="1270" bestFit="1" customWidth="1"/>
    <col min="5605" max="5605" width="25.5" style="1270" bestFit="1" customWidth="1"/>
    <col min="5606" max="5606" width="22.75" style="1270" bestFit="1" customWidth="1"/>
    <col min="5607" max="5607" width="26.875" style="1270" bestFit="1" customWidth="1"/>
    <col min="5608" max="5609" width="19.25" style="1270" bestFit="1" customWidth="1"/>
    <col min="5610" max="5610" width="25.5" style="1270" bestFit="1" customWidth="1"/>
    <col min="5611" max="5612" width="21.375" style="1270" bestFit="1" customWidth="1"/>
    <col min="5613" max="5613" width="27.625" style="1270" bestFit="1" customWidth="1"/>
    <col min="5614" max="5614" width="8.375" style="1270" bestFit="1" customWidth="1"/>
    <col min="5615" max="5617" width="16.75" style="1270" bestFit="1" customWidth="1"/>
    <col min="5618" max="5618" width="18.875" style="1270" bestFit="1" customWidth="1"/>
    <col min="5619" max="5619" width="23.5" style="1270" bestFit="1" customWidth="1"/>
    <col min="5620" max="5620" width="25.5" style="1270" bestFit="1" customWidth="1"/>
    <col min="5621" max="5622" width="8.375" style="1270" bestFit="1" customWidth="1"/>
    <col min="5623" max="5623" width="10.25" style="1270" bestFit="1" customWidth="1"/>
    <col min="5624" max="5624" width="13.75" style="1270" bestFit="1" customWidth="1"/>
    <col min="5625" max="5625" width="15.125" style="1270" bestFit="1" customWidth="1"/>
    <col min="5626" max="5628" width="21.5" style="1270" bestFit="1" customWidth="1"/>
    <col min="5629" max="5630" width="19.25" style="1270" bestFit="1" customWidth="1"/>
    <col min="5631" max="5631" width="6.625" style="1270" bestFit="1" customWidth="1"/>
    <col min="5632" max="5632" width="9" style="1270"/>
    <col min="5633" max="5633" width="15.125" style="1270" bestFit="1" customWidth="1"/>
    <col min="5634" max="5634" width="13" style="1270" bestFit="1" customWidth="1"/>
    <col min="5635" max="5637" width="9" style="1270"/>
    <col min="5638" max="5638" width="13" style="1270" bestFit="1" customWidth="1"/>
    <col min="5639" max="5639" width="15" style="1270" customWidth="1"/>
    <col min="5640" max="5640" width="13" style="1270" bestFit="1" customWidth="1"/>
    <col min="5641" max="5641" width="9" style="1270"/>
    <col min="5642" max="5644" width="12.375" style="1270" bestFit="1" customWidth="1"/>
    <col min="5645" max="5645" width="11" style="1270" bestFit="1" customWidth="1"/>
    <col min="5646" max="5646" width="20.375" style="1270" bestFit="1" customWidth="1"/>
    <col min="5647" max="5648" width="27.75" style="1270" bestFit="1" customWidth="1"/>
    <col min="5649" max="5650" width="19.375" style="1270" bestFit="1" customWidth="1"/>
    <col min="5651" max="5651" width="17.25" style="1270" bestFit="1" customWidth="1"/>
    <col min="5652" max="5652" width="19.375" style="1270" bestFit="1" customWidth="1"/>
    <col min="5653" max="5654" width="9" style="1270"/>
    <col min="5655" max="5655" width="17.375" style="1270" bestFit="1" customWidth="1"/>
    <col min="5656" max="5656" width="9" style="1270"/>
    <col min="5657" max="5657" width="17.375" style="1270" bestFit="1" customWidth="1"/>
    <col min="5658" max="5659" width="9" style="1270"/>
    <col min="5660" max="5661" width="11.125" style="1270" bestFit="1" customWidth="1"/>
    <col min="5662" max="5662" width="5.25" style="1270" bestFit="1" customWidth="1"/>
    <col min="5663" max="5663" width="9" style="1270"/>
    <col min="5664" max="5664" width="14.25" style="1270" bestFit="1" customWidth="1"/>
    <col min="5665" max="5665" width="17.875" style="1270" bestFit="1" customWidth="1"/>
    <col min="5666" max="5666" width="5.25" style="1270" bestFit="1" customWidth="1"/>
    <col min="5667" max="5667" width="9" style="1270"/>
    <col min="5668" max="5668" width="11" style="1270" bestFit="1" customWidth="1"/>
    <col min="5669" max="5669" width="8.375" style="1270" bestFit="1" customWidth="1"/>
    <col min="5670" max="5670" width="9.625" style="1270" bestFit="1" customWidth="1"/>
    <col min="5671" max="5671" width="15.125" style="1270" bestFit="1" customWidth="1"/>
    <col min="5672" max="5672" width="11.125" style="1270" bestFit="1" customWidth="1"/>
    <col min="5673" max="5673" width="9.5" style="1270" bestFit="1" customWidth="1"/>
    <col min="5674" max="5674" width="11" style="1270" bestFit="1" customWidth="1"/>
    <col min="5675" max="5683" width="15.125" style="1270" bestFit="1" customWidth="1"/>
    <col min="5684" max="5684" width="7.125" style="1270" bestFit="1" customWidth="1"/>
    <col min="5685" max="5685" width="11" style="1270" bestFit="1" customWidth="1"/>
    <col min="5686" max="5686" width="15.125" style="1270" bestFit="1" customWidth="1"/>
    <col min="5687" max="5687" width="19.25" style="1270" bestFit="1" customWidth="1"/>
    <col min="5688" max="5688" width="15.125" style="1270" bestFit="1" customWidth="1"/>
    <col min="5689" max="5689" width="19.25" style="1270" bestFit="1" customWidth="1"/>
    <col min="5690" max="5690" width="15.125" style="1270" bestFit="1" customWidth="1"/>
    <col min="5691" max="5691" width="19.25" style="1270" bestFit="1" customWidth="1"/>
    <col min="5692" max="5692" width="15.125" style="1270" bestFit="1" customWidth="1"/>
    <col min="5693" max="5693" width="19.25" style="1270" bestFit="1" customWidth="1"/>
    <col min="5694" max="5694" width="15.125" style="1270" bestFit="1" customWidth="1"/>
    <col min="5695" max="5695" width="19.25" style="1270" bestFit="1" customWidth="1"/>
    <col min="5696" max="5696" width="13" style="1270" bestFit="1" customWidth="1"/>
    <col min="5697" max="5697" width="17.25" style="1270" bestFit="1" customWidth="1"/>
    <col min="5698" max="5698" width="15.125" style="1270" bestFit="1" customWidth="1"/>
    <col min="5699" max="5699" width="19.25" style="1270" bestFit="1" customWidth="1"/>
    <col min="5700" max="5700" width="15.125" style="1270" bestFit="1" customWidth="1"/>
    <col min="5701" max="5701" width="19.25" style="1270" bestFit="1" customWidth="1"/>
    <col min="5702" max="5707" width="21.375" style="1270" bestFit="1" customWidth="1"/>
    <col min="5708" max="5709" width="17.25" style="1270" bestFit="1" customWidth="1"/>
    <col min="5710" max="5710" width="7.125" style="1270" bestFit="1" customWidth="1"/>
    <col min="5711" max="5711" width="11" style="1270" bestFit="1" customWidth="1"/>
    <col min="5712" max="5712" width="7.125" style="1270" bestFit="1" customWidth="1"/>
    <col min="5713" max="5714" width="11" style="1270" bestFit="1" customWidth="1"/>
    <col min="5715" max="5715" width="15.125" style="1270" bestFit="1" customWidth="1"/>
    <col min="5716" max="5716" width="16.5" style="1270" bestFit="1" customWidth="1"/>
    <col min="5717" max="5717" width="20.625" style="1270" bestFit="1" customWidth="1"/>
    <col min="5718" max="5718" width="7.125" style="1270" bestFit="1" customWidth="1"/>
    <col min="5719" max="5721" width="11" style="1270" bestFit="1" customWidth="1"/>
    <col min="5722" max="5722" width="15.125" style="1270" bestFit="1" customWidth="1"/>
    <col min="5723" max="5725" width="11" style="1270" bestFit="1" customWidth="1"/>
    <col min="5726" max="5726" width="13" style="1270" bestFit="1" customWidth="1"/>
    <col min="5727" max="5727" width="11" style="1270" bestFit="1" customWidth="1"/>
    <col min="5728" max="5728" width="15.125" style="1270" bestFit="1" customWidth="1"/>
    <col min="5729" max="5729" width="17.25" style="1270" bestFit="1" customWidth="1"/>
    <col min="5730" max="5730" width="7.125" style="1270" bestFit="1" customWidth="1"/>
    <col min="5731" max="5731" width="13" style="1270" bestFit="1" customWidth="1"/>
    <col min="5732" max="5733" width="12.375" style="1270" bestFit="1" customWidth="1"/>
    <col min="5734" max="5735" width="15.125" style="1270" bestFit="1" customWidth="1"/>
    <col min="5736" max="5737" width="18.625" style="1270" bestFit="1" customWidth="1"/>
    <col min="5738" max="5739" width="21.375" style="1270" bestFit="1" customWidth="1"/>
    <col min="5740" max="5740" width="17.25" style="1270" bestFit="1" customWidth="1"/>
    <col min="5741" max="5741" width="11" style="1270" bestFit="1" customWidth="1"/>
    <col min="5742" max="5743" width="15.125" style="1270" bestFit="1" customWidth="1"/>
    <col min="5744" max="5744" width="11" style="1270" bestFit="1" customWidth="1"/>
    <col min="5745" max="5746" width="15.125" style="1270" bestFit="1" customWidth="1"/>
    <col min="5747" max="5747" width="11.875" style="1270" bestFit="1" customWidth="1"/>
    <col min="5748" max="5748" width="16.375" style="1270" bestFit="1" customWidth="1"/>
    <col min="5749" max="5749" width="15.125" style="1270" bestFit="1" customWidth="1"/>
    <col min="5750" max="5750" width="11" style="1270" bestFit="1" customWidth="1"/>
    <col min="5751" max="5752" width="15.125" style="1270" bestFit="1" customWidth="1"/>
    <col min="5753" max="5753" width="11" style="1270" bestFit="1" customWidth="1"/>
    <col min="5754" max="5755" width="15.125" style="1270" bestFit="1" customWidth="1"/>
    <col min="5756" max="5756" width="5.25" style="1270" bestFit="1" customWidth="1"/>
    <col min="5757" max="5758" width="9" style="1270"/>
    <col min="5759" max="5759" width="7.125" style="1270" bestFit="1" customWidth="1"/>
    <col min="5760" max="5760" width="9" style="1270"/>
    <col min="5761" max="5761" width="59.375" style="1270" bestFit="1" customWidth="1"/>
    <col min="5762" max="5762" width="45.5" style="1270" bestFit="1" customWidth="1"/>
    <col min="5763" max="5763" width="27.625" style="1270" bestFit="1" customWidth="1"/>
    <col min="5764" max="5764" width="11" style="1270" bestFit="1" customWidth="1"/>
    <col min="5765" max="5768" width="13" style="1270" bestFit="1" customWidth="1"/>
    <col min="5769" max="5769" width="14.375" style="1270" bestFit="1" customWidth="1"/>
    <col min="5770" max="5770" width="13" style="1270" bestFit="1" customWidth="1"/>
    <col min="5771" max="5772" width="18.125" style="1270" bestFit="1" customWidth="1"/>
    <col min="5773" max="5773" width="20.25" style="1270" bestFit="1" customWidth="1"/>
    <col min="5774" max="5774" width="17.625" style="1270" bestFit="1" customWidth="1"/>
    <col min="5775" max="5775" width="15.125" style="1270" bestFit="1" customWidth="1"/>
    <col min="5776" max="5776" width="21.375" style="1270" bestFit="1" customWidth="1"/>
    <col min="5777" max="5777" width="12.875" style="1270" bestFit="1" customWidth="1"/>
    <col min="5778" max="5778" width="13" style="1270" bestFit="1" customWidth="1"/>
    <col min="5779" max="5779" width="21.5" style="1270" bestFit="1" customWidth="1"/>
    <col min="5780" max="5781" width="13.125" style="1270" bestFit="1" customWidth="1"/>
    <col min="5782" max="5782" width="21.25" style="1270" bestFit="1" customWidth="1"/>
    <col min="5783" max="5783" width="17.375" style="1270" bestFit="1" customWidth="1"/>
    <col min="5784" max="5784" width="13.125" style="1270" bestFit="1" customWidth="1"/>
    <col min="5785" max="5785" width="15.125" style="1270" bestFit="1" customWidth="1"/>
    <col min="5786" max="5786" width="25.25" style="1270" bestFit="1" customWidth="1"/>
    <col min="5787" max="5787" width="18.875" style="1270" bestFit="1" customWidth="1"/>
    <col min="5788" max="5788" width="28" style="1270" bestFit="1" customWidth="1"/>
    <col min="5789" max="5789" width="26.75" style="1270" bestFit="1" customWidth="1"/>
    <col min="5790" max="5790" width="28" style="1270" bestFit="1" customWidth="1"/>
    <col min="5791" max="5791" width="25.25" style="1270" bestFit="1" customWidth="1"/>
    <col min="5792" max="5792" width="29.625" style="1270" bestFit="1" customWidth="1"/>
    <col min="5793" max="5793" width="25.25" style="1270" bestFit="1" customWidth="1"/>
    <col min="5794" max="5794" width="29.625" style="1270" bestFit="1" customWidth="1"/>
    <col min="5795" max="5795" width="25.25" style="1270" bestFit="1" customWidth="1"/>
    <col min="5796" max="5797" width="18.875" style="1270" bestFit="1" customWidth="1"/>
    <col min="5798" max="5798" width="21" style="1270" bestFit="1" customWidth="1"/>
    <col min="5799" max="5799" width="20.875" style="1270" bestFit="1" customWidth="1"/>
    <col min="5800" max="5800" width="12.625" style="1270" bestFit="1" customWidth="1"/>
    <col min="5801" max="5801" width="15.125" style="1270" bestFit="1" customWidth="1"/>
    <col min="5802" max="5802" width="7.125" style="1270" bestFit="1" customWidth="1"/>
    <col min="5803" max="5803" width="19.25" style="1270" bestFit="1" customWidth="1"/>
    <col min="5804" max="5806" width="15.125" style="1270" bestFit="1" customWidth="1"/>
    <col min="5807" max="5807" width="17.25" style="1270" bestFit="1" customWidth="1"/>
    <col min="5808" max="5810" width="15.125" style="1270" bestFit="1" customWidth="1"/>
    <col min="5811" max="5812" width="17.25" style="1270" bestFit="1" customWidth="1"/>
    <col min="5813" max="5813" width="15.125" style="1270" bestFit="1" customWidth="1"/>
    <col min="5814" max="5815" width="17.25" style="1270" bestFit="1" customWidth="1"/>
    <col min="5816" max="5816" width="15.125" style="1270" bestFit="1" customWidth="1"/>
    <col min="5817" max="5818" width="17.25" style="1270" bestFit="1" customWidth="1"/>
    <col min="5819" max="5819" width="19.25" style="1270" bestFit="1" customWidth="1"/>
    <col min="5820" max="5821" width="21.375" style="1270" bestFit="1" customWidth="1"/>
    <col min="5822" max="5822" width="23.5" style="1270" bestFit="1" customWidth="1"/>
    <col min="5823" max="5823" width="21.375" style="1270" bestFit="1" customWidth="1"/>
    <col min="5824" max="5824" width="19.25" style="1270" bestFit="1" customWidth="1"/>
    <col min="5825" max="5826" width="21.375" style="1270" bestFit="1" customWidth="1"/>
    <col min="5827" max="5827" width="23.5" style="1270" bestFit="1" customWidth="1"/>
    <col min="5828" max="5828" width="21.375" style="1270" bestFit="1" customWidth="1"/>
    <col min="5829" max="5829" width="17.25" style="1270" bestFit="1" customWidth="1"/>
    <col min="5830" max="5832" width="19.25" style="1270" bestFit="1" customWidth="1"/>
    <col min="5833" max="5833" width="18.375" style="1270" bestFit="1" customWidth="1"/>
    <col min="5834" max="5835" width="20.375" style="1270" bestFit="1" customWidth="1"/>
    <col min="5836" max="5836" width="13" style="1270" bestFit="1" customWidth="1"/>
    <col min="5837" max="5838" width="19.25" style="1270" bestFit="1" customWidth="1"/>
    <col min="5839" max="5840" width="17.25" style="1270" bestFit="1" customWidth="1"/>
    <col min="5841" max="5843" width="19.25" style="1270" bestFit="1" customWidth="1"/>
    <col min="5844" max="5845" width="21.375" style="1270" bestFit="1" customWidth="1"/>
    <col min="5846" max="5846" width="19.25" style="1270" bestFit="1" customWidth="1"/>
    <col min="5847" max="5848" width="21.375" style="1270" bestFit="1" customWidth="1"/>
    <col min="5849" max="5849" width="23.5" style="1270" bestFit="1" customWidth="1"/>
    <col min="5850" max="5851" width="21.375" style="1270" bestFit="1" customWidth="1"/>
    <col min="5852" max="5854" width="23.5" style="1270" bestFit="1" customWidth="1"/>
    <col min="5855" max="5856" width="25.5" style="1270" bestFit="1" customWidth="1"/>
    <col min="5857" max="5857" width="23.5" style="1270" bestFit="1" customWidth="1"/>
    <col min="5858" max="5859" width="25.5" style="1270" bestFit="1" customWidth="1"/>
    <col min="5860" max="5860" width="27.625" style="1270" bestFit="1" customWidth="1"/>
    <col min="5861" max="5861" width="25.5" style="1270" bestFit="1" customWidth="1"/>
    <col min="5862" max="5862" width="22.75" style="1270" bestFit="1" customWidth="1"/>
    <col min="5863" max="5863" width="26.875" style="1270" bestFit="1" customWidth="1"/>
    <col min="5864" max="5865" width="19.25" style="1270" bestFit="1" customWidth="1"/>
    <col min="5866" max="5866" width="25.5" style="1270" bestFit="1" customWidth="1"/>
    <col min="5867" max="5868" width="21.375" style="1270" bestFit="1" customWidth="1"/>
    <col min="5869" max="5869" width="27.625" style="1270" bestFit="1" customWidth="1"/>
    <col min="5870" max="5870" width="8.375" style="1270" bestFit="1" customWidth="1"/>
    <col min="5871" max="5873" width="16.75" style="1270" bestFit="1" customWidth="1"/>
    <col min="5874" max="5874" width="18.875" style="1270" bestFit="1" customWidth="1"/>
    <col min="5875" max="5875" width="23.5" style="1270" bestFit="1" customWidth="1"/>
    <col min="5876" max="5876" width="25.5" style="1270" bestFit="1" customWidth="1"/>
    <col min="5877" max="5878" width="8.375" style="1270" bestFit="1" customWidth="1"/>
    <col min="5879" max="5879" width="10.25" style="1270" bestFit="1" customWidth="1"/>
    <col min="5880" max="5880" width="13.75" style="1270" bestFit="1" customWidth="1"/>
    <col min="5881" max="5881" width="15.125" style="1270" bestFit="1" customWidth="1"/>
    <col min="5882" max="5884" width="21.5" style="1270" bestFit="1" customWidth="1"/>
    <col min="5885" max="5886" width="19.25" style="1270" bestFit="1" customWidth="1"/>
    <col min="5887" max="5887" width="6.625" style="1270" bestFit="1" customWidth="1"/>
    <col min="5888" max="5888" width="9" style="1270"/>
    <col min="5889" max="5889" width="15.125" style="1270" bestFit="1" customWidth="1"/>
    <col min="5890" max="5890" width="13" style="1270" bestFit="1" customWidth="1"/>
    <col min="5891" max="5893" width="9" style="1270"/>
    <col min="5894" max="5894" width="13" style="1270" bestFit="1" customWidth="1"/>
    <col min="5895" max="5895" width="15" style="1270" customWidth="1"/>
    <col min="5896" max="5896" width="13" style="1270" bestFit="1" customWidth="1"/>
    <col min="5897" max="5897" width="9" style="1270"/>
    <col min="5898" max="5900" width="12.375" style="1270" bestFit="1" customWidth="1"/>
    <col min="5901" max="5901" width="11" style="1270" bestFit="1" customWidth="1"/>
    <col min="5902" max="5902" width="20.375" style="1270" bestFit="1" customWidth="1"/>
    <col min="5903" max="5904" width="27.75" style="1270" bestFit="1" customWidth="1"/>
    <col min="5905" max="5906" width="19.375" style="1270" bestFit="1" customWidth="1"/>
    <col min="5907" max="5907" width="17.25" style="1270" bestFit="1" customWidth="1"/>
    <col min="5908" max="5908" width="19.375" style="1270" bestFit="1" customWidth="1"/>
    <col min="5909" max="5910" width="9" style="1270"/>
    <col min="5911" max="5911" width="17.375" style="1270" bestFit="1" customWidth="1"/>
    <col min="5912" max="5912" width="9" style="1270"/>
    <col min="5913" max="5913" width="17.375" style="1270" bestFit="1" customWidth="1"/>
    <col min="5914" max="5915" width="9" style="1270"/>
    <col min="5916" max="5917" width="11.125" style="1270" bestFit="1" customWidth="1"/>
    <col min="5918" max="5918" width="5.25" style="1270" bestFit="1" customWidth="1"/>
    <col min="5919" max="5919" width="9" style="1270"/>
    <col min="5920" max="5920" width="14.25" style="1270" bestFit="1" customWidth="1"/>
    <col min="5921" max="5921" width="17.875" style="1270" bestFit="1" customWidth="1"/>
    <col min="5922" max="5922" width="5.25" style="1270" bestFit="1" customWidth="1"/>
    <col min="5923" max="5923" width="9" style="1270"/>
    <col min="5924" max="5924" width="11" style="1270" bestFit="1" customWidth="1"/>
    <col min="5925" max="5925" width="8.375" style="1270" bestFit="1" customWidth="1"/>
    <col min="5926" max="5926" width="9.625" style="1270" bestFit="1" customWidth="1"/>
    <col min="5927" max="5927" width="15.125" style="1270" bestFit="1" customWidth="1"/>
    <col min="5928" max="5928" width="11.125" style="1270" bestFit="1" customWidth="1"/>
    <col min="5929" max="5929" width="9.5" style="1270" bestFit="1" customWidth="1"/>
    <col min="5930" max="5930" width="11" style="1270" bestFit="1" customWidth="1"/>
    <col min="5931" max="5939" width="15.125" style="1270" bestFit="1" customWidth="1"/>
    <col min="5940" max="5940" width="7.125" style="1270" bestFit="1" customWidth="1"/>
    <col min="5941" max="5941" width="11" style="1270" bestFit="1" customWidth="1"/>
    <col min="5942" max="5942" width="15.125" style="1270" bestFit="1" customWidth="1"/>
    <col min="5943" max="5943" width="19.25" style="1270" bestFit="1" customWidth="1"/>
    <col min="5944" max="5944" width="15.125" style="1270" bestFit="1" customWidth="1"/>
    <col min="5945" max="5945" width="19.25" style="1270" bestFit="1" customWidth="1"/>
    <col min="5946" max="5946" width="15.125" style="1270" bestFit="1" customWidth="1"/>
    <col min="5947" max="5947" width="19.25" style="1270" bestFit="1" customWidth="1"/>
    <col min="5948" max="5948" width="15.125" style="1270" bestFit="1" customWidth="1"/>
    <col min="5949" max="5949" width="19.25" style="1270" bestFit="1" customWidth="1"/>
    <col min="5950" max="5950" width="15.125" style="1270" bestFit="1" customWidth="1"/>
    <col min="5951" max="5951" width="19.25" style="1270" bestFit="1" customWidth="1"/>
    <col min="5952" max="5952" width="13" style="1270" bestFit="1" customWidth="1"/>
    <col min="5953" max="5953" width="17.25" style="1270" bestFit="1" customWidth="1"/>
    <col min="5954" max="5954" width="15.125" style="1270" bestFit="1" customWidth="1"/>
    <col min="5955" max="5955" width="19.25" style="1270" bestFit="1" customWidth="1"/>
    <col min="5956" max="5956" width="15.125" style="1270" bestFit="1" customWidth="1"/>
    <col min="5957" max="5957" width="19.25" style="1270" bestFit="1" customWidth="1"/>
    <col min="5958" max="5963" width="21.375" style="1270" bestFit="1" customWidth="1"/>
    <col min="5964" max="5965" width="17.25" style="1270" bestFit="1" customWidth="1"/>
    <col min="5966" max="5966" width="7.125" style="1270" bestFit="1" customWidth="1"/>
    <col min="5967" max="5967" width="11" style="1270" bestFit="1" customWidth="1"/>
    <col min="5968" max="5968" width="7.125" style="1270" bestFit="1" customWidth="1"/>
    <col min="5969" max="5970" width="11" style="1270" bestFit="1" customWidth="1"/>
    <col min="5971" max="5971" width="15.125" style="1270" bestFit="1" customWidth="1"/>
    <col min="5972" max="5972" width="16.5" style="1270" bestFit="1" customWidth="1"/>
    <col min="5973" max="5973" width="20.625" style="1270" bestFit="1" customWidth="1"/>
    <col min="5974" max="5974" width="7.125" style="1270" bestFit="1" customWidth="1"/>
    <col min="5975" max="5977" width="11" style="1270" bestFit="1" customWidth="1"/>
    <col min="5978" max="5978" width="15.125" style="1270" bestFit="1" customWidth="1"/>
    <col min="5979" max="5981" width="11" style="1270" bestFit="1" customWidth="1"/>
    <col min="5982" max="5982" width="13" style="1270" bestFit="1" customWidth="1"/>
    <col min="5983" max="5983" width="11" style="1270" bestFit="1" customWidth="1"/>
    <col min="5984" max="5984" width="15.125" style="1270" bestFit="1" customWidth="1"/>
    <col min="5985" max="5985" width="17.25" style="1270" bestFit="1" customWidth="1"/>
    <col min="5986" max="5986" width="7.125" style="1270" bestFit="1" customWidth="1"/>
    <col min="5987" max="5987" width="13" style="1270" bestFit="1" customWidth="1"/>
    <col min="5988" max="5989" width="12.375" style="1270" bestFit="1" customWidth="1"/>
    <col min="5990" max="5991" width="15.125" style="1270" bestFit="1" customWidth="1"/>
    <col min="5992" max="5993" width="18.625" style="1270" bestFit="1" customWidth="1"/>
    <col min="5994" max="5995" width="21.375" style="1270" bestFit="1" customWidth="1"/>
    <col min="5996" max="5996" width="17.25" style="1270" bestFit="1" customWidth="1"/>
    <col min="5997" max="5997" width="11" style="1270" bestFit="1" customWidth="1"/>
    <col min="5998" max="5999" width="15.125" style="1270" bestFit="1" customWidth="1"/>
    <col min="6000" max="6000" width="11" style="1270" bestFit="1" customWidth="1"/>
    <col min="6001" max="6002" width="15.125" style="1270" bestFit="1" customWidth="1"/>
    <col min="6003" max="6003" width="11.875" style="1270" bestFit="1" customWidth="1"/>
    <col min="6004" max="6004" width="16.375" style="1270" bestFit="1" customWidth="1"/>
    <col min="6005" max="6005" width="15.125" style="1270" bestFit="1" customWidth="1"/>
    <col min="6006" max="6006" width="11" style="1270" bestFit="1" customWidth="1"/>
    <col min="6007" max="6008" width="15.125" style="1270" bestFit="1" customWidth="1"/>
    <col min="6009" max="6009" width="11" style="1270" bestFit="1" customWidth="1"/>
    <col min="6010" max="6011" width="15.125" style="1270" bestFit="1" customWidth="1"/>
    <col min="6012" max="6012" width="5.25" style="1270" bestFit="1" customWidth="1"/>
    <col min="6013" max="6014" width="9" style="1270"/>
    <col min="6015" max="6015" width="7.125" style="1270" bestFit="1" customWidth="1"/>
    <col min="6016" max="6016" width="9" style="1270"/>
    <col min="6017" max="6017" width="59.375" style="1270" bestFit="1" customWidth="1"/>
    <col min="6018" max="6018" width="45.5" style="1270" bestFit="1" customWidth="1"/>
    <col min="6019" max="6019" width="27.625" style="1270" bestFit="1" customWidth="1"/>
    <col min="6020" max="6020" width="11" style="1270" bestFit="1" customWidth="1"/>
    <col min="6021" max="6024" width="13" style="1270" bestFit="1" customWidth="1"/>
    <col min="6025" max="6025" width="14.375" style="1270" bestFit="1" customWidth="1"/>
    <col min="6026" max="6026" width="13" style="1270" bestFit="1" customWidth="1"/>
    <col min="6027" max="6028" width="18.125" style="1270" bestFit="1" customWidth="1"/>
    <col min="6029" max="6029" width="20.25" style="1270" bestFit="1" customWidth="1"/>
    <col min="6030" max="6030" width="17.625" style="1270" bestFit="1" customWidth="1"/>
    <col min="6031" max="6031" width="15.125" style="1270" bestFit="1" customWidth="1"/>
    <col min="6032" max="6032" width="21.375" style="1270" bestFit="1" customWidth="1"/>
    <col min="6033" max="6033" width="12.875" style="1270" bestFit="1" customWidth="1"/>
    <col min="6034" max="6034" width="13" style="1270" bestFit="1" customWidth="1"/>
    <col min="6035" max="6035" width="21.5" style="1270" bestFit="1" customWidth="1"/>
    <col min="6036" max="6037" width="13.125" style="1270" bestFit="1" customWidth="1"/>
    <col min="6038" max="6038" width="21.25" style="1270" bestFit="1" customWidth="1"/>
    <col min="6039" max="6039" width="17.375" style="1270" bestFit="1" customWidth="1"/>
    <col min="6040" max="6040" width="13.125" style="1270" bestFit="1" customWidth="1"/>
    <col min="6041" max="6041" width="15.125" style="1270" bestFit="1" customWidth="1"/>
    <col min="6042" max="6042" width="25.25" style="1270" bestFit="1" customWidth="1"/>
    <col min="6043" max="6043" width="18.875" style="1270" bestFit="1" customWidth="1"/>
    <col min="6044" max="6044" width="28" style="1270" bestFit="1" customWidth="1"/>
    <col min="6045" max="6045" width="26.75" style="1270" bestFit="1" customWidth="1"/>
    <col min="6046" max="6046" width="28" style="1270" bestFit="1" customWidth="1"/>
    <col min="6047" max="6047" width="25.25" style="1270" bestFit="1" customWidth="1"/>
    <col min="6048" max="6048" width="29.625" style="1270" bestFit="1" customWidth="1"/>
    <col min="6049" max="6049" width="25.25" style="1270" bestFit="1" customWidth="1"/>
    <col min="6050" max="6050" width="29.625" style="1270" bestFit="1" customWidth="1"/>
    <col min="6051" max="6051" width="25.25" style="1270" bestFit="1" customWidth="1"/>
    <col min="6052" max="6053" width="18.875" style="1270" bestFit="1" customWidth="1"/>
    <col min="6054" max="6054" width="21" style="1270" bestFit="1" customWidth="1"/>
    <col min="6055" max="6055" width="20.875" style="1270" bestFit="1" customWidth="1"/>
    <col min="6056" max="6056" width="12.625" style="1270" bestFit="1" customWidth="1"/>
    <col min="6057" max="6057" width="15.125" style="1270" bestFit="1" customWidth="1"/>
    <col min="6058" max="6058" width="7.125" style="1270" bestFit="1" customWidth="1"/>
    <col min="6059" max="6059" width="19.25" style="1270" bestFit="1" customWidth="1"/>
    <col min="6060" max="6062" width="15.125" style="1270" bestFit="1" customWidth="1"/>
    <col min="6063" max="6063" width="17.25" style="1270" bestFit="1" customWidth="1"/>
    <col min="6064" max="6066" width="15.125" style="1270" bestFit="1" customWidth="1"/>
    <col min="6067" max="6068" width="17.25" style="1270" bestFit="1" customWidth="1"/>
    <col min="6069" max="6069" width="15.125" style="1270" bestFit="1" customWidth="1"/>
    <col min="6070" max="6071" width="17.25" style="1270" bestFit="1" customWidth="1"/>
    <col min="6072" max="6072" width="15.125" style="1270" bestFit="1" customWidth="1"/>
    <col min="6073" max="6074" width="17.25" style="1270" bestFit="1" customWidth="1"/>
    <col min="6075" max="6075" width="19.25" style="1270" bestFit="1" customWidth="1"/>
    <col min="6076" max="6077" width="21.375" style="1270" bestFit="1" customWidth="1"/>
    <col min="6078" max="6078" width="23.5" style="1270" bestFit="1" customWidth="1"/>
    <col min="6079" max="6079" width="21.375" style="1270" bestFit="1" customWidth="1"/>
    <col min="6080" max="6080" width="19.25" style="1270" bestFit="1" customWidth="1"/>
    <col min="6081" max="6082" width="21.375" style="1270" bestFit="1" customWidth="1"/>
    <col min="6083" max="6083" width="23.5" style="1270" bestFit="1" customWidth="1"/>
    <col min="6084" max="6084" width="21.375" style="1270" bestFit="1" customWidth="1"/>
    <col min="6085" max="6085" width="17.25" style="1270" bestFit="1" customWidth="1"/>
    <col min="6086" max="6088" width="19.25" style="1270" bestFit="1" customWidth="1"/>
    <col min="6089" max="6089" width="18.375" style="1270" bestFit="1" customWidth="1"/>
    <col min="6090" max="6091" width="20.375" style="1270" bestFit="1" customWidth="1"/>
    <col min="6092" max="6092" width="13" style="1270" bestFit="1" customWidth="1"/>
    <col min="6093" max="6094" width="19.25" style="1270" bestFit="1" customWidth="1"/>
    <col min="6095" max="6096" width="17.25" style="1270" bestFit="1" customWidth="1"/>
    <col min="6097" max="6099" width="19.25" style="1270" bestFit="1" customWidth="1"/>
    <col min="6100" max="6101" width="21.375" style="1270" bestFit="1" customWidth="1"/>
    <col min="6102" max="6102" width="19.25" style="1270" bestFit="1" customWidth="1"/>
    <col min="6103" max="6104" width="21.375" style="1270" bestFit="1" customWidth="1"/>
    <col min="6105" max="6105" width="23.5" style="1270" bestFit="1" customWidth="1"/>
    <col min="6106" max="6107" width="21.375" style="1270" bestFit="1" customWidth="1"/>
    <col min="6108" max="6110" width="23.5" style="1270" bestFit="1" customWidth="1"/>
    <col min="6111" max="6112" width="25.5" style="1270" bestFit="1" customWidth="1"/>
    <col min="6113" max="6113" width="23.5" style="1270" bestFit="1" customWidth="1"/>
    <col min="6114" max="6115" width="25.5" style="1270" bestFit="1" customWidth="1"/>
    <col min="6116" max="6116" width="27.625" style="1270" bestFit="1" customWidth="1"/>
    <col min="6117" max="6117" width="25.5" style="1270" bestFit="1" customWidth="1"/>
    <col min="6118" max="6118" width="22.75" style="1270" bestFit="1" customWidth="1"/>
    <col min="6119" max="6119" width="26.875" style="1270" bestFit="1" customWidth="1"/>
    <col min="6120" max="6121" width="19.25" style="1270" bestFit="1" customWidth="1"/>
    <col min="6122" max="6122" width="25.5" style="1270" bestFit="1" customWidth="1"/>
    <col min="6123" max="6124" width="21.375" style="1270" bestFit="1" customWidth="1"/>
    <col min="6125" max="6125" width="27.625" style="1270" bestFit="1" customWidth="1"/>
    <col min="6126" max="6126" width="8.375" style="1270" bestFit="1" customWidth="1"/>
    <col min="6127" max="6129" width="16.75" style="1270" bestFit="1" customWidth="1"/>
    <col min="6130" max="6130" width="18.875" style="1270" bestFit="1" customWidth="1"/>
    <col min="6131" max="6131" width="23.5" style="1270" bestFit="1" customWidth="1"/>
    <col min="6132" max="6132" width="25.5" style="1270" bestFit="1" customWidth="1"/>
    <col min="6133" max="6134" width="8.375" style="1270" bestFit="1" customWidth="1"/>
    <col min="6135" max="6135" width="10.25" style="1270" bestFit="1" customWidth="1"/>
    <col min="6136" max="6136" width="13.75" style="1270" bestFit="1" customWidth="1"/>
    <col min="6137" max="6137" width="15.125" style="1270" bestFit="1" customWidth="1"/>
    <col min="6138" max="6140" width="21.5" style="1270" bestFit="1" customWidth="1"/>
    <col min="6141" max="6142" width="19.25" style="1270" bestFit="1" customWidth="1"/>
    <col min="6143" max="6143" width="6.625" style="1270" bestFit="1" customWidth="1"/>
    <col min="6144" max="6144" width="9" style="1270"/>
    <col min="6145" max="6145" width="15.125" style="1270" bestFit="1" customWidth="1"/>
    <col min="6146" max="6146" width="13" style="1270" bestFit="1" customWidth="1"/>
    <col min="6147" max="6149" width="9" style="1270"/>
    <col min="6150" max="6150" width="13" style="1270" bestFit="1" customWidth="1"/>
    <col min="6151" max="6151" width="15" style="1270" customWidth="1"/>
    <col min="6152" max="6152" width="13" style="1270" bestFit="1" customWidth="1"/>
    <col min="6153" max="6153" width="9" style="1270"/>
    <col min="6154" max="6156" width="12.375" style="1270" bestFit="1" customWidth="1"/>
    <col min="6157" max="6157" width="11" style="1270" bestFit="1" customWidth="1"/>
    <col min="6158" max="6158" width="20.375" style="1270" bestFit="1" customWidth="1"/>
    <col min="6159" max="6160" width="27.75" style="1270" bestFit="1" customWidth="1"/>
    <col min="6161" max="6162" width="19.375" style="1270" bestFit="1" customWidth="1"/>
    <col min="6163" max="6163" width="17.25" style="1270" bestFit="1" customWidth="1"/>
    <col min="6164" max="6164" width="19.375" style="1270" bestFit="1" customWidth="1"/>
    <col min="6165" max="6166" width="9" style="1270"/>
    <col min="6167" max="6167" width="17.375" style="1270" bestFit="1" customWidth="1"/>
    <col min="6168" max="6168" width="9" style="1270"/>
    <col min="6169" max="6169" width="17.375" style="1270" bestFit="1" customWidth="1"/>
    <col min="6170" max="6171" width="9" style="1270"/>
    <col min="6172" max="6173" width="11.125" style="1270" bestFit="1" customWidth="1"/>
    <col min="6174" max="6174" width="5.25" style="1270" bestFit="1" customWidth="1"/>
    <col min="6175" max="6175" width="9" style="1270"/>
    <col min="6176" max="6176" width="14.25" style="1270" bestFit="1" customWidth="1"/>
    <col min="6177" max="6177" width="17.875" style="1270" bestFit="1" customWidth="1"/>
    <col min="6178" max="6178" width="5.25" style="1270" bestFit="1" customWidth="1"/>
    <col min="6179" max="6179" width="9" style="1270"/>
    <col min="6180" max="6180" width="11" style="1270" bestFit="1" customWidth="1"/>
    <col min="6181" max="6181" width="8.375" style="1270" bestFit="1" customWidth="1"/>
    <col min="6182" max="6182" width="9.625" style="1270" bestFit="1" customWidth="1"/>
    <col min="6183" max="6183" width="15.125" style="1270" bestFit="1" customWidth="1"/>
    <col min="6184" max="6184" width="11.125" style="1270" bestFit="1" customWidth="1"/>
    <col min="6185" max="6185" width="9.5" style="1270" bestFit="1" customWidth="1"/>
    <col min="6186" max="6186" width="11" style="1270" bestFit="1" customWidth="1"/>
    <col min="6187" max="6195" width="15.125" style="1270" bestFit="1" customWidth="1"/>
    <col min="6196" max="6196" width="7.125" style="1270" bestFit="1" customWidth="1"/>
    <col min="6197" max="6197" width="11" style="1270" bestFit="1" customWidth="1"/>
    <col min="6198" max="6198" width="15.125" style="1270" bestFit="1" customWidth="1"/>
    <col min="6199" max="6199" width="19.25" style="1270" bestFit="1" customWidth="1"/>
    <col min="6200" max="6200" width="15.125" style="1270" bestFit="1" customWidth="1"/>
    <col min="6201" max="6201" width="19.25" style="1270" bestFit="1" customWidth="1"/>
    <col min="6202" max="6202" width="15.125" style="1270" bestFit="1" customWidth="1"/>
    <col min="6203" max="6203" width="19.25" style="1270" bestFit="1" customWidth="1"/>
    <col min="6204" max="6204" width="15.125" style="1270" bestFit="1" customWidth="1"/>
    <col min="6205" max="6205" width="19.25" style="1270" bestFit="1" customWidth="1"/>
    <col min="6206" max="6206" width="15.125" style="1270" bestFit="1" customWidth="1"/>
    <col min="6207" max="6207" width="19.25" style="1270" bestFit="1" customWidth="1"/>
    <col min="6208" max="6208" width="13" style="1270" bestFit="1" customWidth="1"/>
    <col min="6209" max="6209" width="17.25" style="1270" bestFit="1" customWidth="1"/>
    <col min="6210" max="6210" width="15.125" style="1270" bestFit="1" customWidth="1"/>
    <col min="6211" max="6211" width="19.25" style="1270" bestFit="1" customWidth="1"/>
    <col min="6212" max="6212" width="15.125" style="1270" bestFit="1" customWidth="1"/>
    <col min="6213" max="6213" width="19.25" style="1270" bestFit="1" customWidth="1"/>
    <col min="6214" max="6219" width="21.375" style="1270" bestFit="1" customWidth="1"/>
    <col min="6220" max="6221" width="17.25" style="1270" bestFit="1" customWidth="1"/>
    <col min="6222" max="6222" width="7.125" style="1270" bestFit="1" customWidth="1"/>
    <col min="6223" max="6223" width="11" style="1270" bestFit="1" customWidth="1"/>
    <col min="6224" max="6224" width="7.125" style="1270" bestFit="1" customWidth="1"/>
    <col min="6225" max="6226" width="11" style="1270" bestFit="1" customWidth="1"/>
    <col min="6227" max="6227" width="15.125" style="1270" bestFit="1" customWidth="1"/>
    <col min="6228" max="6228" width="16.5" style="1270" bestFit="1" customWidth="1"/>
    <col min="6229" max="6229" width="20.625" style="1270" bestFit="1" customWidth="1"/>
    <col min="6230" max="6230" width="7.125" style="1270" bestFit="1" customWidth="1"/>
    <col min="6231" max="6233" width="11" style="1270" bestFit="1" customWidth="1"/>
    <col min="6234" max="6234" width="15.125" style="1270" bestFit="1" customWidth="1"/>
    <col min="6235" max="6237" width="11" style="1270" bestFit="1" customWidth="1"/>
    <col min="6238" max="6238" width="13" style="1270" bestFit="1" customWidth="1"/>
    <col min="6239" max="6239" width="11" style="1270" bestFit="1" customWidth="1"/>
    <col min="6240" max="6240" width="15.125" style="1270" bestFit="1" customWidth="1"/>
    <col min="6241" max="6241" width="17.25" style="1270" bestFit="1" customWidth="1"/>
    <col min="6242" max="6242" width="7.125" style="1270" bestFit="1" customWidth="1"/>
    <col min="6243" max="6243" width="13" style="1270" bestFit="1" customWidth="1"/>
    <col min="6244" max="6245" width="12.375" style="1270" bestFit="1" customWidth="1"/>
    <col min="6246" max="6247" width="15.125" style="1270" bestFit="1" customWidth="1"/>
    <col min="6248" max="6249" width="18.625" style="1270" bestFit="1" customWidth="1"/>
    <col min="6250" max="6251" width="21.375" style="1270" bestFit="1" customWidth="1"/>
    <col min="6252" max="6252" width="17.25" style="1270" bestFit="1" customWidth="1"/>
    <col min="6253" max="6253" width="11" style="1270" bestFit="1" customWidth="1"/>
    <col min="6254" max="6255" width="15.125" style="1270" bestFit="1" customWidth="1"/>
    <col min="6256" max="6256" width="11" style="1270" bestFit="1" customWidth="1"/>
    <col min="6257" max="6258" width="15.125" style="1270" bestFit="1" customWidth="1"/>
    <col min="6259" max="6259" width="11.875" style="1270" bestFit="1" customWidth="1"/>
    <col min="6260" max="6260" width="16.375" style="1270" bestFit="1" customWidth="1"/>
    <col min="6261" max="6261" width="15.125" style="1270" bestFit="1" customWidth="1"/>
    <col min="6262" max="6262" width="11" style="1270" bestFit="1" customWidth="1"/>
    <col min="6263" max="6264" width="15.125" style="1270" bestFit="1" customWidth="1"/>
    <col min="6265" max="6265" width="11" style="1270" bestFit="1" customWidth="1"/>
    <col min="6266" max="6267" width="15.125" style="1270" bestFit="1" customWidth="1"/>
    <col min="6268" max="6268" width="5.25" style="1270" bestFit="1" customWidth="1"/>
    <col min="6269" max="6270" width="9" style="1270"/>
    <col min="6271" max="6271" width="7.125" style="1270" bestFit="1" customWidth="1"/>
    <col min="6272" max="6272" width="9" style="1270"/>
    <col min="6273" max="6273" width="59.375" style="1270" bestFit="1" customWidth="1"/>
    <col min="6274" max="6274" width="45.5" style="1270" bestFit="1" customWidth="1"/>
    <col min="6275" max="6275" width="27.625" style="1270" bestFit="1" customWidth="1"/>
    <col min="6276" max="6276" width="11" style="1270" bestFit="1" customWidth="1"/>
    <col min="6277" max="6280" width="13" style="1270" bestFit="1" customWidth="1"/>
    <col min="6281" max="6281" width="14.375" style="1270" bestFit="1" customWidth="1"/>
    <col min="6282" max="6282" width="13" style="1270" bestFit="1" customWidth="1"/>
    <col min="6283" max="6284" width="18.125" style="1270" bestFit="1" customWidth="1"/>
    <col min="6285" max="6285" width="20.25" style="1270" bestFit="1" customWidth="1"/>
    <col min="6286" max="6286" width="17.625" style="1270" bestFit="1" customWidth="1"/>
    <col min="6287" max="6287" width="15.125" style="1270" bestFit="1" customWidth="1"/>
    <col min="6288" max="6288" width="21.375" style="1270" bestFit="1" customWidth="1"/>
    <col min="6289" max="6289" width="12.875" style="1270" bestFit="1" customWidth="1"/>
    <col min="6290" max="6290" width="13" style="1270" bestFit="1" customWidth="1"/>
    <col min="6291" max="6291" width="21.5" style="1270" bestFit="1" customWidth="1"/>
    <col min="6292" max="6293" width="13.125" style="1270" bestFit="1" customWidth="1"/>
    <col min="6294" max="6294" width="21.25" style="1270" bestFit="1" customWidth="1"/>
    <col min="6295" max="6295" width="17.375" style="1270" bestFit="1" customWidth="1"/>
    <col min="6296" max="6296" width="13.125" style="1270" bestFit="1" customWidth="1"/>
    <col min="6297" max="6297" width="15.125" style="1270" bestFit="1" customWidth="1"/>
    <col min="6298" max="6298" width="25.25" style="1270" bestFit="1" customWidth="1"/>
    <col min="6299" max="6299" width="18.875" style="1270" bestFit="1" customWidth="1"/>
    <col min="6300" max="6300" width="28" style="1270" bestFit="1" customWidth="1"/>
    <col min="6301" max="6301" width="26.75" style="1270" bestFit="1" customWidth="1"/>
    <col min="6302" max="6302" width="28" style="1270" bestFit="1" customWidth="1"/>
    <col min="6303" max="6303" width="25.25" style="1270" bestFit="1" customWidth="1"/>
    <col min="6304" max="6304" width="29.625" style="1270" bestFit="1" customWidth="1"/>
    <col min="6305" max="6305" width="25.25" style="1270" bestFit="1" customWidth="1"/>
    <col min="6306" max="6306" width="29.625" style="1270" bestFit="1" customWidth="1"/>
    <col min="6307" max="6307" width="25.25" style="1270" bestFit="1" customWidth="1"/>
    <col min="6308" max="6309" width="18.875" style="1270" bestFit="1" customWidth="1"/>
    <col min="6310" max="6310" width="21" style="1270" bestFit="1" customWidth="1"/>
    <col min="6311" max="6311" width="20.875" style="1270" bestFit="1" customWidth="1"/>
    <col min="6312" max="6312" width="12.625" style="1270" bestFit="1" customWidth="1"/>
    <col min="6313" max="6313" width="15.125" style="1270" bestFit="1" customWidth="1"/>
    <col min="6314" max="6314" width="7.125" style="1270" bestFit="1" customWidth="1"/>
    <col min="6315" max="6315" width="19.25" style="1270" bestFit="1" customWidth="1"/>
    <col min="6316" max="6318" width="15.125" style="1270" bestFit="1" customWidth="1"/>
    <col min="6319" max="6319" width="17.25" style="1270" bestFit="1" customWidth="1"/>
    <col min="6320" max="6322" width="15.125" style="1270" bestFit="1" customWidth="1"/>
    <col min="6323" max="6324" width="17.25" style="1270" bestFit="1" customWidth="1"/>
    <col min="6325" max="6325" width="15.125" style="1270" bestFit="1" customWidth="1"/>
    <col min="6326" max="6327" width="17.25" style="1270" bestFit="1" customWidth="1"/>
    <col min="6328" max="6328" width="15.125" style="1270" bestFit="1" customWidth="1"/>
    <col min="6329" max="6330" width="17.25" style="1270" bestFit="1" customWidth="1"/>
    <col min="6331" max="6331" width="19.25" style="1270" bestFit="1" customWidth="1"/>
    <col min="6332" max="6333" width="21.375" style="1270" bestFit="1" customWidth="1"/>
    <col min="6334" max="6334" width="23.5" style="1270" bestFit="1" customWidth="1"/>
    <col min="6335" max="6335" width="21.375" style="1270" bestFit="1" customWidth="1"/>
    <col min="6336" max="6336" width="19.25" style="1270" bestFit="1" customWidth="1"/>
    <col min="6337" max="6338" width="21.375" style="1270" bestFit="1" customWidth="1"/>
    <col min="6339" max="6339" width="23.5" style="1270" bestFit="1" customWidth="1"/>
    <col min="6340" max="6340" width="21.375" style="1270" bestFit="1" customWidth="1"/>
    <col min="6341" max="6341" width="17.25" style="1270" bestFit="1" customWidth="1"/>
    <col min="6342" max="6344" width="19.25" style="1270" bestFit="1" customWidth="1"/>
    <col min="6345" max="6345" width="18.375" style="1270" bestFit="1" customWidth="1"/>
    <col min="6346" max="6347" width="20.375" style="1270" bestFit="1" customWidth="1"/>
    <col min="6348" max="6348" width="13" style="1270" bestFit="1" customWidth="1"/>
    <col min="6349" max="6350" width="19.25" style="1270" bestFit="1" customWidth="1"/>
    <col min="6351" max="6352" width="17.25" style="1270" bestFit="1" customWidth="1"/>
    <col min="6353" max="6355" width="19.25" style="1270" bestFit="1" customWidth="1"/>
    <col min="6356" max="6357" width="21.375" style="1270" bestFit="1" customWidth="1"/>
    <col min="6358" max="6358" width="19.25" style="1270" bestFit="1" customWidth="1"/>
    <col min="6359" max="6360" width="21.375" style="1270" bestFit="1" customWidth="1"/>
    <col min="6361" max="6361" width="23.5" style="1270" bestFit="1" customWidth="1"/>
    <col min="6362" max="6363" width="21.375" style="1270" bestFit="1" customWidth="1"/>
    <col min="6364" max="6366" width="23.5" style="1270" bestFit="1" customWidth="1"/>
    <col min="6367" max="6368" width="25.5" style="1270" bestFit="1" customWidth="1"/>
    <col min="6369" max="6369" width="23.5" style="1270" bestFit="1" customWidth="1"/>
    <col min="6370" max="6371" width="25.5" style="1270" bestFit="1" customWidth="1"/>
    <col min="6372" max="6372" width="27.625" style="1270" bestFit="1" customWidth="1"/>
    <col min="6373" max="6373" width="25.5" style="1270" bestFit="1" customWidth="1"/>
    <col min="6374" max="6374" width="22.75" style="1270" bestFit="1" customWidth="1"/>
    <col min="6375" max="6375" width="26.875" style="1270" bestFit="1" customWidth="1"/>
    <col min="6376" max="6377" width="19.25" style="1270" bestFit="1" customWidth="1"/>
    <col min="6378" max="6378" width="25.5" style="1270" bestFit="1" customWidth="1"/>
    <col min="6379" max="6380" width="21.375" style="1270" bestFit="1" customWidth="1"/>
    <col min="6381" max="6381" width="27.625" style="1270" bestFit="1" customWidth="1"/>
    <col min="6382" max="6382" width="8.375" style="1270" bestFit="1" customWidth="1"/>
    <col min="6383" max="6385" width="16.75" style="1270" bestFit="1" customWidth="1"/>
    <col min="6386" max="6386" width="18.875" style="1270" bestFit="1" customWidth="1"/>
    <col min="6387" max="6387" width="23.5" style="1270" bestFit="1" customWidth="1"/>
    <col min="6388" max="6388" width="25.5" style="1270" bestFit="1" customWidth="1"/>
    <col min="6389" max="6390" width="8.375" style="1270" bestFit="1" customWidth="1"/>
    <col min="6391" max="6391" width="10.25" style="1270" bestFit="1" customWidth="1"/>
    <col min="6392" max="6392" width="13.75" style="1270" bestFit="1" customWidth="1"/>
    <col min="6393" max="6393" width="15.125" style="1270" bestFit="1" customWidth="1"/>
    <col min="6394" max="6396" width="21.5" style="1270" bestFit="1" customWidth="1"/>
    <col min="6397" max="6398" width="19.25" style="1270" bestFit="1" customWidth="1"/>
    <col min="6399" max="6399" width="6.625" style="1270" bestFit="1" customWidth="1"/>
    <col min="6400" max="6400" width="9" style="1270"/>
    <col min="6401" max="6401" width="15.125" style="1270" bestFit="1" customWidth="1"/>
    <col min="6402" max="6402" width="13" style="1270" bestFit="1" customWidth="1"/>
    <col min="6403" max="6405" width="9" style="1270"/>
    <col min="6406" max="6406" width="13" style="1270" bestFit="1" customWidth="1"/>
    <col min="6407" max="6407" width="15" style="1270" customWidth="1"/>
    <col min="6408" max="6408" width="13" style="1270" bestFit="1" customWidth="1"/>
    <col min="6409" max="6409" width="9" style="1270"/>
    <col min="6410" max="6412" width="12.375" style="1270" bestFit="1" customWidth="1"/>
    <col min="6413" max="6413" width="11" style="1270" bestFit="1" customWidth="1"/>
    <col min="6414" max="6414" width="20.375" style="1270" bestFit="1" customWidth="1"/>
    <col min="6415" max="6416" width="27.75" style="1270" bestFit="1" customWidth="1"/>
    <col min="6417" max="6418" width="19.375" style="1270" bestFit="1" customWidth="1"/>
    <col min="6419" max="6419" width="17.25" style="1270" bestFit="1" customWidth="1"/>
    <col min="6420" max="6420" width="19.375" style="1270" bestFit="1" customWidth="1"/>
    <col min="6421" max="6422" width="9" style="1270"/>
    <col min="6423" max="6423" width="17.375" style="1270" bestFit="1" customWidth="1"/>
    <col min="6424" max="6424" width="9" style="1270"/>
    <col min="6425" max="6425" width="17.375" style="1270" bestFit="1" customWidth="1"/>
    <col min="6426" max="6427" width="9" style="1270"/>
    <col min="6428" max="6429" width="11.125" style="1270" bestFit="1" customWidth="1"/>
    <col min="6430" max="6430" width="5.25" style="1270" bestFit="1" customWidth="1"/>
    <col min="6431" max="6431" width="9" style="1270"/>
    <col min="6432" max="6432" width="14.25" style="1270" bestFit="1" customWidth="1"/>
    <col min="6433" max="6433" width="17.875" style="1270" bestFit="1" customWidth="1"/>
    <col min="6434" max="6434" width="5.25" style="1270" bestFit="1" customWidth="1"/>
    <col min="6435" max="6435" width="9" style="1270"/>
    <col min="6436" max="6436" width="11" style="1270" bestFit="1" customWidth="1"/>
    <col min="6437" max="6437" width="8.375" style="1270" bestFit="1" customWidth="1"/>
    <col min="6438" max="6438" width="9.625" style="1270" bestFit="1" customWidth="1"/>
    <col min="6439" max="6439" width="15.125" style="1270" bestFit="1" customWidth="1"/>
    <col min="6440" max="6440" width="11.125" style="1270" bestFit="1" customWidth="1"/>
    <col min="6441" max="6441" width="9.5" style="1270" bestFit="1" customWidth="1"/>
    <col min="6442" max="6442" width="11" style="1270" bestFit="1" customWidth="1"/>
    <col min="6443" max="6451" width="15.125" style="1270" bestFit="1" customWidth="1"/>
    <col min="6452" max="6452" width="7.125" style="1270" bestFit="1" customWidth="1"/>
    <col min="6453" max="6453" width="11" style="1270" bestFit="1" customWidth="1"/>
    <col min="6454" max="6454" width="15.125" style="1270" bestFit="1" customWidth="1"/>
    <col min="6455" max="6455" width="19.25" style="1270" bestFit="1" customWidth="1"/>
    <col min="6456" max="6456" width="15.125" style="1270" bestFit="1" customWidth="1"/>
    <col min="6457" max="6457" width="19.25" style="1270" bestFit="1" customWidth="1"/>
    <col min="6458" max="6458" width="15.125" style="1270" bestFit="1" customWidth="1"/>
    <col min="6459" max="6459" width="19.25" style="1270" bestFit="1" customWidth="1"/>
    <col min="6460" max="6460" width="15.125" style="1270" bestFit="1" customWidth="1"/>
    <col min="6461" max="6461" width="19.25" style="1270" bestFit="1" customWidth="1"/>
    <col min="6462" max="6462" width="15.125" style="1270" bestFit="1" customWidth="1"/>
    <col min="6463" max="6463" width="19.25" style="1270" bestFit="1" customWidth="1"/>
    <col min="6464" max="6464" width="13" style="1270" bestFit="1" customWidth="1"/>
    <col min="6465" max="6465" width="17.25" style="1270" bestFit="1" customWidth="1"/>
    <col min="6466" max="6466" width="15.125" style="1270" bestFit="1" customWidth="1"/>
    <col min="6467" max="6467" width="19.25" style="1270" bestFit="1" customWidth="1"/>
    <col min="6468" max="6468" width="15.125" style="1270" bestFit="1" customWidth="1"/>
    <col min="6469" max="6469" width="19.25" style="1270" bestFit="1" customWidth="1"/>
    <col min="6470" max="6475" width="21.375" style="1270" bestFit="1" customWidth="1"/>
    <col min="6476" max="6477" width="17.25" style="1270" bestFit="1" customWidth="1"/>
    <col min="6478" max="6478" width="7.125" style="1270" bestFit="1" customWidth="1"/>
    <col min="6479" max="6479" width="11" style="1270" bestFit="1" customWidth="1"/>
    <col min="6480" max="6480" width="7.125" style="1270" bestFit="1" customWidth="1"/>
    <col min="6481" max="6482" width="11" style="1270" bestFit="1" customWidth="1"/>
    <col min="6483" max="6483" width="15.125" style="1270" bestFit="1" customWidth="1"/>
    <col min="6484" max="6484" width="16.5" style="1270" bestFit="1" customWidth="1"/>
    <col min="6485" max="6485" width="20.625" style="1270" bestFit="1" customWidth="1"/>
    <col min="6486" max="6486" width="7.125" style="1270" bestFit="1" customWidth="1"/>
    <col min="6487" max="6489" width="11" style="1270" bestFit="1" customWidth="1"/>
    <col min="6490" max="6490" width="15.125" style="1270" bestFit="1" customWidth="1"/>
    <col min="6491" max="6493" width="11" style="1270" bestFit="1" customWidth="1"/>
    <col min="6494" max="6494" width="13" style="1270" bestFit="1" customWidth="1"/>
    <col min="6495" max="6495" width="11" style="1270" bestFit="1" customWidth="1"/>
    <col min="6496" max="6496" width="15.125" style="1270" bestFit="1" customWidth="1"/>
    <col min="6497" max="6497" width="17.25" style="1270" bestFit="1" customWidth="1"/>
    <col min="6498" max="6498" width="7.125" style="1270" bestFit="1" customWidth="1"/>
    <col min="6499" max="6499" width="13" style="1270" bestFit="1" customWidth="1"/>
    <col min="6500" max="6501" width="12.375" style="1270" bestFit="1" customWidth="1"/>
    <col min="6502" max="6503" width="15.125" style="1270" bestFit="1" customWidth="1"/>
    <col min="6504" max="6505" width="18.625" style="1270" bestFit="1" customWidth="1"/>
    <col min="6506" max="6507" width="21.375" style="1270" bestFit="1" customWidth="1"/>
    <col min="6508" max="6508" width="17.25" style="1270" bestFit="1" customWidth="1"/>
    <col min="6509" max="6509" width="11" style="1270" bestFit="1" customWidth="1"/>
    <col min="6510" max="6511" width="15.125" style="1270" bestFit="1" customWidth="1"/>
    <col min="6512" max="6512" width="11" style="1270" bestFit="1" customWidth="1"/>
    <col min="6513" max="6514" width="15.125" style="1270" bestFit="1" customWidth="1"/>
    <col min="6515" max="6515" width="11.875" style="1270" bestFit="1" customWidth="1"/>
    <col min="6516" max="6516" width="16.375" style="1270" bestFit="1" customWidth="1"/>
    <col min="6517" max="6517" width="15.125" style="1270" bestFit="1" customWidth="1"/>
    <col min="6518" max="6518" width="11" style="1270" bestFit="1" customWidth="1"/>
    <col min="6519" max="6520" width="15.125" style="1270" bestFit="1" customWidth="1"/>
    <col min="6521" max="6521" width="11" style="1270" bestFit="1" customWidth="1"/>
    <col min="6522" max="6523" width="15.125" style="1270" bestFit="1" customWidth="1"/>
    <col min="6524" max="6524" width="5.25" style="1270" bestFit="1" customWidth="1"/>
    <col min="6525" max="6526" width="9" style="1270"/>
    <col min="6527" max="6527" width="7.125" style="1270" bestFit="1" customWidth="1"/>
    <col min="6528" max="6528" width="9" style="1270"/>
    <col min="6529" max="6529" width="59.375" style="1270" bestFit="1" customWidth="1"/>
    <col min="6530" max="6530" width="45.5" style="1270" bestFit="1" customWidth="1"/>
    <col min="6531" max="6531" width="27.625" style="1270" bestFit="1" customWidth="1"/>
    <col min="6532" max="6532" width="11" style="1270" bestFit="1" customWidth="1"/>
    <col min="6533" max="6536" width="13" style="1270" bestFit="1" customWidth="1"/>
    <col min="6537" max="6537" width="14.375" style="1270" bestFit="1" customWidth="1"/>
    <col min="6538" max="6538" width="13" style="1270" bestFit="1" customWidth="1"/>
    <col min="6539" max="6540" width="18.125" style="1270" bestFit="1" customWidth="1"/>
    <col min="6541" max="6541" width="20.25" style="1270" bestFit="1" customWidth="1"/>
    <col min="6542" max="6542" width="17.625" style="1270" bestFit="1" customWidth="1"/>
    <col min="6543" max="6543" width="15.125" style="1270" bestFit="1" customWidth="1"/>
    <col min="6544" max="6544" width="21.375" style="1270" bestFit="1" customWidth="1"/>
    <col min="6545" max="6545" width="12.875" style="1270" bestFit="1" customWidth="1"/>
    <col min="6546" max="6546" width="13" style="1270" bestFit="1" customWidth="1"/>
    <col min="6547" max="6547" width="21.5" style="1270" bestFit="1" customWidth="1"/>
    <col min="6548" max="6549" width="13.125" style="1270" bestFit="1" customWidth="1"/>
    <col min="6550" max="6550" width="21.25" style="1270" bestFit="1" customWidth="1"/>
    <col min="6551" max="6551" width="17.375" style="1270" bestFit="1" customWidth="1"/>
    <col min="6552" max="6552" width="13.125" style="1270" bestFit="1" customWidth="1"/>
    <col min="6553" max="6553" width="15.125" style="1270" bestFit="1" customWidth="1"/>
    <col min="6554" max="6554" width="25.25" style="1270" bestFit="1" customWidth="1"/>
    <col min="6555" max="6555" width="18.875" style="1270" bestFit="1" customWidth="1"/>
    <col min="6556" max="6556" width="28" style="1270" bestFit="1" customWidth="1"/>
    <col min="6557" max="6557" width="26.75" style="1270" bestFit="1" customWidth="1"/>
    <col min="6558" max="6558" width="28" style="1270" bestFit="1" customWidth="1"/>
    <col min="6559" max="6559" width="25.25" style="1270" bestFit="1" customWidth="1"/>
    <col min="6560" max="6560" width="29.625" style="1270" bestFit="1" customWidth="1"/>
    <col min="6561" max="6561" width="25.25" style="1270" bestFit="1" customWidth="1"/>
    <col min="6562" max="6562" width="29.625" style="1270" bestFit="1" customWidth="1"/>
    <col min="6563" max="6563" width="25.25" style="1270" bestFit="1" customWidth="1"/>
    <col min="6564" max="6565" width="18.875" style="1270" bestFit="1" customWidth="1"/>
    <col min="6566" max="6566" width="21" style="1270" bestFit="1" customWidth="1"/>
    <col min="6567" max="6567" width="20.875" style="1270" bestFit="1" customWidth="1"/>
    <col min="6568" max="6568" width="12.625" style="1270" bestFit="1" customWidth="1"/>
    <col min="6569" max="6569" width="15.125" style="1270" bestFit="1" customWidth="1"/>
    <col min="6570" max="6570" width="7.125" style="1270" bestFit="1" customWidth="1"/>
    <col min="6571" max="6571" width="19.25" style="1270" bestFit="1" customWidth="1"/>
    <col min="6572" max="6574" width="15.125" style="1270" bestFit="1" customWidth="1"/>
    <col min="6575" max="6575" width="17.25" style="1270" bestFit="1" customWidth="1"/>
    <col min="6576" max="6578" width="15.125" style="1270" bestFit="1" customWidth="1"/>
    <col min="6579" max="6580" width="17.25" style="1270" bestFit="1" customWidth="1"/>
    <col min="6581" max="6581" width="15.125" style="1270" bestFit="1" customWidth="1"/>
    <col min="6582" max="6583" width="17.25" style="1270" bestFit="1" customWidth="1"/>
    <col min="6584" max="6584" width="15.125" style="1270" bestFit="1" customWidth="1"/>
    <col min="6585" max="6586" width="17.25" style="1270" bestFit="1" customWidth="1"/>
    <col min="6587" max="6587" width="19.25" style="1270" bestFit="1" customWidth="1"/>
    <col min="6588" max="6589" width="21.375" style="1270" bestFit="1" customWidth="1"/>
    <col min="6590" max="6590" width="23.5" style="1270" bestFit="1" customWidth="1"/>
    <col min="6591" max="6591" width="21.375" style="1270" bestFit="1" customWidth="1"/>
    <col min="6592" max="6592" width="19.25" style="1270" bestFit="1" customWidth="1"/>
    <col min="6593" max="6594" width="21.375" style="1270" bestFit="1" customWidth="1"/>
    <col min="6595" max="6595" width="23.5" style="1270" bestFit="1" customWidth="1"/>
    <col min="6596" max="6596" width="21.375" style="1270" bestFit="1" customWidth="1"/>
    <col min="6597" max="6597" width="17.25" style="1270" bestFit="1" customWidth="1"/>
    <col min="6598" max="6600" width="19.25" style="1270" bestFit="1" customWidth="1"/>
    <col min="6601" max="6601" width="18.375" style="1270" bestFit="1" customWidth="1"/>
    <col min="6602" max="6603" width="20.375" style="1270" bestFit="1" customWidth="1"/>
    <col min="6604" max="6604" width="13" style="1270" bestFit="1" customWidth="1"/>
    <col min="6605" max="6606" width="19.25" style="1270" bestFit="1" customWidth="1"/>
    <col min="6607" max="6608" width="17.25" style="1270" bestFit="1" customWidth="1"/>
    <col min="6609" max="6611" width="19.25" style="1270" bestFit="1" customWidth="1"/>
    <col min="6612" max="6613" width="21.375" style="1270" bestFit="1" customWidth="1"/>
    <col min="6614" max="6614" width="19.25" style="1270" bestFit="1" customWidth="1"/>
    <col min="6615" max="6616" width="21.375" style="1270" bestFit="1" customWidth="1"/>
    <col min="6617" max="6617" width="23.5" style="1270" bestFit="1" customWidth="1"/>
    <col min="6618" max="6619" width="21.375" style="1270" bestFit="1" customWidth="1"/>
    <col min="6620" max="6622" width="23.5" style="1270" bestFit="1" customWidth="1"/>
    <col min="6623" max="6624" width="25.5" style="1270" bestFit="1" customWidth="1"/>
    <col min="6625" max="6625" width="23.5" style="1270" bestFit="1" customWidth="1"/>
    <col min="6626" max="6627" width="25.5" style="1270" bestFit="1" customWidth="1"/>
    <col min="6628" max="6628" width="27.625" style="1270" bestFit="1" customWidth="1"/>
    <col min="6629" max="6629" width="25.5" style="1270" bestFit="1" customWidth="1"/>
    <col min="6630" max="6630" width="22.75" style="1270" bestFit="1" customWidth="1"/>
    <col min="6631" max="6631" width="26.875" style="1270" bestFit="1" customWidth="1"/>
    <col min="6632" max="6633" width="19.25" style="1270" bestFit="1" customWidth="1"/>
    <col min="6634" max="6634" width="25.5" style="1270" bestFit="1" customWidth="1"/>
    <col min="6635" max="6636" width="21.375" style="1270" bestFit="1" customWidth="1"/>
    <col min="6637" max="6637" width="27.625" style="1270" bestFit="1" customWidth="1"/>
    <col min="6638" max="6638" width="8.375" style="1270" bestFit="1" customWidth="1"/>
    <col min="6639" max="6641" width="16.75" style="1270" bestFit="1" customWidth="1"/>
    <col min="6642" max="6642" width="18.875" style="1270" bestFit="1" customWidth="1"/>
    <col min="6643" max="6643" width="23.5" style="1270" bestFit="1" customWidth="1"/>
    <col min="6644" max="6644" width="25.5" style="1270" bestFit="1" customWidth="1"/>
    <col min="6645" max="6646" width="8.375" style="1270" bestFit="1" customWidth="1"/>
    <col min="6647" max="6647" width="10.25" style="1270" bestFit="1" customWidth="1"/>
    <col min="6648" max="6648" width="13.75" style="1270" bestFit="1" customWidth="1"/>
    <col min="6649" max="6649" width="15.125" style="1270" bestFit="1" customWidth="1"/>
    <col min="6650" max="6652" width="21.5" style="1270" bestFit="1" customWidth="1"/>
    <col min="6653" max="6654" width="19.25" style="1270" bestFit="1" customWidth="1"/>
    <col min="6655" max="6655" width="6.625" style="1270" bestFit="1" customWidth="1"/>
    <col min="6656" max="6656" width="9" style="1270"/>
    <col min="6657" max="6657" width="15.125" style="1270" bestFit="1" customWidth="1"/>
    <col min="6658" max="6658" width="13" style="1270" bestFit="1" customWidth="1"/>
    <col min="6659" max="6661" width="9" style="1270"/>
    <col min="6662" max="6662" width="13" style="1270" bestFit="1" customWidth="1"/>
    <col min="6663" max="6663" width="15" style="1270" customWidth="1"/>
    <col min="6664" max="6664" width="13" style="1270" bestFit="1" customWidth="1"/>
    <col min="6665" max="6665" width="9" style="1270"/>
    <col min="6666" max="6668" width="12.375" style="1270" bestFit="1" customWidth="1"/>
    <col min="6669" max="6669" width="11" style="1270" bestFit="1" customWidth="1"/>
    <col min="6670" max="6670" width="20.375" style="1270" bestFit="1" customWidth="1"/>
    <col min="6671" max="6672" width="27.75" style="1270" bestFit="1" customWidth="1"/>
    <col min="6673" max="6674" width="19.375" style="1270" bestFit="1" customWidth="1"/>
    <col min="6675" max="6675" width="17.25" style="1270" bestFit="1" customWidth="1"/>
    <col min="6676" max="6676" width="19.375" style="1270" bestFit="1" customWidth="1"/>
    <col min="6677" max="6678" width="9" style="1270"/>
    <col min="6679" max="6679" width="17.375" style="1270" bestFit="1" customWidth="1"/>
    <col min="6680" max="6680" width="9" style="1270"/>
    <col min="6681" max="6681" width="17.375" style="1270" bestFit="1" customWidth="1"/>
    <col min="6682" max="6683" width="9" style="1270"/>
    <col min="6684" max="6685" width="11.125" style="1270" bestFit="1" customWidth="1"/>
    <col min="6686" max="6686" width="5.25" style="1270" bestFit="1" customWidth="1"/>
    <col min="6687" max="6687" width="9" style="1270"/>
    <col min="6688" max="6688" width="14.25" style="1270" bestFit="1" customWidth="1"/>
    <col min="6689" max="6689" width="17.875" style="1270" bestFit="1" customWidth="1"/>
    <col min="6690" max="6690" width="5.25" style="1270" bestFit="1" customWidth="1"/>
    <col min="6691" max="6691" width="9" style="1270"/>
    <col min="6692" max="6692" width="11" style="1270" bestFit="1" customWidth="1"/>
    <col min="6693" max="6693" width="8.375" style="1270" bestFit="1" customWidth="1"/>
    <col min="6694" max="6694" width="9.625" style="1270" bestFit="1" customWidth="1"/>
    <col min="6695" max="6695" width="15.125" style="1270" bestFit="1" customWidth="1"/>
    <col min="6696" max="6696" width="11.125" style="1270" bestFit="1" customWidth="1"/>
    <col min="6697" max="6697" width="9.5" style="1270" bestFit="1" customWidth="1"/>
    <col min="6698" max="6698" width="11" style="1270" bestFit="1" customWidth="1"/>
    <col min="6699" max="6707" width="15.125" style="1270" bestFit="1" customWidth="1"/>
    <col min="6708" max="6708" width="7.125" style="1270" bestFit="1" customWidth="1"/>
    <col min="6709" max="6709" width="11" style="1270" bestFit="1" customWidth="1"/>
    <col min="6710" max="6710" width="15.125" style="1270" bestFit="1" customWidth="1"/>
    <col min="6711" max="6711" width="19.25" style="1270" bestFit="1" customWidth="1"/>
    <col min="6712" max="6712" width="15.125" style="1270" bestFit="1" customWidth="1"/>
    <col min="6713" max="6713" width="19.25" style="1270" bestFit="1" customWidth="1"/>
    <col min="6714" max="6714" width="15.125" style="1270" bestFit="1" customWidth="1"/>
    <col min="6715" max="6715" width="19.25" style="1270" bestFit="1" customWidth="1"/>
    <col min="6716" max="6716" width="15.125" style="1270" bestFit="1" customWidth="1"/>
    <col min="6717" max="6717" width="19.25" style="1270" bestFit="1" customWidth="1"/>
    <col min="6718" max="6718" width="15.125" style="1270" bestFit="1" customWidth="1"/>
    <col min="6719" max="6719" width="19.25" style="1270" bestFit="1" customWidth="1"/>
    <col min="6720" max="6720" width="13" style="1270" bestFit="1" customWidth="1"/>
    <col min="6721" max="6721" width="17.25" style="1270" bestFit="1" customWidth="1"/>
    <col min="6722" max="6722" width="15.125" style="1270" bestFit="1" customWidth="1"/>
    <col min="6723" max="6723" width="19.25" style="1270" bestFit="1" customWidth="1"/>
    <col min="6724" max="6724" width="15.125" style="1270" bestFit="1" customWidth="1"/>
    <col min="6725" max="6725" width="19.25" style="1270" bestFit="1" customWidth="1"/>
    <col min="6726" max="6731" width="21.375" style="1270" bestFit="1" customWidth="1"/>
    <col min="6732" max="6733" width="17.25" style="1270" bestFit="1" customWidth="1"/>
    <col min="6734" max="6734" width="7.125" style="1270" bestFit="1" customWidth="1"/>
    <col min="6735" max="6735" width="11" style="1270" bestFit="1" customWidth="1"/>
    <col min="6736" max="6736" width="7.125" style="1270" bestFit="1" customWidth="1"/>
    <col min="6737" max="6738" width="11" style="1270" bestFit="1" customWidth="1"/>
    <col min="6739" max="6739" width="15.125" style="1270" bestFit="1" customWidth="1"/>
    <col min="6740" max="6740" width="16.5" style="1270" bestFit="1" customWidth="1"/>
    <col min="6741" max="6741" width="20.625" style="1270" bestFit="1" customWidth="1"/>
    <col min="6742" max="6742" width="7.125" style="1270" bestFit="1" customWidth="1"/>
    <col min="6743" max="6745" width="11" style="1270" bestFit="1" customWidth="1"/>
    <col min="6746" max="6746" width="15.125" style="1270" bestFit="1" customWidth="1"/>
    <col min="6747" max="6749" width="11" style="1270" bestFit="1" customWidth="1"/>
    <col min="6750" max="6750" width="13" style="1270" bestFit="1" customWidth="1"/>
    <col min="6751" max="6751" width="11" style="1270" bestFit="1" customWidth="1"/>
    <col min="6752" max="6752" width="15.125" style="1270" bestFit="1" customWidth="1"/>
    <col min="6753" max="6753" width="17.25" style="1270" bestFit="1" customWidth="1"/>
    <col min="6754" max="6754" width="7.125" style="1270" bestFit="1" customWidth="1"/>
    <col min="6755" max="6755" width="13" style="1270" bestFit="1" customWidth="1"/>
    <col min="6756" max="6757" width="12.375" style="1270" bestFit="1" customWidth="1"/>
    <col min="6758" max="6759" width="15.125" style="1270" bestFit="1" customWidth="1"/>
    <col min="6760" max="6761" width="18.625" style="1270" bestFit="1" customWidth="1"/>
    <col min="6762" max="6763" width="21.375" style="1270" bestFit="1" customWidth="1"/>
    <col min="6764" max="6764" width="17.25" style="1270" bestFit="1" customWidth="1"/>
    <col min="6765" max="6765" width="11" style="1270" bestFit="1" customWidth="1"/>
    <col min="6766" max="6767" width="15.125" style="1270" bestFit="1" customWidth="1"/>
    <col min="6768" max="6768" width="11" style="1270" bestFit="1" customWidth="1"/>
    <col min="6769" max="6770" width="15.125" style="1270" bestFit="1" customWidth="1"/>
    <col min="6771" max="6771" width="11.875" style="1270" bestFit="1" customWidth="1"/>
    <col min="6772" max="6772" width="16.375" style="1270" bestFit="1" customWidth="1"/>
    <col min="6773" max="6773" width="15.125" style="1270" bestFit="1" customWidth="1"/>
    <col min="6774" max="6774" width="11" style="1270" bestFit="1" customWidth="1"/>
    <col min="6775" max="6776" width="15.125" style="1270" bestFit="1" customWidth="1"/>
    <col min="6777" max="6777" width="11" style="1270" bestFit="1" customWidth="1"/>
    <col min="6778" max="6779" width="15.125" style="1270" bestFit="1" customWidth="1"/>
    <col min="6780" max="6780" width="5.25" style="1270" bestFit="1" customWidth="1"/>
    <col min="6781" max="6782" width="9" style="1270"/>
    <col min="6783" max="6783" width="7.125" style="1270" bestFit="1" customWidth="1"/>
    <col min="6784" max="6784" width="9" style="1270"/>
    <col min="6785" max="6785" width="59.375" style="1270" bestFit="1" customWidth="1"/>
    <col min="6786" max="6786" width="45.5" style="1270" bestFit="1" customWidth="1"/>
    <col min="6787" max="6787" width="27.625" style="1270" bestFit="1" customWidth="1"/>
    <col min="6788" max="6788" width="11" style="1270" bestFit="1" customWidth="1"/>
    <col min="6789" max="6792" width="13" style="1270" bestFit="1" customWidth="1"/>
    <col min="6793" max="6793" width="14.375" style="1270" bestFit="1" customWidth="1"/>
    <col min="6794" max="6794" width="13" style="1270" bestFit="1" customWidth="1"/>
    <col min="6795" max="6796" width="18.125" style="1270" bestFit="1" customWidth="1"/>
    <col min="6797" max="6797" width="20.25" style="1270" bestFit="1" customWidth="1"/>
    <col min="6798" max="6798" width="17.625" style="1270" bestFit="1" customWidth="1"/>
    <col min="6799" max="6799" width="15.125" style="1270" bestFit="1" customWidth="1"/>
    <col min="6800" max="6800" width="21.375" style="1270" bestFit="1" customWidth="1"/>
    <col min="6801" max="6801" width="12.875" style="1270" bestFit="1" customWidth="1"/>
    <col min="6802" max="6802" width="13" style="1270" bestFit="1" customWidth="1"/>
    <col min="6803" max="6803" width="21.5" style="1270" bestFit="1" customWidth="1"/>
    <col min="6804" max="6805" width="13.125" style="1270" bestFit="1" customWidth="1"/>
    <col min="6806" max="6806" width="21.25" style="1270" bestFit="1" customWidth="1"/>
    <col min="6807" max="6807" width="17.375" style="1270" bestFit="1" customWidth="1"/>
    <col min="6808" max="6808" width="13.125" style="1270" bestFit="1" customWidth="1"/>
    <col min="6809" max="6809" width="15.125" style="1270" bestFit="1" customWidth="1"/>
    <col min="6810" max="6810" width="25.25" style="1270" bestFit="1" customWidth="1"/>
    <col min="6811" max="6811" width="18.875" style="1270" bestFit="1" customWidth="1"/>
    <col min="6812" max="6812" width="28" style="1270" bestFit="1" customWidth="1"/>
    <col min="6813" max="6813" width="26.75" style="1270" bestFit="1" customWidth="1"/>
    <col min="6814" max="6814" width="28" style="1270" bestFit="1" customWidth="1"/>
    <col min="6815" max="6815" width="25.25" style="1270" bestFit="1" customWidth="1"/>
    <col min="6816" max="6816" width="29.625" style="1270" bestFit="1" customWidth="1"/>
    <col min="6817" max="6817" width="25.25" style="1270" bestFit="1" customWidth="1"/>
    <col min="6818" max="6818" width="29.625" style="1270" bestFit="1" customWidth="1"/>
    <col min="6819" max="6819" width="25.25" style="1270" bestFit="1" customWidth="1"/>
    <col min="6820" max="6821" width="18.875" style="1270" bestFit="1" customWidth="1"/>
    <col min="6822" max="6822" width="21" style="1270" bestFit="1" customWidth="1"/>
    <col min="6823" max="6823" width="20.875" style="1270" bestFit="1" customWidth="1"/>
    <col min="6824" max="6824" width="12.625" style="1270" bestFit="1" customWidth="1"/>
    <col min="6825" max="6825" width="15.125" style="1270" bestFit="1" customWidth="1"/>
    <col min="6826" max="6826" width="7.125" style="1270" bestFit="1" customWidth="1"/>
    <col min="6827" max="6827" width="19.25" style="1270" bestFit="1" customWidth="1"/>
    <col min="6828" max="6830" width="15.125" style="1270" bestFit="1" customWidth="1"/>
    <col min="6831" max="6831" width="17.25" style="1270" bestFit="1" customWidth="1"/>
    <col min="6832" max="6834" width="15.125" style="1270" bestFit="1" customWidth="1"/>
    <col min="6835" max="6836" width="17.25" style="1270" bestFit="1" customWidth="1"/>
    <col min="6837" max="6837" width="15.125" style="1270" bestFit="1" customWidth="1"/>
    <col min="6838" max="6839" width="17.25" style="1270" bestFit="1" customWidth="1"/>
    <col min="6840" max="6840" width="15.125" style="1270" bestFit="1" customWidth="1"/>
    <col min="6841" max="6842" width="17.25" style="1270" bestFit="1" customWidth="1"/>
    <col min="6843" max="6843" width="19.25" style="1270" bestFit="1" customWidth="1"/>
    <col min="6844" max="6845" width="21.375" style="1270" bestFit="1" customWidth="1"/>
    <col min="6846" max="6846" width="23.5" style="1270" bestFit="1" customWidth="1"/>
    <col min="6847" max="6847" width="21.375" style="1270" bestFit="1" customWidth="1"/>
    <col min="6848" max="6848" width="19.25" style="1270" bestFit="1" customWidth="1"/>
    <col min="6849" max="6850" width="21.375" style="1270" bestFit="1" customWidth="1"/>
    <col min="6851" max="6851" width="23.5" style="1270" bestFit="1" customWidth="1"/>
    <col min="6852" max="6852" width="21.375" style="1270" bestFit="1" customWidth="1"/>
    <col min="6853" max="6853" width="17.25" style="1270" bestFit="1" customWidth="1"/>
    <col min="6854" max="6856" width="19.25" style="1270" bestFit="1" customWidth="1"/>
    <col min="6857" max="6857" width="18.375" style="1270" bestFit="1" customWidth="1"/>
    <col min="6858" max="6859" width="20.375" style="1270" bestFit="1" customWidth="1"/>
    <col min="6860" max="6860" width="13" style="1270" bestFit="1" customWidth="1"/>
    <col min="6861" max="6862" width="19.25" style="1270" bestFit="1" customWidth="1"/>
    <col min="6863" max="6864" width="17.25" style="1270" bestFit="1" customWidth="1"/>
    <col min="6865" max="6867" width="19.25" style="1270" bestFit="1" customWidth="1"/>
    <col min="6868" max="6869" width="21.375" style="1270" bestFit="1" customWidth="1"/>
    <col min="6870" max="6870" width="19.25" style="1270" bestFit="1" customWidth="1"/>
    <col min="6871" max="6872" width="21.375" style="1270" bestFit="1" customWidth="1"/>
    <col min="6873" max="6873" width="23.5" style="1270" bestFit="1" customWidth="1"/>
    <col min="6874" max="6875" width="21.375" style="1270" bestFit="1" customWidth="1"/>
    <col min="6876" max="6878" width="23.5" style="1270" bestFit="1" customWidth="1"/>
    <col min="6879" max="6880" width="25.5" style="1270" bestFit="1" customWidth="1"/>
    <col min="6881" max="6881" width="23.5" style="1270" bestFit="1" customWidth="1"/>
    <col min="6882" max="6883" width="25.5" style="1270" bestFit="1" customWidth="1"/>
    <col min="6884" max="6884" width="27.625" style="1270" bestFit="1" customWidth="1"/>
    <col min="6885" max="6885" width="25.5" style="1270" bestFit="1" customWidth="1"/>
    <col min="6886" max="6886" width="22.75" style="1270" bestFit="1" customWidth="1"/>
    <col min="6887" max="6887" width="26.875" style="1270" bestFit="1" customWidth="1"/>
    <col min="6888" max="6889" width="19.25" style="1270" bestFit="1" customWidth="1"/>
    <col min="6890" max="6890" width="25.5" style="1270" bestFit="1" customWidth="1"/>
    <col min="6891" max="6892" width="21.375" style="1270" bestFit="1" customWidth="1"/>
    <col min="6893" max="6893" width="27.625" style="1270" bestFit="1" customWidth="1"/>
    <col min="6894" max="6894" width="8.375" style="1270" bestFit="1" customWidth="1"/>
    <col min="6895" max="6897" width="16.75" style="1270" bestFit="1" customWidth="1"/>
    <col min="6898" max="6898" width="18.875" style="1270" bestFit="1" customWidth="1"/>
    <col min="6899" max="6899" width="23.5" style="1270" bestFit="1" customWidth="1"/>
    <col min="6900" max="6900" width="25.5" style="1270" bestFit="1" customWidth="1"/>
    <col min="6901" max="6902" width="8.375" style="1270" bestFit="1" customWidth="1"/>
    <col min="6903" max="6903" width="10.25" style="1270" bestFit="1" customWidth="1"/>
    <col min="6904" max="6904" width="13.75" style="1270" bestFit="1" customWidth="1"/>
    <col min="6905" max="6905" width="15.125" style="1270" bestFit="1" customWidth="1"/>
    <col min="6906" max="6908" width="21.5" style="1270" bestFit="1" customWidth="1"/>
    <col min="6909" max="6910" width="19.25" style="1270" bestFit="1" customWidth="1"/>
    <col min="6911" max="6911" width="6.625" style="1270" bestFit="1" customWidth="1"/>
    <col min="6912" max="6912" width="9" style="1270"/>
    <col min="6913" max="6913" width="15.125" style="1270" bestFit="1" customWidth="1"/>
    <col min="6914" max="6914" width="13" style="1270" bestFit="1" customWidth="1"/>
    <col min="6915" max="6917" width="9" style="1270"/>
    <col min="6918" max="6918" width="13" style="1270" bestFit="1" customWidth="1"/>
    <col min="6919" max="6919" width="15" style="1270" customWidth="1"/>
    <col min="6920" max="6920" width="13" style="1270" bestFit="1" customWidth="1"/>
    <col min="6921" max="6921" width="9" style="1270"/>
    <col min="6922" max="6924" width="12.375" style="1270" bestFit="1" customWidth="1"/>
    <col min="6925" max="6925" width="11" style="1270" bestFit="1" customWidth="1"/>
    <col min="6926" max="6926" width="20.375" style="1270" bestFit="1" customWidth="1"/>
    <col min="6927" max="6928" width="27.75" style="1270" bestFit="1" customWidth="1"/>
    <col min="6929" max="6930" width="19.375" style="1270" bestFit="1" customWidth="1"/>
    <col min="6931" max="6931" width="17.25" style="1270" bestFit="1" customWidth="1"/>
    <col min="6932" max="6932" width="19.375" style="1270" bestFit="1" customWidth="1"/>
    <col min="6933" max="6934" width="9" style="1270"/>
    <col min="6935" max="6935" width="17.375" style="1270" bestFit="1" customWidth="1"/>
    <col min="6936" max="6936" width="9" style="1270"/>
    <col min="6937" max="6937" width="17.375" style="1270" bestFit="1" customWidth="1"/>
    <col min="6938" max="6939" width="9" style="1270"/>
    <col min="6940" max="6941" width="11.125" style="1270" bestFit="1" customWidth="1"/>
    <col min="6942" max="6942" width="5.25" style="1270" bestFit="1" customWidth="1"/>
    <col min="6943" max="6943" width="9" style="1270"/>
    <col min="6944" max="6944" width="14.25" style="1270" bestFit="1" customWidth="1"/>
    <col min="6945" max="6945" width="17.875" style="1270" bestFit="1" customWidth="1"/>
    <col min="6946" max="6946" width="5.25" style="1270" bestFit="1" customWidth="1"/>
    <col min="6947" max="6947" width="9" style="1270"/>
    <col min="6948" max="6948" width="11" style="1270" bestFit="1" customWidth="1"/>
    <col min="6949" max="6949" width="8.375" style="1270" bestFit="1" customWidth="1"/>
    <col min="6950" max="6950" width="9.625" style="1270" bestFit="1" customWidth="1"/>
    <col min="6951" max="6951" width="15.125" style="1270" bestFit="1" customWidth="1"/>
    <col min="6952" max="6952" width="11.125" style="1270" bestFit="1" customWidth="1"/>
    <col min="6953" max="6953" width="9.5" style="1270" bestFit="1" customWidth="1"/>
    <col min="6954" max="6954" width="11" style="1270" bestFit="1" customWidth="1"/>
    <col min="6955" max="6963" width="15.125" style="1270" bestFit="1" customWidth="1"/>
    <col min="6964" max="6964" width="7.125" style="1270" bestFit="1" customWidth="1"/>
    <col min="6965" max="6965" width="11" style="1270" bestFit="1" customWidth="1"/>
    <col min="6966" max="6966" width="15.125" style="1270" bestFit="1" customWidth="1"/>
    <col min="6967" max="6967" width="19.25" style="1270" bestFit="1" customWidth="1"/>
    <col min="6968" max="6968" width="15.125" style="1270" bestFit="1" customWidth="1"/>
    <col min="6969" max="6969" width="19.25" style="1270" bestFit="1" customWidth="1"/>
    <col min="6970" max="6970" width="15.125" style="1270" bestFit="1" customWidth="1"/>
    <col min="6971" max="6971" width="19.25" style="1270" bestFit="1" customWidth="1"/>
    <col min="6972" max="6972" width="15.125" style="1270" bestFit="1" customWidth="1"/>
    <col min="6973" max="6973" width="19.25" style="1270" bestFit="1" customWidth="1"/>
    <col min="6974" max="6974" width="15.125" style="1270" bestFit="1" customWidth="1"/>
    <col min="6975" max="6975" width="19.25" style="1270" bestFit="1" customWidth="1"/>
    <col min="6976" max="6976" width="13" style="1270" bestFit="1" customWidth="1"/>
    <col min="6977" max="6977" width="17.25" style="1270" bestFit="1" customWidth="1"/>
    <col min="6978" max="6978" width="15.125" style="1270" bestFit="1" customWidth="1"/>
    <col min="6979" max="6979" width="19.25" style="1270" bestFit="1" customWidth="1"/>
    <col min="6980" max="6980" width="15.125" style="1270" bestFit="1" customWidth="1"/>
    <col min="6981" max="6981" width="19.25" style="1270" bestFit="1" customWidth="1"/>
    <col min="6982" max="6987" width="21.375" style="1270" bestFit="1" customWidth="1"/>
    <col min="6988" max="6989" width="17.25" style="1270" bestFit="1" customWidth="1"/>
    <col min="6990" max="6990" width="7.125" style="1270" bestFit="1" customWidth="1"/>
    <col min="6991" max="6991" width="11" style="1270" bestFit="1" customWidth="1"/>
    <col min="6992" max="6992" width="7.125" style="1270" bestFit="1" customWidth="1"/>
    <col min="6993" max="6994" width="11" style="1270" bestFit="1" customWidth="1"/>
    <col min="6995" max="6995" width="15.125" style="1270" bestFit="1" customWidth="1"/>
    <col min="6996" max="6996" width="16.5" style="1270" bestFit="1" customWidth="1"/>
    <col min="6997" max="6997" width="20.625" style="1270" bestFit="1" customWidth="1"/>
    <col min="6998" max="6998" width="7.125" style="1270" bestFit="1" customWidth="1"/>
    <col min="6999" max="7001" width="11" style="1270" bestFit="1" customWidth="1"/>
    <col min="7002" max="7002" width="15.125" style="1270" bestFit="1" customWidth="1"/>
    <col min="7003" max="7005" width="11" style="1270" bestFit="1" customWidth="1"/>
    <col min="7006" max="7006" width="13" style="1270" bestFit="1" customWidth="1"/>
    <col min="7007" max="7007" width="11" style="1270" bestFit="1" customWidth="1"/>
    <col min="7008" max="7008" width="15.125" style="1270" bestFit="1" customWidth="1"/>
    <col min="7009" max="7009" width="17.25" style="1270" bestFit="1" customWidth="1"/>
    <col min="7010" max="7010" width="7.125" style="1270" bestFit="1" customWidth="1"/>
    <col min="7011" max="7011" width="13" style="1270" bestFit="1" customWidth="1"/>
    <col min="7012" max="7013" width="12.375" style="1270" bestFit="1" customWidth="1"/>
    <col min="7014" max="7015" width="15.125" style="1270" bestFit="1" customWidth="1"/>
    <col min="7016" max="7017" width="18.625" style="1270" bestFit="1" customWidth="1"/>
    <col min="7018" max="7019" width="21.375" style="1270" bestFit="1" customWidth="1"/>
    <col min="7020" max="7020" width="17.25" style="1270" bestFit="1" customWidth="1"/>
    <col min="7021" max="7021" width="11" style="1270" bestFit="1" customWidth="1"/>
    <col min="7022" max="7023" width="15.125" style="1270" bestFit="1" customWidth="1"/>
    <col min="7024" max="7024" width="11" style="1270" bestFit="1" customWidth="1"/>
    <col min="7025" max="7026" width="15.125" style="1270" bestFit="1" customWidth="1"/>
    <col min="7027" max="7027" width="11.875" style="1270" bestFit="1" customWidth="1"/>
    <col min="7028" max="7028" width="16.375" style="1270" bestFit="1" customWidth="1"/>
    <col min="7029" max="7029" width="15.125" style="1270" bestFit="1" customWidth="1"/>
    <col min="7030" max="7030" width="11" style="1270" bestFit="1" customWidth="1"/>
    <col min="7031" max="7032" width="15.125" style="1270" bestFit="1" customWidth="1"/>
    <col min="7033" max="7033" width="11" style="1270" bestFit="1" customWidth="1"/>
    <col min="7034" max="7035" width="15.125" style="1270" bestFit="1" customWidth="1"/>
    <col min="7036" max="7036" width="5.25" style="1270" bestFit="1" customWidth="1"/>
    <col min="7037" max="7038" width="9" style="1270"/>
    <col min="7039" max="7039" width="7.125" style="1270" bestFit="1" customWidth="1"/>
    <col min="7040" max="7040" width="9" style="1270"/>
    <col min="7041" max="7041" width="59.375" style="1270" bestFit="1" customWidth="1"/>
    <col min="7042" max="7042" width="45.5" style="1270" bestFit="1" customWidth="1"/>
    <col min="7043" max="7043" width="27.625" style="1270" bestFit="1" customWidth="1"/>
    <col min="7044" max="7044" width="11" style="1270" bestFit="1" customWidth="1"/>
    <col min="7045" max="7048" width="13" style="1270" bestFit="1" customWidth="1"/>
    <col min="7049" max="7049" width="14.375" style="1270" bestFit="1" customWidth="1"/>
    <col min="7050" max="7050" width="13" style="1270" bestFit="1" customWidth="1"/>
    <col min="7051" max="7052" width="18.125" style="1270" bestFit="1" customWidth="1"/>
    <col min="7053" max="7053" width="20.25" style="1270" bestFit="1" customWidth="1"/>
    <col min="7054" max="7054" width="17.625" style="1270" bestFit="1" customWidth="1"/>
    <col min="7055" max="7055" width="15.125" style="1270" bestFit="1" customWidth="1"/>
    <col min="7056" max="7056" width="21.375" style="1270" bestFit="1" customWidth="1"/>
    <col min="7057" max="7057" width="12.875" style="1270" bestFit="1" customWidth="1"/>
    <col min="7058" max="7058" width="13" style="1270" bestFit="1" customWidth="1"/>
    <col min="7059" max="7059" width="21.5" style="1270" bestFit="1" customWidth="1"/>
    <col min="7060" max="7061" width="13.125" style="1270" bestFit="1" customWidth="1"/>
    <col min="7062" max="7062" width="21.25" style="1270" bestFit="1" customWidth="1"/>
    <col min="7063" max="7063" width="17.375" style="1270" bestFit="1" customWidth="1"/>
    <col min="7064" max="7064" width="13.125" style="1270" bestFit="1" customWidth="1"/>
    <col min="7065" max="7065" width="15.125" style="1270" bestFit="1" customWidth="1"/>
    <col min="7066" max="7066" width="25.25" style="1270" bestFit="1" customWidth="1"/>
    <col min="7067" max="7067" width="18.875" style="1270" bestFit="1" customWidth="1"/>
    <col min="7068" max="7068" width="28" style="1270" bestFit="1" customWidth="1"/>
    <col min="7069" max="7069" width="26.75" style="1270" bestFit="1" customWidth="1"/>
    <col min="7070" max="7070" width="28" style="1270" bestFit="1" customWidth="1"/>
    <col min="7071" max="7071" width="25.25" style="1270" bestFit="1" customWidth="1"/>
    <col min="7072" max="7072" width="29.625" style="1270" bestFit="1" customWidth="1"/>
    <col min="7073" max="7073" width="25.25" style="1270" bestFit="1" customWidth="1"/>
    <col min="7074" max="7074" width="29.625" style="1270" bestFit="1" customWidth="1"/>
    <col min="7075" max="7075" width="25.25" style="1270" bestFit="1" customWidth="1"/>
    <col min="7076" max="7077" width="18.875" style="1270" bestFit="1" customWidth="1"/>
    <col min="7078" max="7078" width="21" style="1270" bestFit="1" customWidth="1"/>
    <col min="7079" max="7079" width="20.875" style="1270" bestFit="1" customWidth="1"/>
    <col min="7080" max="7080" width="12.625" style="1270" bestFit="1" customWidth="1"/>
    <col min="7081" max="7081" width="15.125" style="1270" bestFit="1" customWidth="1"/>
    <col min="7082" max="7082" width="7.125" style="1270" bestFit="1" customWidth="1"/>
    <col min="7083" max="7083" width="19.25" style="1270" bestFit="1" customWidth="1"/>
    <col min="7084" max="7086" width="15.125" style="1270" bestFit="1" customWidth="1"/>
    <col min="7087" max="7087" width="17.25" style="1270" bestFit="1" customWidth="1"/>
    <col min="7088" max="7090" width="15.125" style="1270" bestFit="1" customWidth="1"/>
    <col min="7091" max="7092" width="17.25" style="1270" bestFit="1" customWidth="1"/>
    <col min="7093" max="7093" width="15.125" style="1270" bestFit="1" customWidth="1"/>
    <col min="7094" max="7095" width="17.25" style="1270" bestFit="1" customWidth="1"/>
    <col min="7096" max="7096" width="15.125" style="1270" bestFit="1" customWidth="1"/>
    <col min="7097" max="7098" width="17.25" style="1270" bestFit="1" customWidth="1"/>
    <col min="7099" max="7099" width="19.25" style="1270" bestFit="1" customWidth="1"/>
    <col min="7100" max="7101" width="21.375" style="1270" bestFit="1" customWidth="1"/>
    <col min="7102" max="7102" width="23.5" style="1270" bestFit="1" customWidth="1"/>
    <col min="7103" max="7103" width="21.375" style="1270" bestFit="1" customWidth="1"/>
    <col min="7104" max="7104" width="19.25" style="1270" bestFit="1" customWidth="1"/>
    <col min="7105" max="7106" width="21.375" style="1270" bestFit="1" customWidth="1"/>
    <col min="7107" max="7107" width="23.5" style="1270" bestFit="1" customWidth="1"/>
    <col min="7108" max="7108" width="21.375" style="1270" bestFit="1" customWidth="1"/>
    <col min="7109" max="7109" width="17.25" style="1270" bestFit="1" customWidth="1"/>
    <col min="7110" max="7112" width="19.25" style="1270" bestFit="1" customWidth="1"/>
    <col min="7113" max="7113" width="18.375" style="1270" bestFit="1" customWidth="1"/>
    <col min="7114" max="7115" width="20.375" style="1270" bestFit="1" customWidth="1"/>
    <col min="7116" max="7116" width="13" style="1270" bestFit="1" customWidth="1"/>
    <col min="7117" max="7118" width="19.25" style="1270" bestFit="1" customWidth="1"/>
    <col min="7119" max="7120" width="17.25" style="1270" bestFit="1" customWidth="1"/>
    <col min="7121" max="7123" width="19.25" style="1270" bestFit="1" customWidth="1"/>
    <col min="7124" max="7125" width="21.375" style="1270" bestFit="1" customWidth="1"/>
    <col min="7126" max="7126" width="19.25" style="1270" bestFit="1" customWidth="1"/>
    <col min="7127" max="7128" width="21.375" style="1270" bestFit="1" customWidth="1"/>
    <col min="7129" max="7129" width="23.5" style="1270" bestFit="1" customWidth="1"/>
    <col min="7130" max="7131" width="21.375" style="1270" bestFit="1" customWidth="1"/>
    <col min="7132" max="7134" width="23.5" style="1270" bestFit="1" customWidth="1"/>
    <col min="7135" max="7136" width="25.5" style="1270" bestFit="1" customWidth="1"/>
    <col min="7137" max="7137" width="23.5" style="1270" bestFit="1" customWidth="1"/>
    <col min="7138" max="7139" width="25.5" style="1270" bestFit="1" customWidth="1"/>
    <col min="7140" max="7140" width="27.625" style="1270" bestFit="1" customWidth="1"/>
    <col min="7141" max="7141" width="25.5" style="1270" bestFit="1" customWidth="1"/>
    <col min="7142" max="7142" width="22.75" style="1270" bestFit="1" customWidth="1"/>
    <col min="7143" max="7143" width="26.875" style="1270" bestFit="1" customWidth="1"/>
    <col min="7144" max="7145" width="19.25" style="1270" bestFit="1" customWidth="1"/>
    <col min="7146" max="7146" width="25.5" style="1270" bestFit="1" customWidth="1"/>
    <col min="7147" max="7148" width="21.375" style="1270" bestFit="1" customWidth="1"/>
    <col min="7149" max="7149" width="27.625" style="1270" bestFit="1" customWidth="1"/>
    <col min="7150" max="7150" width="8.375" style="1270" bestFit="1" customWidth="1"/>
    <col min="7151" max="7153" width="16.75" style="1270" bestFit="1" customWidth="1"/>
    <col min="7154" max="7154" width="18.875" style="1270" bestFit="1" customWidth="1"/>
    <col min="7155" max="7155" width="23.5" style="1270" bestFit="1" customWidth="1"/>
    <col min="7156" max="7156" width="25.5" style="1270" bestFit="1" customWidth="1"/>
    <col min="7157" max="7158" width="8.375" style="1270" bestFit="1" customWidth="1"/>
    <col min="7159" max="7159" width="10.25" style="1270" bestFit="1" customWidth="1"/>
    <col min="7160" max="7160" width="13.75" style="1270" bestFit="1" customWidth="1"/>
    <col min="7161" max="7161" width="15.125" style="1270" bestFit="1" customWidth="1"/>
    <col min="7162" max="7164" width="21.5" style="1270" bestFit="1" customWidth="1"/>
    <col min="7165" max="7166" width="19.25" style="1270" bestFit="1" customWidth="1"/>
    <col min="7167" max="7167" width="6.625" style="1270" bestFit="1" customWidth="1"/>
    <col min="7168" max="7168" width="9" style="1270"/>
    <col min="7169" max="7169" width="15.125" style="1270" bestFit="1" customWidth="1"/>
    <col min="7170" max="7170" width="13" style="1270" bestFit="1" customWidth="1"/>
    <col min="7171" max="7173" width="9" style="1270"/>
    <col min="7174" max="7174" width="13" style="1270" bestFit="1" customWidth="1"/>
    <col min="7175" max="7175" width="15" style="1270" customWidth="1"/>
    <col min="7176" max="7176" width="13" style="1270" bestFit="1" customWidth="1"/>
    <col min="7177" max="7177" width="9" style="1270"/>
    <col min="7178" max="7180" width="12.375" style="1270" bestFit="1" customWidth="1"/>
    <col min="7181" max="7181" width="11" style="1270" bestFit="1" customWidth="1"/>
    <col min="7182" max="7182" width="20.375" style="1270" bestFit="1" customWidth="1"/>
    <col min="7183" max="7184" width="27.75" style="1270" bestFit="1" customWidth="1"/>
    <col min="7185" max="7186" width="19.375" style="1270" bestFit="1" customWidth="1"/>
    <col min="7187" max="7187" width="17.25" style="1270" bestFit="1" customWidth="1"/>
    <col min="7188" max="7188" width="19.375" style="1270" bestFit="1" customWidth="1"/>
    <col min="7189" max="7190" width="9" style="1270"/>
    <col min="7191" max="7191" width="17.375" style="1270" bestFit="1" customWidth="1"/>
    <col min="7192" max="7192" width="9" style="1270"/>
    <col min="7193" max="7193" width="17.375" style="1270" bestFit="1" customWidth="1"/>
    <col min="7194" max="7195" width="9" style="1270"/>
    <col min="7196" max="7197" width="11.125" style="1270" bestFit="1" customWidth="1"/>
    <col min="7198" max="7198" width="5.25" style="1270" bestFit="1" customWidth="1"/>
    <col min="7199" max="7199" width="9" style="1270"/>
    <col min="7200" max="7200" width="14.25" style="1270" bestFit="1" customWidth="1"/>
    <col min="7201" max="7201" width="17.875" style="1270" bestFit="1" customWidth="1"/>
    <col min="7202" max="7202" width="5.25" style="1270" bestFit="1" customWidth="1"/>
    <col min="7203" max="7203" width="9" style="1270"/>
    <col min="7204" max="7204" width="11" style="1270" bestFit="1" customWidth="1"/>
    <col min="7205" max="7205" width="8.375" style="1270" bestFit="1" customWidth="1"/>
    <col min="7206" max="7206" width="9.625" style="1270" bestFit="1" customWidth="1"/>
    <col min="7207" max="7207" width="15.125" style="1270" bestFit="1" customWidth="1"/>
    <col min="7208" max="7208" width="11.125" style="1270" bestFit="1" customWidth="1"/>
    <col min="7209" max="7209" width="9.5" style="1270" bestFit="1" customWidth="1"/>
    <col min="7210" max="7210" width="11" style="1270" bestFit="1" customWidth="1"/>
    <col min="7211" max="7219" width="15.125" style="1270" bestFit="1" customWidth="1"/>
    <col min="7220" max="7220" width="7.125" style="1270" bestFit="1" customWidth="1"/>
    <col min="7221" max="7221" width="11" style="1270" bestFit="1" customWidth="1"/>
    <col min="7222" max="7222" width="15.125" style="1270" bestFit="1" customWidth="1"/>
    <col min="7223" max="7223" width="19.25" style="1270" bestFit="1" customWidth="1"/>
    <col min="7224" max="7224" width="15.125" style="1270" bestFit="1" customWidth="1"/>
    <col min="7225" max="7225" width="19.25" style="1270" bestFit="1" customWidth="1"/>
    <col min="7226" max="7226" width="15.125" style="1270" bestFit="1" customWidth="1"/>
    <col min="7227" max="7227" width="19.25" style="1270" bestFit="1" customWidth="1"/>
    <col min="7228" max="7228" width="15.125" style="1270" bestFit="1" customWidth="1"/>
    <col min="7229" max="7229" width="19.25" style="1270" bestFit="1" customWidth="1"/>
    <col min="7230" max="7230" width="15.125" style="1270" bestFit="1" customWidth="1"/>
    <col min="7231" max="7231" width="19.25" style="1270" bestFit="1" customWidth="1"/>
    <col min="7232" max="7232" width="13" style="1270" bestFit="1" customWidth="1"/>
    <col min="7233" max="7233" width="17.25" style="1270" bestFit="1" customWidth="1"/>
    <col min="7234" max="7234" width="15.125" style="1270" bestFit="1" customWidth="1"/>
    <col min="7235" max="7235" width="19.25" style="1270" bestFit="1" customWidth="1"/>
    <col min="7236" max="7236" width="15.125" style="1270" bestFit="1" customWidth="1"/>
    <col min="7237" max="7237" width="19.25" style="1270" bestFit="1" customWidth="1"/>
    <col min="7238" max="7243" width="21.375" style="1270" bestFit="1" customWidth="1"/>
    <col min="7244" max="7245" width="17.25" style="1270" bestFit="1" customWidth="1"/>
    <col min="7246" max="7246" width="7.125" style="1270" bestFit="1" customWidth="1"/>
    <col min="7247" max="7247" width="11" style="1270" bestFit="1" customWidth="1"/>
    <col min="7248" max="7248" width="7.125" style="1270" bestFit="1" customWidth="1"/>
    <col min="7249" max="7250" width="11" style="1270" bestFit="1" customWidth="1"/>
    <col min="7251" max="7251" width="15.125" style="1270" bestFit="1" customWidth="1"/>
    <col min="7252" max="7252" width="16.5" style="1270" bestFit="1" customWidth="1"/>
    <col min="7253" max="7253" width="20.625" style="1270" bestFit="1" customWidth="1"/>
    <col min="7254" max="7254" width="7.125" style="1270" bestFit="1" customWidth="1"/>
    <col min="7255" max="7257" width="11" style="1270" bestFit="1" customWidth="1"/>
    <col min="7258" max="7258" width="15.125" style="1270" bestFit="1" customWidth="1"/>
    <col min="7259" max="7261" width="11" style="1270" bestFit="1" customWidth="1"/>
    <col min="7262" max="7262" width="13" style="1270" bestFit="1" customWidth="1"/>
    <col min="7263" max="7263" width="11" style="1270" bestFit="1" customWidth="1"/>
    <col min="7264" max="7264" width="15.125" style="1270" bestFit="1" customWidth="1"/>
    <col min="7265" max="7265" width="17.25" style="1270" bestFit="1" customWidth="1"/>
    <col min="7266" max="7266" width="7.125" style="1270" bestFit="1" customWidth="1"/>
    <col min="7267" max="7267" width="13" style="1270" bestFit="1" customWidth="1"/>
    <col min="7268" max="7269" width="12.375" style="1270" bestFit="1" customWidth="1"/>
    <col min="7270" max="7271" width="15.125" style="1270" bestFit="1" customWidth="1"/>
    <col min="7272" max="7273" width="18.625" style="1270" bestFit="1" customWidth="1"/>
    <col min="7274" max="7275" width="21.375" style="1270" bestFit="1" customWidth="1"/>
    <col min="7276" max="7276" width="17.25" style="1270" bestFit="1" customWidth="1"/>
    <col min="7277" max="7277" width="11" style="1270" bestFit="1" customWidth="1"/>
    <col min="7278" max="7279" width="15.125" style="1270" bestFit="1" customWidth="1"/>
    <col min="7280" max="7280" width="11" style="1270" bestFit="1" customWidth="1"/>
    <col min="7281" max="7282" width="15.125" style="1270" bestFit="1" customWidth="1"/>
    <col min="7283" max="7283" width="11.875" style="1270" bestFit="1" customWidth="1"/>
    <col min="7284" max="7284" width="16.375" style="1270" bestFit="1" customWidth="1"/>
    <col min="7285" max="7285" width="15.125" style="1270" bestFit="1" customWidth="1"/>
    <col min="7286" max="7286" width="11" style="1270" bestFit="1" customWidth="1"/>
    <col min="7287" max="7288" width="15.125" style="1270" bestFit="1" customWidth="1"/>
    <col min="7289" max="7289" width="11" style="1270" bestFit="1" customWidth="1"/>
    <col min="7290" max="7291" width="15.125" style="1270" bestFit="1" customWidth="1"/>
    <col min="7292" max="7292" width="5.25" style="1270" bestFit="1" customWidth="1"/>
    <col min="7293" max="7294" width="9" style="1270"/>
    <col min="7295" max="7295" width="7.125" style="1270" bestFit="1" customWidth="1"/>
    <col min="7296" max="7296" width="9" style="1270"/>
    <col min="7297" max="7297" width="59.375" style="1270" bestFit="1" customWidth="1"/>
    <col min="7298" max="7298" width="45.5" style="1270" bestFit="1" customWidth="1"/>
    <col min="7299" max="7299" width="27.625" style="1270" bestFit="1" customWidth="1"/>
    <col min="7300" max="7300" width="11" style="1270" bestFit="1" customWidth="1"/>
    <col min="7301" max="7304" width="13" style="1270" bestFit="1" customWidth="1"/>
    <col min="7305" max="7305" width="14.375" style="1270" bestFit="1" customWidth="1"/>
    <col min="7306" max="7306" width="13" style="1270" bestFit="1" customWidth="1"/>
    <col min="7307" max="7308" width="18.125" style="1270" bestFit="1" customWidth="1"/>
    <col min="7309" max="7309" width="20.25" style="1270" bestFit="1" customWidth="1"/>
    <col min="7310" max="7310" width="17.625" style="1270" bestFit="1" customWidth="1"/>
    <col min="7311" max="7311" width="15.125" style="1270" bestFit="1" customWidth="1"/>
    <col min="7312" max="7312" width="21.375" style="1270" bestFit="1" customWidth="1"/>
    <col min="7313" max="7313" width="12.875" style="1270" bestFit="1" customWidth="1"/>
    <col min="7314" max="7314" width="13" style="1270" bestFit="1" customWidth="1"/>
    <col min="7315" max="7315" width="21.5" style="1270" bestFit="1" customWidth="1"/>
    <col min="7316" max="7317" width="13.125" style="1270" bestFit="1" customWidth="1"/>
    <col min="7318" max="7318" width="21.25" style="1270" bestFit="1" customWidth="1"/>
    <col min="7319" max="7319" width="17.375" style="1270" bestFit="1" customWidth="1"/>
    <col min="7320" max="7320" width="13.125" style="1270" bestFit="1" customWidth="1"/>
    <col min="7321" max="7321" width="15.125" style="1270" bestFit="1" customWidth="1"/>
    <col min="7322" max="7322" width="25.25" style="1270" bestFit="1" customWidth="1"/>
    <col min="7323" max="7323" width="18.875" style="1270" bestFit="1" customWidth="1"/>
    <col min="7324" max="7324" width="28" style="1270" bestFit="1" customWidth="1"/>
    <col min="7325" max="7325" width="26.75" style="1270" bestFit="1" customWidth="1"/>
    <col min="7326" max="7326" width="28" style="1270" bestFit="1" customWidth="1"/>
    <col min="7327" max="7327" width="25.25" style="1270" bestFit="1" customWidth="1"/>
    <col min="7328" max="7328" width="29.625" style="1270" bestFit="1" customWidth="1"/>
    <col min="7329" max="7329" width="25.25" style="1270" bestFit="1" customWidth="1"/>
    <col min="7330" max="7330" width="29.625" style="1270" bestFit="1" customWidth="1"/>
    <col min="7331" max="7331" width="25.25" style="1270" bestFit="1" customWidth="1"/>
    <col min="7332" max="7333" width="18.875" style="1270" bestFit="1" customWidth="1"/>
    <col min="7334" max="7334" width="21" style="1270" bestFit="1" customWidth="1"/>
    <col min="7335" max="7335" width="20.875" style="1270" bestFit="1" customWidth="1"/>
    <col min="7336" max="7336" width="12.625" style="1270" bestFit="1" customWidth="1"/>
    <col min="7337" max="7337" width="15.125" style="1270" bestFit="1" customWidth="1"/>
    <col min="7338" max="7338" width="7.125" style="1270" bestFit="1" customWidth="1"/>
    <col min="7339" max="7339" width="19.25" style="1270" bestFit="1" customWidth="1"/>
    <col min="7340" max="7342" width="15.125" style="1270" bestFit="1" customWidth="1"/>
    <col min="7343" max="7343" width="17.25" style="1270" bestFit="1" customWidth="1"/>
    <col min="7344" max="7346" width="15.125" style="1270" bestFit="1" customWidth="1"/>
    <col min="7347" max="7348" width="17.25" style="1270" bestFit="1" customWidth="1"/>
    <col min="7349" max="7349" width="15.125" style="1270" bestFit="1" customWidth="1"/>
    <col min="7350" max="7351" width="17.25" style="1270" bestFit="1" customWidth="1"/>
    <col min="7352" max="7352" width="15.125" style="1270" bestFit="1" customWidth="1"/>
    <col min="7353" max="7354" width="17.25" style="1270" bestFit="1" customWidth="1"/>
    <col min="7355" max="7355" width="19.25" style="1270" bestFit="1" customWidth="1"/>
    <col min="7356" max="7357" width="21.375" style="1270" bestFit="1" customWidth="1"/>
    <col min="7358" max="7358" width="23.5" style="1270" bestFit="1" customWidth="1"/>
    <col min="7359" max="7359" width="21.375" style="1270" bestFit="1" customWidth="1"/>
    <col min="7360" max="7360" width="19.25" style="1270" bestFit="1" customWidth="1"/>
    <col min="7361" max="7362" width="21.375" style="1270" bestFit="1" customWidth="1"/>
    <col min="7363" max="7363" width="23.5" style="1270" bestFit="1" customWidth="1"/>
    <col min="7364" max="7364" width="21.375" style="1270" bestFit="1" customWidth="1"/>
    <col min="7365" max="7365" width="17.25" style="1270" bestFit="1" customWidth="1"/>
    <col min="7366" max="7368" width="19.25" style="1270" bestFit="1" customWidth="1"/>
    <col min="7369" max="7369" width="18.375" style="1270" bestFit="1" customWidth="1"/>
    <col min="7370" max="7371" width="20.375" style="1270" bestFit="1" customWidth="1"/>
    <col min="7372" max="7372" width="13" style="1270" bestFit="1" customWidth="1"/>
    <col min="7373" max="7374" width="19.25" style="1270" bestFit="1" customWidth="1"/>
    <col min="7375" max="7376" width="17.25" style="1270" bestFit="1" customWidth="1"/>
    <col min="7377" max="7379" width="19.25" style="1270" bestFit="1" customWidth="1"/>
    <col min="7380" max="7381" width="21.375" style="1270" bestFit="1" customWidth="1"/>
    <col min="7382" max="7382" width="19.25" style="1270" bestFit="1" customWidth="1"/>
    <col min="7383" max="7384" width="21.375" style="1270" bestFit="1" customWidth="1"/>
    <col min="7385" max="7385" width="23.5" style="1270" bestFit="1" customWidth="1"/>
    <col min="7386" max="7387" width="21.375" style="1270" bestFit="1" customWidth="1"/>
    <col min="7388" max="7390" width="23.5" style="1270" bestFit="1" customWidth="1"/>
    <col min="7391" max="7392" width="25.5" style="1270" bestFit="1" customWidth="1"/>
    <col min="7393" max="7393" width="23.5" style="1270" bestFit="1" customWidth="1"/>
    <col min="7394" max="7395" width="25.5" style="1270" bestFit="1" customWidth="1"/>
    <col min="7396" max="7396" width="27.625" style="1270" bestFit="1" customWidth="1"/>
    <col min="7397" max="7397" width="25.5" style="1270" bestFit="1" customWidth="1"/>
    <col min="7398" max="7398" width="22.75" style="1270" bestFit="1" customWidth="1"/>
    <col min="7399" max="7399" width="26.875" style="1270" bestFit="1" customWidth="1"/>
    <col min="7400" max="7401" width="19.25" style="1270" bestFit="1" customWidth="1"/>
    <col min="7402" max="7402" width="25.5" style="1270" bestFit="1" customWidth="1"/>
    <col min="7403" max="7404" width="21.375" style="1270" bestFit="1" customWidth="1"/>
    <col min="7405" max="7405" width="27.625" style="1270" bestFit="1" customWidth="1"/>
    <col min="7406" max="7406" width="8.375" style="1270" bestFit="1" customWidth="1"/>
    <col min="7407" max="7409" width="16.75" style="1270" bestFit="1" customWidth="1"/>
    <col min="7410" max="7410" width="18.875" style="1270" bestFit="1" customWidth="1"/>
    <col min="7411" max="7411" width="23.5" style="1270" bestFit="1" customWidth="1"/>
    <col min="7412" max="7412" width="25.5" style="1270" bestFit="1" customWidth="1"/>
    <col min="7413" max="7414" width="8.375" style="1270" bestFit="1" customWidth="1"/>
    <col min="7415" max="7415" width="10.25" style="1270" bestFit="1" customWidth="1"/>
    <col min="7416" max="7416" width="13.75" style="1270" bestFit="1" customWidth="1"/>
    <col min="7417" max="7417" width="15.125" style="1270" bestFit="1" customWidth="1"/>
    <col min="7418" max="7420" width="21.5" style="1270" bestFit="1" customWidth="1"/>
    <col min="7421" max="7422" width="19.25" style="1270" bestFit="1" customWidth="1"/>
    <col min="7423" max="7423" width="6.625" style="1270" bestFit="1" customWidth="1"/>
    <col min="7424" max="7424" width="9" style="1270"/>
    <col min="7425" max="7425" width="15.125" style="1270" bestFit="1" customWidth="1"/>
    <col min="7426" max="7426" width="13" style="1270" bestFit="1" customWidth="1"/>
    <col min="7427" max="7429" width="9" style="1270"/>
    <col min="7430" max="7430" width="13" style="1270" bestFit="1" customWidth="1"/>
    <col min="7431" max="7431" width="15" style="1270" customWidth="1"/>
    <col min="7432" max="7432" width="13" style="1270" bestFit="1" customWidth="1"/>
    <col min="7433" max="7433" width="9" style="1270"/>
    <col min="7434" max="7436" width="12.375" style="1270" bestFit="1" customWidth="1"/>
    <col min="7437" max="7437" width="11" style="1270" bestFit="1" customWidth="1"/>
    <col min="7438" max="7438" width="20.375" style="1270" bestFit="1" customWidth="1"/>
    <col min="7439" max="7440" width="27.75" style="1270" bestFit="1" customWidth="1"/>
    <col min="7441" max="7442" width="19.375" style="1270" bestFit="1" customWidth="1"/>
    <col min="7443" max="7443" width="17.25" style="1270" bestFit="1" customWidth="1"/>
    <col min="7444" max="7444" width="19.375" style="1270" bestFit="1" customWidth="1"/>
    <col min="7445" max="7446" width="9" style="1270"/>
    <col min="7447" max="7447" width="17.375" style="1270" bestFit="1" customWidth="1"/>
    <col min="7448" max="7448" width="9" style="1270"/>
    <col min="7449" max="7449" width="17.375" style="1270" bestFit="1" customWidth="1"/>
    <col min="7450" max="7451" width="9" style="1270"/>
    <col min="7452" max="7453" width="11.125" style="1270" bestFit="1" customWidth="1"/>
    <col min="7454" max="7454" width="5.25" style="1270" bestFit="1" customWidth="1"/>
    <col min="7455" max="7455" width="9" style="1270"/>
    <col min="7456" max="7456" width="14.25" style="1270" bestFit="1" customWidth="1"/>
    <col min="7457" max="7457" width="17.875" style="1270" bestFit="1" customWidth="1"/>
    <col min="7458" max="7458" width="5.25" style="1270" bestFit="1" customWidth="1"/>
    <col min="7459" max="7459" width="9" style="1270"/>
    <col min="7460" max="7460" width="11" style="1270" bestFit="1" customWidth="1"/>
    <col min="7461" max="7461" width="8.375" style="1270" bestFit="1" customWidth="1"/>
    <col min="7462" max="7462" width="9.625" style="1270" bestFit="1" customWidth="1"/>
    <col min="7463" max="7463" width="15.125" style="1270" bestFit="1" customWidth="1"/>
    <col min="7464" max="7464" width="11.125" style="1270" bestFit="1" customWidth="1"/>
    <col min="7465" max="7465" width="9.5" style="1270" bestFit="1" customWidth="1"/>
    <col min="7466" max="7466" width="11" style="1270" bestFit="1" customWidth="1"/>
    <col min="7467" max="7475" width="15.125" style="1270" bestFit="1" customWidth="1"/>
    <col min="7476" max="7476" width="7.125" style="1270" bestFit="1" customWidth="1"/>
    <col min="7477" max="7477" width="11" style="1270" bestFit="1" customWidth="1"/>
    <col min="7478" max="7478" width="15.125" style="1270" bestFit="1" customWidth="1"/>
    <col min="7479" max="7479" width="19.25" style="1270" bestFit="1" customWidth="1"/>
    <col min="7480" max="7480" width="15.125" style="1270" bestFit="1" customWidth="1"/>
    <col min="7481" max="7481" width="19.25" style="1270" bestFit="1" customWidth="1"/>
    <col min="7482" max="7482" width="15.125" style="1270" bestFit="1" customWidth="1"/>
    <col min="7483" max="7483" width="19.25" style="1270" bestFit="1" customWidth="1"/>
    <col min="7484" max="7484" width="15.125" style="1270" bestFit="1" customWidth="1"/>
    <col min="7485" max="7485" width="19.25" style="1270" bestFit="1" customWidth="1"/>
    <col min="7486" max="7486" width="15.125" style="1270" bestFit="1" customWidth="1"/>
    <col min="7487" max="7487" width="19.25" style="1270" bestFit="1" customWidth="1"/>
    <col min="7488" max="7488" width="13" style="1270" bestFit="1" customWidth="1"/>
    <col min="7489" max="7489" width="17.25" style="1270" bestFit="1" customWidth="1"/>
    <col min="7490" max="7490" width="15.125" style="1270" bestFit="1" customWidth="1"/>
    <col min="7491" max="7491" width="19.25" style="1270" bestFit="1" customWidth="1"/>
    <col min="7492" max="7492" width="15.125" style="1270" bestFit="1" customWidth="1"/>
    <col min="7493" max="7493" width="19.25" style="1270" bestFit="1" customWidth="1"/>
    <col min="7494" max="7499" width="21.375" style="1270" bestFit="1" customWidth="1"/>
    <col min="7500" max="7501" width="17.25" style="1270" bestFit="1" customWidth="1"/>
    <col min="7502" max="7502" width="7.125" style="1270" bestFit="1" customWidth="1"/>
    <col min="7503" max="7503" width="11" style="1270" bestFit="1" customWidth="1"/>
    <col min="7504" max="7504" width="7.125" style="1270" bestFit="1" customWidth="1"/>
    <col min="7505" max="7506" width="11" style="1270" bestFit="1" customWidth="1"/>
    <col min="7507" max="7507" width="15.125" style="1270" bestFit="1" customWidth="1"/>
    <col min="7508" max="7508" width="16.5" style="1270" bestFit="1" customWidth="1"/>
    <col min="7509" max="7509" width="20.625" style="1270" bestFit="1" customWidth="1"/>
    <col min="7510" max="7510" width="7.125" style="1270" bestFit="1" customWidth="1"/>
    <col min="7511" max="7513" width="11" style="1270" bestFit="1" customWidth="1"/>
    <col min="7514" max="7514" width="15.125" style="1270" bestFit="1" customWidth="1"/>
    <col min="7515" max="7517" width="11" style="1270" bestFit="1" customWidth="1"/>
    <col min="7518" max="7518" width="13" style="1270" bestFit="1" customWidth="1"/>
    <col min="7519" max="7519" width="11" style="1270" bestFit="1" customWidth="1"/>
    <col min="7520" max="7520" width="15.125" style="1270" bestFit="1" customWidth="1"/>
    <col min="7521" max="7521" width="17.25" style="1270" bestFit="1" customWidth="1"/>
    <col min="7522" max="7522" width="7.125" style="1270" bestFit="1" customWidth="1"/>
    <col min="7523" max="7523" width="13" style="1270" bestFit="1" customWidth="1"/>
    <col min="7524" max="7525" width="12.375" style="1270" bestFit="1" customWidth="1"/>
    <col min="7526" max="7527" width="15.125" style="1270" bestFit="1" customWidth="1"/>
    <col min="7528" max="7529" width="18.625" style="1270" bestFit="1" customWidth="1"/>
    <col min="7530" max="7531" width="21.375" style="1270" bestFit="1" customWidth="1"/>
    <col min="7532" max="7532" width="17.25" style="1270" bestFit="1" customWidth="1"/>
    <col min="7533" max="7533" width="11" style="1270" bestFit="1" customWidth="1"/>
    <col min="7534" max="7535" width="15.125" style="1270" bestFit="1" customWidth="1"/>
    <col min="7536" max="7536" width="11" style="1270" bestFit="1" customWidth="1"/>
    <col min="7537" max="7538" width="15.125" style="1270" bestFit="1" customWidth="1"/>
    <col min="7539" max="7539" width="11.875" style="1270" bestFit="1" customWidth="1"/>
    <col min="7540" max="7540" width="16.375" style="1270" bestFit="1" customWidth="1"/>
    <col min="7541" max="7541" width="15.125" style="1270" bestFit="1" customWidth="1"/>
    <col min="7542" max="7542" width="11" style="1270" bestFit="1" customWidth="1"/>
    <col min="7543" max="7544" width="15.125" style="1270" bestFit="1" customWidth="1"/>
    <col min="7545" max="7545" width="11" style="1270" bestFit="1" customWidth="1"/>
    <col min="7546" max="7547" width="15.125" style="1270" bestFit="1" customWidth="1"/>
    <col min="7548" max="7548" width="5.25" style="1270" bestFit="1" customWidth="1"/>
    <col min="7549" max="7550" width="9" style="1270"/>
    <col min="7551" max="7551" width="7.125" style="1270" bestFit="1" customWidth="1"/>
    <col min="7552" max="7552" width="9" style="1270"/>
    <col min="7553" max="7553" width="59.375" style="1270" bestFit="1" customWidth="1"/>
    <col min="7554" max="7554" width="45.5" style="1270" bestFit="1" customWidth="1"/>
    <col min="7555" max="7555" width="27.625" style="1270" bestFit="1" customWidth="1"/>
    <col min="7556" max="7556" width="11" style="1270" bestFit="1" customWidth="1"/>
    <col min="7557" max="7560" width="13" style="1270" bestFit="1" customWidth="1"/>
    <col min="7561" max="7561" width="14.375" style="1270" bestFit="1" customWidth="1"/>
    <col min="7562" max="7562" width="13" style="1270" bestFit="1" customWidth="1"/>
    <col min="7563" max="7564" width="18.125" style="1270" bestFit="1" customWidth="1"/>
    <col min="7565" max="7565" width="20.25" style="1270" bestFit="1" customWidth="1"/>
    <col min="7566" max="7566" width="17.625" style="1270" bestFit="1" customWidth="1"/>
    <col min="7567" max="7567" width="15.125" style="1270" bestFit="1" customWidth="1"/>
    <col min="7568" max="7568" width="21.375" style="1270" bestFit="1" customWidth="1"/>
    <col min="7569" max="7569" width="12.875" style="1270" bestFit="1" customWidth="1"/>
    <col min="7570" max="7570" width="13" style="1270" bestFit="1" customWidth="1"/>
    <col min="7571" max="7571" width="21.5" style="1270" bestFit="1" customWidth="1"/>
    <col min="7572" max="7573" width="13.125" style="1270" bestFit="1" customWidth="1"/>
    <col min="7574" max="7574" width="21.25" style="1270" bestFit="1" customWidth="1"/>
    <col min="7575" max="7575" width="17.375" style="1270" bestFit="1" customWidth="1"/>
    <col min="7576" max="7576" width="13.125" style="1270" bestFit="1" customWidth="1"/>
    <col min="7577" max="7577" width="15.125" style="1270" bestFit="1" customWidth="1"/>
    <col min="7578" max="7578" width="25.25" style="1270" bestFit="1" customWidth="1"/>
    <col min="7579" max="7579" width="18.875" style="1270" bestFit="1" customWidth="1"/>
    <col min="7580" max="7580" width="28" style="1270" bestFit="1" customWidth="1"/>
    <col min="7581" max="7581" width="26.75" style="1270" bestFit="1" customWidth="1"/>
    <col min="7582" max="7582" width="28" style="1270" bestFit="1" customWidth="1"/>
    <col min="7583" max="7583" width="25.25" style="1270" bestFit="1" customWidth="1"/>
    <col min="7584" max="7584" width="29.625" style="1270" bestFit="1" customWidth="1"/>
    <col min="7585" max="7585" width="25.25" style="1270" bestFit="1" customWidth="1"/>
    <col min="7586" max="7586" width="29.625" style="1270" bestFit="1" customWidth="1"/>
    <col min="7587" max="7587" width="25.25" style="1270" bestFit="1" customWidth="1"/>
    <col min="7588" max="7589" width="18.875" style="1270" bestFit="1" customWidth="1"/>
    <col min="7590" max="7590" width="21" style="1270" bestFit="1" customWidth="1"/>
    <col min="7591" max="7591" width="20.875" style="1270" bestFit="1" customWidth="1"/>
    <col min="7592" max="7592" width="12.625" style="1270" bestFit="1" customWidth="1"/>
    <col min="7593" max="7593" width="15.125" style="1270" bestFit="1" customWidth="1"/>
    <col min="7594" max="7594" width="7.125" style="1270" bestFit="1" customWidth="1"/>
    <col min="7595" max="7595" width="19.25" style="1270" bestFit="1" customWidth="1"/>
    <col min="7596" max="7598" width="15.125" style="1270" bestFit="1" customWidth="1"/>
    <col min="7599" max="7599" width="17.25" style="1270" bestFit="1" customWidth="1"/>
    <col min="7600" max="7602" width="15.125" style="1270" bestFit="1" customWidth="1"/>
    <col min="7603" max="7604" width="17.25" style="1270" bestFit="1" customWidth="1"/>
    <col min="7605" max="7605" width="15.125" style="1270" bestFit="1" customWidth="1"/>
    <col min="7606" max="7607" width="17.25" style="1270" bestFit="1" customWidth="1"/>
    <col min="7608" max="7608" width="15.125" style="1270" bestFit="1" customWidth="1"/>
    <col min="7609" max="7610" width="17.25" style="1270" bestFit="1" customWidth="1"/>
    <col min="7611" max="7611" width="19.25" style="1270" bestFit="1" customWidth="1"/>
    <col min="7612" max="7613" width="21.375" style="1270" bestFit="1" customWidth="1"/>
    <col min="7614" max="7614" width="23.5" style="1270" bestFit="1" customWidth="1"/>
    <col min="7615" max="7615" width="21.375" style="1270" bestFit="1" customWidth="1"/>
    <col min="7616" max="7616" width="19.25" style="1270" bestFit="1" customWidth="1"/>
    <col min="7617" max="7618" width="21.375" style="1270" bestFit="1" customWidth="1"/>
    <col min="7619" max="7619" width="23.5" style="1270" bestFit="1" customWidth="1"/>
    <col min="7620" max="7620" width="21.375" style="1270" bestFit="1" customWidth="1"/>
    <col min="7621" max="7621" width="17.25" style="1270" bestFit="1" customWidth="1"/>
    <col min="7622" max="7624" width="19.25" style="1270" bestFit="1" customWidth="1"/>
    <col min="7625" max="7625" width="18.375" style="1270" bestFit="1" customWidth="1"/>
    <col min="7626" max="7627" width="20.375" style="1270" bestFit="1" customWidth="1"/>
    <col min="7628" max="7628" width="13" style="1270" bestFit="1" customWidth="1"/>
    <col min="7629" max="7630" width="19.25" style="1270" bestFit="1" customWidth="1"/>
    <col min="7631" max="7632" width="17.25" style="1270" bestFit="1" customWidth="1"/>
    <col min="7633" max="7635" width="19.25" style="1270" bestFit="1" customWidth="1"/>
    <col min="7636" max="7637" width="21.375" style="1270" bestFit="1" customWidth="1"/>
    <col min="7638" max="7638" width="19.25" style="1270" bestFit="1" customWidth="1"/>
    <col min="7639" max="7640" width="21.375" style="1270" bestFit="1" customWidth="1"/>
    <col min="7641" max="7641" width="23.5" style="1270" bestFit="1" customWidth="1"/>
    <col min="7642" max="7643" width="21.375" style="1270" bestFit="1" customWidth="1"/>
    <col min="7644" max="7646" width="23.5" style="1270" bestFit="1" customWidth="1"/>
    <col min="7647" max="7648" width="25.5" style="1270" bestFit="1" customWidth="1"/>
    <col min="7649" max="7649" width="23.5" style="1270" bestFit="1" customWidth="1"/>
    <col min="7650" max="7651" width="25.5" style="1270" bestFit="1" customWidth="1"/>
    <col min="7652" max="7652" width="27.625" style="1270" bestFit="1" customWidth="1"/>
    <col min="7653" max="7653" width="25.5" style="1270" bestFit="1" customWidth="1"/>
    <col min="7654" max="7654" width="22.75" style="1270" bestFit="1" customWidth="1"/>
    <col min="7655" max="7655" width="26.875" style="1270" bestFit="1" customWidth="1"/>
    <col min="7656" max="7657" width="19.25" style="1270" bestFit="1" customWidth="1"/>
    <col min="7658" max="7658" width="25.5" style="1270" bestFit="1" customWidth="1"/>
    <col min="7659" max="7660" width="21.375" style="1270" bestFit="1" customWidth="1"/>
    <col min="7661" max="7661" width="27.625" style="1270" bestFit="1" customWidth="1"/>
    <col min="7662" max="7662" width="8.375" style="1270" bestFit="1" customWidth="1"/>
    <col min="7663" max="7665" width="16.75" style="1270" bestFit="1" customWidth="1"/>
    <col min="7666" max="7666" width="18.875" style="1270" bestFit="1" customWidth="1"/>
    <col min="7667" max="7667" width="23.5" style="1270" bestFit="1" customWidth="1"/>
    <col min="7668" max="7668" width="25.5" style="1270" bestFit="1" customWidth="1"/>
    <col min="7669" max="7670" width="8.375" style="1270" bestFit="1" customWidth="1"/>
    <col min="7671" max="7671" width="10.25" style="1270" bestFit="1" customWidth="1"/>
    <col min="7672" max="7672" width="13.75" style="1270" bestFit="1" customWidth="1"/>
    <col min="7673" max="7673" width="15.125" style="1270" bestFit="1" customWidth="1"/>
    <col min="7674" max="7676" width="21.5" style="1270" bestFit="1" customWidth="1"/>
    <col min="7677" max="7678" width="19.25" style="1270" bestFit="1" customWidth="1"/>
    <col min="7679" max="7679" width="6.625" style="1270" bestFit="1" customWidth="1"/>
    <col min="7680" max="7680" width="9" style="1270"/>
    <col min="7681" max="7681" width="15.125" style="1270" bestFit="1" customWidth="1"/>
    <col min="7682" max="7682" width="13" style="1270" bestFit="1" customWidth="1"/>
    <col min="7683" max="7685" width="9" style="1270"/>
    <col min="7686" max="7686" width="13" style="1270" bestFit="1" customWidth="1"/>
    <col min="7687" max="7687" width="15" style="1270" customWidth="1"/>
    <col min="7688" max="7688" width="13" style="1270" bestFit="1" customWidth="1"/>
    <col min="7689" max="7689" width="9" style="1270"/>
    <col min="7690" max="7692" width="12.375" style="1270" bestFit="1" customWidth="1"/>
    <col min="7693" max="7693" width="11" style="1270" bestFit="1" customWidth="1"/>
    <col min="7694" max="7694" width="20.375" style="1270" bestFit="1" customWidth="1"/>
    <col min="7695" max="7696" width="27.75" style="1270" bestFit="1" customWidth="1"/>
    <col min="7697" max="7698" width="19.375" style="1270" bestFit="1" customWidth="1"/>
    <col min="7699" max="7699" width="17.25" style="1270" bestFit="1" customWidth="1"/>
    <col min="7700" max="7700" width="19.375" style="1270" bestFit="1" customWidth="1"/>
    <col min="7701" max="7702" width="9" style="1270"/>
    <col min="7703" max="7703" width="17.375" style="1270" bestFit="1" customWidth="1"/>
    <col min="7704" max="7704" width="9" style="1270"/>
    <col min="7705" max="7705" width="17.375" style="1270" bestFit="1" customWidth="1"/>
    <col min="7706" max="7707" width="9" style="1270"/>
    <col min="7708" max="7709" width="11.125" style="1270" bestFit="1" customWidth="1"/>
    <col min="7710" max="7710" width="5.25" style="1270" bestFit="1" customWidth="1"/>
    <col min="7711" max="7711" width="9" style="1270"/>
    <col min="7712" max="7712" width="14.25" style="1270" bestFit="1" customWidth="1"/>
    <col min="7713" max="7713" width="17.875" style="1270" bestFit="1" customWidth="1"/>
    <col min="7714" max="7714" width="5.25" style="1270" bestFit="1" customWidth="1"/>
    <col min="7715" max="7715" width="9" style="1270"/>
    <col min="7716" max="7716" width="11" style="1270" bestFit="1" customWidth="1"/>
    <col min="7717" max="7717" width="8.375" style="1270" bestFit="1" customWidth="1"/>
    <col min="7718" max="7718" width="9.625" style="1270" bestFit="1" customWidth="1"/>
    <col min="7719" max="7719" width="15.125" style="1270" bestFit="1" customWidth="1"/>
    <col min="7720" max="7720" width="11.125" style="1270" bestFit="1" customWidth="1"/>
    <col min="7721" max="7721" width="9.5" style="1270" bestFit="1" customWidth="1"/>
    <col min="7722" max="7722" width="11" style="1270" bestFit="1" customWidth="1"/>
    <col min="7723" max="7731" width="15.125" style="1270" bestFit="1" customWidth="1"/>
    <col min="7732" max="7732" width="7.125" style="1270" bestFit="1" customWidth="1"/>
    <col min="7733" max="7733" width="11" style="1270" bestFit="1" customWidth="1"/>
    <col min="7734" max="7734" width="15.125" style="1270" bestFit="1" customWidth="1"/>
    <col min="7735" max="7735" width="19.25" style="1270" bestFit="1" customWidth="1"/>
    <col min="7736" max="7736" width="15.125" style="1270" bestFit="1" customWidth="1"/>
    <col min="7737" max="7737" width="19.25" style="1270" bestFit="1" customWidth="1"/>
    <col min="7738" max="7738" width="15.125" style="1270" bestFit="1" customWidth="1"/>
    <col min="7739" max="7739" width="19.25" style="1270" bestFit="1" customWidth="1"/>
    <col min="7740" max="7740" width="15.125" style="1270" bestFit="1" customWidth="1"/>
    <col min="7741" max="7741" width="19.25" style="1270" bestFit="1" customWidth="1"/>
    <col min="7742" max="7742" width="15.125" style="1270" bestFit="1" customWidth="1"/>
    <col min="7743" max="7743" width="19.25" style="1270" bestFit="1" customWidth="1"/>
    <col min="7744" max="7744" width="13" style="1270" bestFit="1" customWidth="1"/>
    <col min="7745" max="7745" width="17.25" style="1270" bestFit="1" customWidth="1"/>
    <col min="7746" max="7746" width="15.125" style="1270" bestFit="1" customWidth="1"/>
    <col min="7747" max="7747" width="19.25" style="1270" bestFit="1" customWidth="1"/>
    <col min="7748" max="7748" width="15.125" style="1270" bestFit="1" customWidth="1"/>
    <col min="7749" max="7749" width="19.25" style="1270" bestFit="1" customWidth="1"/>
    <col min="7750" max="7755" width="21.375" style="1270" bestFit="1" customWidth="1"/>
    <col min="7756" max="7757" width="17.25" style="1270" bestFit="1" customWidth="1"/>
    <col min="7758" max="7758" width="7.125" style="1270" bestFit="1" customWidth="1"/>
    <col min="7759" max="7759" width="11" style="1270" bestFit="1" customWidth="1"/>
    <col min="7760" max="7760" width="7.125" style="1270" bestFit="1" customWidth="1"/>
    <col min="7761" max="7762" width="11" style="1270" bestFit="1" customWidth="1"/>
    <col min="7763" max="7763" width="15.125" style="1270" bestFit="1" customWidth="1"/>
    <col min="7764" max="7764" width="16.5" style="1270" bestFit="1" customWidth="1"/>
    <col min="7765" max="7765" width="20.625" style="1270" bestFit="1" customWidth="1"/>
    <col min="7766" max="7766" width="7.125" style="1270" bestFit="1" customWidth="1"/>
    <col min="7767" max="7769" width="11" style="1270" bestFit="1" customWidth="1"/>
    <col min="7770" max="7770" width="15.125" style="1270" bestFit="1" customWidth="1"/>
    <col min="7771" max="7773" width="11" style="1270" bestFit="1" customWidth="1"/>
    <col min="7774" max="7774" width="13" style="1270" bestFit="1" customWidth="1"/>
    <col min="7775" max="7775" width="11" style="1270" bestFit="1" customWidth="1"/>
    <col min="7776" max="7776" width="15.125" style="1270" bestFit="1" customWidth="1"/>
    <col min="7777" max="7777" width="17.25" style="1270" bestFit="1" customWidth="1"/>
    <col min="7778" max="7778" width="7.125" style="1270" bestFit="1" customWidth="1"/>
    <col min="7779" max="7779" width="13" style="1270" bestFit="1" customWidth="1"/>
    <col min="7780" max="7781" width="12.375" style="1270" bestFit="1" customWidth="1"/>
    <col min="7782" max="7783" width="15.125" style="1270" bestFit="1" customWidth="1"/>
    <col min="7784" max="7785" width="18.625" style="1270" bestFit="1" customWidth="1"/>
    <col min="7786" max="7787" width="21.375" style="1270" bestFit="1" customWidth="1"/>
    <col min="7788" max="7788" width="17.25" style="1270" bestFit="1" customWidth="1"/>
    <col min="7789" max="7789" width="11" style="1270" bestFit="1" customWidth="1"/>
    <col min="7790" max="7791" width="15.125" style="1270" bestFit="1" customWidth="1"/>
    <col min="7792" max="7792" width="11" style="1270" bestFit="1" customWidth="1"/>
    <col min="7793" max="7794" width="15.125" style="1270" bestFit="1" customWidth="1"/>
    <col min="7795" max="7795" width="11.875" style="1270" bestFit="1" customWidth="1"/>
    <col min="7796" max="7796" width="16.375" style="1270" bestFit="1" customWidth="1"/>
    <col min="7797" max="7797" width="15.125" style="1270" bestFit="1" customWidth="1"/>
    <col min="7798" max="7798" width="11" style="1270" bestFit="1" customWidth="1"/>
    <col min="7799" max="7800" width="15.125" style="1270" bestFit="1" customWidth="1"/>
    <col min="7801" max="7801" width="11" style="1270" bestFit="1" customWidth="1"/>
    <col min="7802" max="7803" width="15.125" style="1270" bestFit="1" customWidth="1"/>
    <col min="7804" max="7804" width="5.25" style="1270" bestFit="1" customWidth="1"/>
    <col min="7805" max="7806" width="9" style="1270"/>
    <col min="7807" max="7807" width="7.125" style="1270" bestFit="1" customWidth="1"/>
    <col min="7808" max="7808" width="9" style="1270"/>
    <col min="7809" max="7809" width="59.375" style="1270" bestFit="1" customWidth="1"/>
    <col min="7810" max="7810" width="45.5" style="1270" bestFit="1" customWidth="1"/>
    <col min="7811" max="7811" width="27.625" style="1270" bestFit="1" customWidth="1"/>
    <col min="7812" max="7812" width="11" style="1270" bestFit="1" customWidth="1"/>
    <col min="7813" max="7816" width="13" style="1270" bestFit="1" customWidth="1"/>
    <col min="7817" max="7817" width="14.375" style="1270" bestFit="1" customWidth="1"/>
    <col min="7818" max="7818" width="13" style="1270" bestFit="1" customWidth="1"/>
    <col min="7819" max="7820" width="18.125" style="1270" bestFit="1" customWidth="1"/>
    <col min="7821" max="7821" width="20.25" style="1270" bestFit="1" customWidth="1"/>
    <col min="7822" max="7822" width="17.625" style="1270" bestFit="1" customWidth="1"/>
    <col min="7823" max="7823" width="15.125" style="1270" bestFit="1" customWidth="1"/>
    <col min="7824" max="7824" width="21.375" style="1270" bestFit="1" customWidth="1"/>
    <col min="7825" max="7825" width="12.875" style="1270" bestFit="1" customWidth="1"/>
    <col min="7826" max="7826" width="13" style="1270" bestFit="1" customWidth="1"/>
    <col min="7827" max="7827" width="21.5" style="1270" bestFit="1" customWidth="1"/>
    <col min="7828" max="7829" width="13.125" style="1270" bestFit="1" customWidth="1"/>
    <col min="7830" max="7830" width="21.25" style="1270" bestFit="1" customWidth="1"/>
    <col min="7831" max="7831" width="17.375" style="1270" bestFit="1" customWidth="1"/>
    <col min="7832" max="7832" width="13.125" style="1270" bestFit="1" customWidth="1"/>
    <col min="7833" max="7833" width="15.125" style="1270" bestFit="1" customWidth="1"/>
    <col min="7834" max="7834" width="25.25" style="1270" bestFit="1" customWidth="1"/>
    <col min="7835" max="7835" width="18.875" style="1270" bestFit="1" customWidth="1"/>
    <col min="7836" max="7836" width="28" style="1270" bestFit="1" customWidth="1"/>
    <col min="7837" max="7837" width="26.75" style="1270" bestFit="1" customWidth="1"/>
    <col min="7838" max="7838" width="28" style="1270" bestFit="1" customWidth="1"/>
    <col min="7839" max="7839" width="25.25" style="1270" bestFit="1" customWidth="1"/>
    <col min="7840" max="7840" width="29.625" style="1270" bestFit="1" customWidth="1"/>
    <col min="7841" max="7841" width="25.25" style="1270" bestFit="1" customWidth="1"/>
    <col min="7842" max="7842" width="29.625" style="1270" bestFit="1" customWidth="1"/>
    <col min="7843" max="7843" width="25.25" style="1270" bestFit="1" customWidth="1"/>
    <col min="7844" max="7845" width="18.875" style="1270" bestFit="1" customWidth="1"/>
    <col min="7846" max="7846" width="21" style="1270" bestFit="1" customWidth="1"/>
    <col min="7847" max="7847" width="20.875" style="1270" bestFit="1" customWidth="1"/>
    <col min="7848" max="7848" width="12.625" style="1270" bestFit="1" customWidth="1"/>
    <col min="7849" max="7849" width="15.125" style="1270" bestFit="1" customWidth="1"/>
    <col min="7850" max="7850" width="7.125" style="1270" bestFit="1" customWidth="1"/>
    <col min="7851" max="7851" width="19.25" style="1270" bestFit="1" customWidth="1"/>
    <col min="7852" max="7854" width="15.125" style="1270" bestFit="1" customWidth="1"/>
    <col min="7855" max="7855" width="17.25" style="1270" bestFit="1" customWidth="1"/>
    <col min="7856" max="7858" width="15.125" style="1270" bestFit="1" customWidth="1"/>
    <col min="7859" max="7860" width="17.25" style="1270" bestFit="1" customWidth="1"/>
    <col min="7861" max="7861" width="15.125" style="1270" bestFit="1" customWidth="1"/>
    <col min="7862" max="7863" width="17.25" style="1270" bestFit="1" customWidth="1"/>
    <col min="7864" max="7864" width="15.125" style="1270" bestFit="1" customWidth="1"/>
    <col min="7865" max="7866" width="17.25" style="1270" bestFit="1" customWidth="1"/>
    <col min="7867" max="7867" width="19.25" style="1270" bestFit="1" customWidth="1"/>
    <col min="7868" max="7869" width="21.375" style="1270" bestFit="1" customWidth="1"/>
    <col min="7870" max="7870" width="23.5" style="1270" bestFit="1" customWidth="1"/>
    <col min="7871" max="7871" width="21.375" style="1270" bestFit="1" customWidth="1"/>
    <col min="7872" max="7872" width="19.25" style="1270" bestFit="1" customWidth="1"/>
    <col min="7873" max="7874" width="21.375" style="1270" bestFit="1" customWidth="1"/>
    <col min="7875" max="7875" width="23.5" style="1270" bestFit="1" customWidth="1"/>
    <col min="7876" max="7876" width="21.375" style="1270" bestFit="1" customWidth="1"/>
    <col min="7877" max="7877" width="17.25" style="1270" bestFit="1" customWidth="1"/>
    <col min="7878" max="7880" width="19.25" style="1270" bestFit="1" customWidth="1"/>
    <col min="7881" max="7881" width="18.375" style="1270" bestFit="1" customWidth="1"/>
    <col min="7882" max="7883" width="20.375" style="1270" bestFit="1" customWidth="1"/>
    <col min="7884" max="7884" width="13" style="1270" bestFit="1" customWidth="1"/>
    <col min="7885" max="7886" width="19.25" style="1270" bestFit="1" customWidth="1"/>
    <col min="7887" max="7888" width="17.25" style="1270" bestFit="1" customWidth="1"/>
    <col min="7889" max="7891" width="19.25" style="1270" bestFit="1" customWidth="1"/>
    <col min="7892" max="7893" width="21.375" style="1270" bestFit="1" customWidth="1"/>
    <col min="7894" max="7894" width="19.25" style="1270" bestFit="1" customWidth="1"/>
    <col min="7895" max="7896" width="21.375" style="1270" bestFit="1" customWidth="1"/>
    <col min="7897" max="7897" width="23.5" style="1270" bestFit="1" customWidth="1"/>
    <col min="7898" max="7899" width="21.375" style="1270" bestFit="1" customWidth="1"/>
    <col min="7900" max="7902" width="23.5" style="1270" bestFit="1" customWidth="1"/>
    <col min="7903" max="7904" width="25.5" style="1270" bestFit="1" customWidth="1"/>
    <col min="7905" max="7905" width="23.5" style="1270" bestFit="1" customWidth="1"/>
    <col min="7906" max="7907" width="25.5" style="1270" bestFit="1" customWidth="1"/>
    <col min="7908" max="7908" width="27.625" style="1270" bestFit="1" customWidth="1"/>
    <col min="7909" max="7909" width="25.5" style="1270" bestFit="1" customWidth="1"/>
    <col min="7910" max="7910" width="22.75" style="1270" bestFit="1" customWidth="1"/>
    <col min="7911" max="7911" width="26.875" style="1270" bestFit="1" customWidth="1"/>
    <col min="7912" max="7913" width="19.25" style="1270" bestFit="1" customWidth="1"/>
    <col min="7914" max="7914" width="25.5" style="1270" bestFit="1" customWidth="1"/>
    <col min="7915" max="7916" width="21.375" style="1270" bestFit="1" customWidth="1"/>
    <col min="7917" max="7917" width="27.625" style="1270" bestFit="1" customWidth="1"/>
    <col min="7918" max="7918" width="8.375" style="1270" bestFit="1" customWidth="1"/>
    <col min="7919" max="7921" width="16.75" style="1270" bestFit="1" customWidth="1"/>
    <col min="7922" max="7922" width="18.875" style="1270" bestFit="1" customWidth="1"/>
    <col min="7923" max="7923" width="23.5" style="1270" bestFit="1" customWidth="1"/>
    <col min="7924" max="7924" width="25.5" style="1270" bestFit="1" customWidth="1"/>
    <col min="7925" max="7926" width="8.375" style="1270" bestFit="1" customWidth="1"/>
    <col min="7927" max="7927" width="10.25" style="1270" bestFit="1" customWidth="1"/>
    <col min="7928" max="7928" width="13.75" style="1270" bestFit="1" customWidth="1"/>
    <col min="7929" max="7929" width="15.125" style="1270" bestFit="1" customWidth="1"/>
    <col min="7930" max="7932" width="21.5" style="1270" bestFit="1" customWidth="1"/>
    <col min="7933" max="7934" width="19.25" style="1270" bestFit="1" customWidth="1"/>
    <col min="7935" max="7935" width="6.625" style="1270" bestFit="1" customWidth="1"/>
    <col min="7936" max="7936" width="9" style="1270"/>
    <col min="7937" max="7937" width="15.125" style="1270" bestFit="1" customWidth="1"/>
    <col min="7938" max="7938" width="13" style="1270" bestFit="1" customWidth="1"/>
    <col min="7939" max="7941" width="9" style="1270"/>
    <col min="7942" max="7942" width="13" style="1270" bestFit="1" customWidth="1"/>
    <col min="7943" max="7943" width="15" style="1270" customWidth="1"/>
    <col min="7944" max="7944" width="13" style="1270" bestFit="1" customWidth="1"/>
    <col min="7945" max="7945" width="9" style="1270"/>
    <col min="7946" max="7948" width="12.375" style="1270" bestFit="1" customWidth="1"/>
    <col min="7949" max="7949" width="11" style="1270" bestFit="1" customWidth="1"/>
    <col min="7950" max="7950" width="20.375" style="1270" bestFit="1" customWidth="1"/>
    <col min="7951" max="7952" width="27.75" style="1270" bestFit="1" customWidth="1"/>
    <col min="7953" max="7954" width="19.375" style="1270" bestFit="1" customWidth="1"/>
    <col min="7955" max="7955" width="17.25" style="1270" bestFit="1" customWidth="1"/>
    <col min="7956" max="7956" width="19.375" style="1270" bestFit="1" customWidth="1"/>
    <col min="7957" max="7958" width="9" style="1270"/>
    <col min="7959" max="7959" width="17.375" style="1270" bestFit="1" customWidth="1"/>
    <col min="7960" max="7960" width="9" style="1270"/>
    <col min="7961" max="7961" width="17.375" style="1270" bestFit="1" customWidth="1"/>
    <col min="7962" max="7963" width="9" style="1270"/>
    <col min="7964" max="7965" width="11.125" style="1270" bestFit="1" customWidth="1"/>
    <col min="7966" max="7966" width="5.25" style="1270" bestFit="1" customWidth="1"/>
    <col min="7967" max="7967" width="9" style="1270"/>
    <col min="7968" max="7968" width="14.25" style="1270" bestFit="1" customWidth="1"/>
    <col min="7969" max="7969" width="17.875" style="1270" bestFit="1" customWidth="1"/>
    <col min="7970" max="7970" width="5.25" style="1270" bestFit="1" customWidth="1"/>
    <col min="7971" max="7971" width="9" style="1270"/>
    <col min="7972" max="7972" width="11" style="1270" bestFit="1" customWidth="1"/>
    <col min="7973" max="7973" width="8.375" style="1270" bestFit="1" customWidth="1"/>
    <col min="7974" max="7974" width="9.625" style="1270" bestFit="1" customWidth="1"/>
    <col min="7975" max="7975" width="15.125" style="1270" bestFit="1" customWidth="1"/>
    <col min="7976" max="7976" width="11.125" style="1270" bestFit="1" customWidth="1"/>
    <col min="7977" max="7977" width="9.5" style="1270" bestFit="1" customWidth="1"/>
    <col min="7978" max="7978" width="11" style="1270" bestFit="1" customWidth="1"/>
    <col min="7979" max="7987" width="15.125" style="1270" bestFit="1" customWidth="1"/>
    <col min="7988" max="7988" width="7.125" style="1270" bestFit="1" customWidth="1"/>
    <col min="7989" max="7989" width="11" style="1270" bestFit="1" customWidth="1"/>
    <col min="7990" max="7990" width="15.125" style="1270" bestFit="1" customWidth="1"/>
    <col min="7991" max="7991" width="19.25" style="1270" bestFit="1" customWidth="1"/>
    <col min="7992" max="7992" width="15.125" style="1270" bestFit="1" customWidth="1"/>
    <col min="7993" max="7993" width="19.25" style="1270" bestFit="1" customWidth="1"/>
    <col min="7994" max="7994" width="15.125" style="1270" bestFit="1" customWidth="1"/>
    <col min="7995" max="7995" width="19.25" style="1270" bestFit="1" customWidth="1"/>
    <col min="7996" max="7996" width="15.125" style="1270" bestFit="1" customWidth="1"/>
    <col min="7997" max="7997" width="19.25" style="1270" bestFit="1" customWidth="1"/>
    <col min="7998" max="7998" width="15.125" style="1270" bestFit="1" customWidth="1"/>
    <col min="7999" max="7999" width="19.25" style="1270" bestFit="1" customWidth="1"/>
    <col min="8000" max="8000" width="13" style="1270" bestFit="1" customWidth="1"/>
    <col min="8001" max="8001" width="17.25" style="1270" bestFit="1" customWidth="1"/>
    <col min="8002" max="8002" width="15.125" style="1270" bestFit="1" customWidth="1"/>
    <col min="8003" max="8003" width="19.25" style="1270" bestFit="1" customWidth="1"/>
    <col min="8004" max="8004" width="15.125" style="1270" bestFit="1" customWidth="1"/>
    <col min="8005" max="8005" width="19.25" style="1270" bestFit="1" customWidth="1"/>
    <col min="8006" max="8011" width="21.375" style="1270" bestFit="1" customWidth="1"/>
    <col min="8012" max="8013" width="17.25" style="1270" bestFit="1" customWidth="1"/>
    <col min="8014" max="8014" width="7.125" style="1270" bestFit="1" customWidth="1"/>
    <col min="8015" max="8015" width="11" style="1270" bestFit="1" customWidth="1"/>
    <col min="8016" max="8016" width="7.125" style="1270" bestFit="1" customWidth="1"/>
    <col min="8017" max="8018" width="11" style="1270" bestFit="1" customWidth="1"/>
    <col min="8019" max="8019" width="15.125" style="1270" bestFit="1" customWidth="1"/>
    <col min="8020" max="8020" width="16.5" style="1270" bestFit="1" customWidth="1"/>
    <col min="8021" max="8021" width="20.625" style="1270" bestFit="1" customWidth="1"/>
    <col min="8022" max="8022" width="7.125" style="1270" bestFit="1" customWidth="1"/>
    <col min="8023" max="8025" width="11" style="1270" bestFit="1" customWidth="1"/>
    <col min="8026" max="8026" width="15.125" style="1270" bestFit="1" customWidth="1"/>
    <col min="8027" max="8029" width="11" style="1270" bestFit="1" customWidth="1"/>
    <col min="8030" max="8030" width="13" style="1270" bestFit="1" customWidth="1"/>
    <col min="8031" max="8031" width="11" style="1270" bestFit="1" customWidth="1"/>
    <col min="8032" max="8032" width="15.125" style="1270" bestFit="1" customWidth="1"/>
    <col min="8033" max="8033" width="17.25" style="1270" bestFit="1" customWidth="1"/>
    <col min="8034" max="8034" width="7.125" style="1270" bestFit="1" customWidth="1"/>
    <col min="8035" max="8035" width="13" style="1270" bestFit="1" customWidth="1"/>
    <col min="8036" max="8037" width="12.375" style="1270" bestFit="1" customWidth="1"/>
    <col min="8038" max="8039" width="15.125" style="1270" bestFit="1" customWidth="1"/>
    <col min="8040" max="8041" width="18.625" style="1270" bestFit="1" customWidth="1"/>
    <col min="8042" max="8043" width="21.375" style="1270" bestFit="1" customWidth="1"/>
    <col min="8044" max="8044" width="17.25" style="1270" bestFit="1" customWidth="1"/>
    <col min="8045" max="8045" width="11" style="1270" bestFit="1" customWidth="1"/>
    <col min="8046" max="8047" width="15.125" style="1270" bestFit="1" customWidth="1"/>
    <col min="8048" max="8048" width="11" style="1270" bestFit="1" customWidth="1"/>
    <col min="8049" max="8050" width="15.125" style="1270" bestFit="1" customWidth="1"/>
    <col min="8051" max="8051" width="11.875" style="1270" bestFit="1" customWidth="1"/>
    <col min="8052" max="8052" width="16.375" style="1270" bestFit="1" customWidth="1"/>
    <col min="8053" max="8053" width="15.125" style="1270" bestFit="1" customWidth="1"/>
    <col min="8054" max="8054" width="11" style="1270" bestFit="1" customWidth="1"/>
    <col min="8055" max="8056" width="15.125" style="1270" bestFit="1" customWidth="1"/>
    <col min="8057" max="8057" width="11" style="1270" bestFit="1" customWidth="1"/>
    <col min="8058" max="8059" width="15.125" style="1270" bestFit="1" customWidth="1"/>
    <col min="8060" max="8060" width="5.25" style="1270" bestFit="1" customWidth="1"/>
    <col min="8061" max="8062" width="9" style="1270"/>
    <col min="8063" max="8063" width="7.125" style="1270" bestFit="1" customWidth="1"/>
    <col min="8064" max="8064" width="9" style="1270"/>
    <col min="8065" max="8065" width="59.375" style="1270" bestFit="1" customWidth="1"/>
    <col min="8066" max="8066" width="45.5" style="1270" bestFit="1" customWidth="1"/>
    <col min="8067" max="8067" width="27.625" style="1270" bestFit="1" customWidth="1"/>
    <col min="8068" max="8068" width="11" style="1270" bestFit="1" customWidth="1"/>
    <col min="8069" max="8072" width="13" style="1270" bestFit="1" customWidth="1"/>
    <col min="8073" max="8073" width="14.375" style="1270" bestFit="1" customWidth="1"/>
    <col min="8074" max="8074" width="13" style="1270" bestFit="1" customWidth="1"/>
    <col min="8075" max="8076" width="18.125" style="1270" bestFit="1" customWidth="1"/>
    <col min="8077" max="8077" width="20.25" style="1270" bestFit="1" customWidth="1"/>
    <col min="8078" max="8078" width="17.625" style="1270" bestFit="1" customWidth="1"/>
    <col min="8079" max="8079" width="15.125" style="1270" bestFit="1" customWidth="1"/>
    <col min="8080" max="8080" width="21.375" style="1270" bestFit="1" customWidth="1"/>
    <col min="8081" max="8081" width="12.875" style="1270" bestFit="1" customWidth="1"/>
    <col min="8082" max="8082" width="13" style="1270" bestFit="1" customWidth="1"/>
    <col min="8083" max="8083" width="21.5" style="1270" bestFit="1" customWidth="1"/>
    <col min="8084" max="8085" width="13.125" style="1270" bestFit="1" customWidth="1"/>
    <col min="8086" max="8086" width="21.25" style="1270" bestFit="1" customWidth="1"/>
    <col min="8087" max="8087" width="17.375" style="1270" bestFit="1" customWidth="1"/>
    <col min="8088" max="8088" width="13.125" style="1270" bestFit="1" customWidth="1"/>
    <col min="8089" max="8089" width="15.125" style="1270" bestFit="1" customWidth="1"/>
    <col min="8090" max="8090" width="25.25" style="1270" bestFit="1" customWidth="1"/>
    <col min="8091" max="8091" width="18.875" style="1270" bestFit="1" customWidth="1"/>
    <col min="8092" max="8092" width="28" style="1270" bestFit="1" customWidth="1"/>
    <col min="8093" max="8093" width="26.75" style="1270" bestFit="1" customWidth="1"/>
    <col min="8094" max="8094" width="28" style="1270" bestFit="1" customWidth="1"/>
    <col min="8095" max="8095" width="25.25" style="1270" bestFit="1" customWidth="1"/>
    <col min="8096" max="8096" width="29.625" style="1270" bestFit="1" customWidth="1"/>
    <col min="8097" max="8097" width="25.25" style="1270" bestFit="1" customWidth="1"/>
    <col min="8098" max="8098" width="29.625" style="1270" bestFit="1" customWidth="1"/>
    <col min="8099" max="8099" width="25.25" style="1270" bestFit="1" customWidth="1"/>
    <col min="8100" max="8101" width="18.875" style="1270" bestFit="1" customWidth="1"/>
    <col min="8102" max="8102" width="21" style="1270" bestFit="1" customWidth="1"/>
    <col min="8103" max="8103" width="20.875" style="1270" bestFit="1" customWidth="1"/>
    <col min="8104" max="8104" width="12.625" style="1270" bestFit="1" customWidth="1"/>
    <col min="8105" max="8105" width="15.125" style="1270" bestFit="1" customWidth="1"/>
    <col min="8106" max="8106" width="7.125" style="1270" bestFit="1" customWidth="1"/>
    <col min="8107" max="8107" width="19.25" style="1270" bestFit="1" customWidth="1"/>
    <col min="8108" max="8110" width="15.125" style="1270" bestFit="1" customWidth="1"/>
    <col min="8111" max="8111" width="17.25" style="1270" bestFit="1" customWidth="1"/>
    <col min="8112" max="8114" width="15.125" style="1270" bestFit="1" customWidth="1"/>
    <col min="8115" max="8116" width="17.25" style="1270" bestFit="1" customWidth="1"/>
    <col min="8117" max="8117" width="15.125" style="1270" bestFit="1" customWidth="1"/>
    <col min="8118" max="8119" width="17.25" style="1270" bestFit="1" customWidth="1"/>
    <col min="8120" max="8120" width="15.125" style="1270" bestFit="1" customWidth="1"/>
    <col min="8121" max="8122" width="17.25" style="1270" bestFit="1" customWidth="1"/>
    <col min="8123" max="8123" width="19.25" style="1270" bestFit="1" customWidth="1"/>
    <col min="8124" max="8125" width="21.375" style="1270" bestFit="1" customWidth="1"/>
    <col min="8126" max="8126" width="23.5" style="1270" bestFit="1" customWidth="1"/>
    <col min="8127" max="8127" width="21.375" style="1270" bestFit="1" customWidth="1"/>
    <col min="8128" max="8128" width="19.25" style="1270" bestFit="1" customWidth="1"/>
    <col min="8129" max="8130" width="21.375" style="1270" bestFit="1" customWidth="1"/>
    <col min="8131" max="8131" width="23.5" style="1270" bestFit="1" customWidth="1"/>
    <col min="8132" max="8132" width="21.375" style="1270" bestFit="1" customWidth="1"/>
    <col min="8133" max="8133" width="17.25" style="1270" bestFit="1" customWidth="1"/>
    <col min="8134" max="8136" width="19.25" style="1270" bestFit="1" customWidth="1"/>
    <col min="8137" max="8137" width="18.375" style="1270" bestFit="1" customWidth="1"/>
    <col min="8138" max="8139" width="20.375" style="1270" bestFit="1" customWidth="1"/>
    <col min="8140" max="8140" width="13" style="1270" bestFit="1" customWidth="1"/>
    <col min="8141" max="8142" width="19.25" style="1270" bestFit="1" customWidth="1"/>
    <col min="8143" max="8144" width="17.25" style="1270" bestFit="1" customWidth="1"/>
    <col min="8145" max="8147" width="19.25" style="1270" bestFit="1" customWidth="1"/>
    <col min="8148" max="8149" width="21.375" style="1270" bestFit="1" customWidth="1"/>
    <col min="8150" max="8150" width="19.25" style="1270" bestFit="1" customWidth="1"/>
    <col min="8151" max="8152" width="21.375" style="1270" bestFit="1" customWidth="1"/>
    <col min="8153" max="8153" width="23.5" style="1270" bestFit="1" customWidth="1"/>
    <col min="8154" max="8155" width="21.375" style="1270" bestFit="1" customWidth="1"/>
    <col min="8156" max="8158" width="23.5" style="1270" bestFit="1" customWidth="1"/>
    <col min="8159" max="8160" width="25.5" style="1270" bestFit="1" customWidth="1"/>
    <col min="8161" max="8161" width="23.5" style="1270" bestFit="1" customWidth="1"/>
    <col min="8162" max="8163" width="25.5" style="1270" bestFit="1" customWidth="1"/>
    <col min="8164" max="8164" width="27.625" style="1270" bestFit="1" customWidth="1"/>
    <col min="8165" max="8165" width="25.5" style="1270" bestFit="1" customWidth="1"/>
    <col min="8166" max="8166" width="22.75" style="1270" bestFit="1" customWidth="1"/>
    <col min="8167" max="8167" width="26.875" style="1270" bestFit="1" customWidth="1"/>
    <col min="8168" max="8169" width="19.25" style="1270" bestFit="1" customWidth="1"/>
    <col min="8170" max="8170" width="25.5" style="1270" bestFit="1" customWidth="1"/>
    <col min="8171" max="8172" width="21.375" style="1270" bestFit="1" customWidth="1"/>
    <col min="8173" max="8173" width="27.625" style="1270" bestFit="1" customWidth="1"/>
    <col min="8174" max="8174" width="8.375" style="1270" bestFit="1" customWidth="1"/>
    <col min="8175" max="8177" width="16.75" style="1270" bestFit="1" customWidth="1"/>
    <col min="8178" max="8178" width="18.875" style="1270" bestFit="1" customWidth="1"/>
    <col min="8179" max="8179" width="23.5" style="1270" bestFit="1" customWidth="1"/>
    <col min="8180" max="8180" width="25.5" style="1270" bestFit="1" customWidth="1"/>
    <col min="8181" max="8182" width="8.375" style="1270" bestFit="1" customWidth="1"/>
    <col min="8183" max="8183" width="10.25" style="1270" bestFit="1" customWidth="1"/>
    <col min="8184" max="8184" width="13.75" style="1270" bestFit="1" customWidth="1"/>
    <col min="8185" max="8185" width="15.125" style="1270" bestFit="1" customWidth="1"/>
    <col min="8186" max="8188" width="21.5" style="1270" bestFit="1" customWidth="1"/>
    <col min="8189" max="8190" width="19.25" style="1270" bestFit="1" customWidth="1"/>
    <col min="8191" max="8191" width="6.625" style="1270" bestFit="1" customWidth="1"/>
    <col min="8192" max="8192" width="9" style="1270"/>
    <col min="8193" max="8193" width="15.125" style="1270" bestFit="1" customWidth="1"/>
    <col min="8194" max="8194" width="13" style="1270" bestFit="1" customWidth="1"/>
    <col min="8195" max="8197" width="9" style="1270"/>
    <col min="8198" max="8198" width="13" style="1270" bestFit="1" customWidth="1"/>
    <col min="8199" max="8199" width="15" style="1270" customWidth="1"/>
    <col min="8200" max="8200" width="13" style="1270" bestFit="1" customWidth="1"/>
    <col min="8201" max="8201" width="9" style="1270"/>
    <col min="8202" max="8204" width="12.375" style="1270" bestFit="1" customWidth="1"/>
    <col min="8205" max="8205" width="11" style="1270" bestFit="1" customWidth="1"/>
    <col min="8206" max="8206" width="20.375" style="1270" bestFit="1" customWidth="1"/>
    <col min="8207" max="8208" width="27.75" style="1270" bestFit="1" customWidth="1"/>
    <col min="8209" max="8210" width="19.375" style="1270" bestFit="1" customWidth="1"/>
    <col min="8211" max="8211" width="17.25" style="1270" bestFit="1" customWidth="1"/>
    <col min="8212" max="8212" width="19.375" style="1270" bestFit="1" customWidth="1"/>
    <col min="8213" max="8214" width="9" style="1270"/>
    <col min="8215" max="8215" width="17.375" style="1270" bestFit="1" customWidth="1"/>
    <col min="8216" max="8216" width="9" style="1270"/>
    <col min="8217" max="8217" width="17.375" style="1270" bestFit="1" customWidth="1"/>
    <col min="8218" max="8219" width="9" style="1270"/>
    <col min="8220" max="8221" width="11.125" style="1270" bestFit="1" customWidth="1"/>
    <col min="8222" max="8222" width="5.25" style="1270" bestFit="1" customWidth="1"/>
    <col min="8223" max="8223" width="9" style="1270"/>
    <col min="8224" max="8224" width="14.25" style="1270" bestFit="1" customWidth="1"/>
    <col min="8225" max="8225" width="17.875" style="1270" bestFit="1" customWidth="1"/>
    <col min="8226" max="8226" width="5.25" style="1270" bestFit="1" customWidth="1"/>
    <col min="8227" max="8227" width="9" style="1270"/>
    <col min="8228" max="8228" width="11" style="1270" bestFit="1" customWidth="1"/>
    <col min="8229" max="8229" width="8.375" style="1270" bestFit="1" customWidth="1"/>
    <col min="8230" max="8230" width="9.625" style="1270" bestFit="1" customWidth="1"/>
    <col min="8231" max="8231" width="15.125" style="1270" bestFit="1" customWidth="1"/>
    <col min="8232" max="8232" width="11.125" style="1270" bestFit="1" customWidth="1"/>
    <col min="8233" max="8233" width="9.5" style="1270" bestFit="1" customWidth="1"/>
    <col min="8234" max="8234" width="11" style="1270" bestFit="1" customWidth="1"/>
    <col min="8235" max="8243" width="15.125" style="1270" bestFit="1" customWidth="1"/>
    <col min="8244" max="8244" width="7.125" style="1270" bestFit="1" customWidth="1"/>
    <col min="8245" max="8245" width="11" style="1270" bestFit="1" customWidth="1"/>
    <col min="8246" max="8246" width="15.125" style="1270" bestFit="1" customWidth="1"/>
    <col min="8247" max="8247" width="19.25" style="1270" bestFit="1" customWidth="1"/>
    <col min="8248" max="8248" width="15.125" style="1270" bestFit="1" customWidth="1"/>
    <col min="8249" max="8249" width="19.25" style="1270" bestFit="1" customWidth="1"/>
    <col min="8250" max="8250" width="15.125" style="1270" bestFit="1" customWidth="1"/>
    <col min="8251" max="8251" width="19.25" style="1270" bestFit="1" customWidth="1"/>
    <col min="8252" max="8252" width="15.125" style="1270" bestFit="1" customWidth="1"/>
    <col min="8253" max="8253" width="19.25" style="1270" bestFit="1" customWidth="1"/>
    <col min="8254" max="8254" width="15.125" style="1270" bestFit="1" customWidth="1"/>
    <col min="8255" max="8255" width="19.25" style="1270" bestFit="1" customWidth="1"/>
    <col min="8256" max="8256" width="13" style="1270" bestFit="1" customWidth="1"/>
    <col min="8257" max="8257" width="17.25" style="1270" bestFit="1" customWidth="1"/>
    <col min="8258" max="8258" width="15.125" style="1270" bestFit="1" customWidth="1"/>
    <col min="8259" max="8259" width="19.25" style="1270" bestFit="1" customWidth="1"/>
    <col min="8260" max="8260" width="15.125" style="1270" bestFit="1" customWidth="1"/>
    <col min="8261" max="8261" width="19.25" style="1270" bestFit="1" customWidth="1"/>
    <col min="8262" max="8267" width="21.375" style="1270" bestFit="1" customWidth="1"/>
    <col min="8268" max="8269" width="17.25" style="1270" bestFit="1" customWidth="1"/>
    <col min="8270" max="8270" width="7.125" style="1270" bestFit="1" customWidth="1"/>
    <col min="8271" max="8271" width="11" style="1270" bestFit="1" customWidth="1"/>
    <col min="8272" max="8272" width="7.125" style="1270" bestFit="1" customWidth="1"/>
    <col min="8273" max="8274" width="11" style="1270" bestFit="1" customWidth="1"/>
    <col min="8275" max="8275" width="15.125" style="1270" bestFit="1" customWidth="1"/>
    <col min="8276" max="8276" width="16.5" style="1270" bestFit="1" customWidth="1"/>
    <col min="8277" max="8277" width="20.625" style="1270" bestFit="1" customWidth="1"/>
    <col min="8278" max="8278" width="7.125" style="1270" bestFit="1" customWidth="1"/>
    <col min="8279" max="8281" width="11" style="1270" bestFit="1" customWidth="1"/>
    <col min="8282" max="8282" width="15.125" style="1270" bestFit="1" customWidth="1"/>
    <col min="8283" max="8285" width="11" style="1270" bestFit="1" customWidth="1"/>
    <col min="8286" max="8286" width="13" style="1270" bestFit="1" customWidth="1"/>
    <col min="8287" max="8287" width="11" style="1270" bestFit="1" customWidth="1"/>
    <col min="8288" max="8288" width="15.125" style="1270" bestFit="1" customWidth="1"/>
    <col min="8289" max="8289" width="17.25" style="1270" bestFit="1" customWidth="1"/>
    <col min="8290" max="8290" width="7.125" style="1270" bestFit="1" customWidth="1"/>
    <col min="8291" max="8291" width="13" style="1270" bestFit="1" customWidth="1"/>
    <col min="8292" max="8293" width="12.375" style="1270" bestFit="1" customWidth="1"/>
    <col min="8294" max="8295" width="15.125" style="1270" bestFit="1" customWidth="1"/>
    <col min="8296" max="8297" width="18.625" style="1270" bestFit="1" customWidth="1"/>
    <col min="8298" max="8299" width="21.375" style="1270" bestFit="1" customWidth="1"/>
    <col min="8300" max="8300" width="17.25" style="1270" bestFit="1" customWidth="1"/>
    <col min="8301" max="8301" width="11" style="1270" bestFit="1" customWidth="1"/>
    <col min="8302" max="8303" width="15.125" style="1270" bestFit="1" customWidth="1"/>
    <col min="8304" max="8304" width="11" style="1270" bestFit="1" customWidth="1"/>
    <col min="8305" max="8306" width="15.125" style="1270" bestFit="1" customWidth="1"/>
    <col min="8307" max="8307" width="11.875" style="1270" bestFit="1" customWidth="1"/>
    <col min="8308" max="8308" width="16.375" style="1270" bestFit="1" customWidth="1"/>
    <col min="8309" max="8309" width="15.125" style="1270" bestFit="1" customWidth="1"/>
    <col min="8310" max="8310" width="11" style="1270" bestFit="1" customWidth="1"/>
    <col min="8311" max="8312" width="15.125" style="1270" bestFit="1" customWidth="1"/>
    <col min="8313" max="8313" width="11" style="1270" bestFit="1" customWidth="1"/>
    <col min="8314" max="8315" width="15.125" style="1270" bestFit="1" customWidth="1"/>
    <col min="8316" max="8316" width="5.25" style="1270" bestFit="1" customWidth="1"/>
    <col min="8317" max="8318" width="9" style="1270"/>
    <col min="8319" max="8319" width="7.125" style="1270" bestFit="1" customWidth="1"/>
    <col min="8320" max="8320" width="9" style="1270"/>
    <col min="8321" max="8321" width="59.375" style="1270" bestFit="1" customWidth="1"/>
    <col min="8322" max="8322" width="45.5" style="1270" bestFit="1" customWidth="1"/>
    <col min="8323" max="8323" width="27.625" style="1270" bestFit="1" customWidth="1"/>
    <col min="8324" max="8324" width="11" style="1270" bestFit="1" customWidth="1"/>
    <col min="8325" max="8328" width="13" style="1270" bestFit="1" customWidth="1"/>
    <col min="8329" max="8329" width="14.375" style="1270" bestFit="1" customWidth="1"/>
    <col min="8330" max="8330" width="13" style="1270" bestFit="1" customWidth="1"/>
    <col min="8331" max="8332" width="18.125" style="1270" bestFit="1" customWidth="1"/>
    <col min="8333" max="8333" width="20.25" style="1270" bestFit="1" customWidth="1"/>
    <col min="8334" max="8334" width="17.625" style="1270" bestFit="1" customWidth="1"/>
    <col min="8335" max="8335" width="15.125" style="1270" bestFit="1" customWidth="1"/>
    <col min="8336" max="8336" width="21.375" style="1270" bestFit="1" customWidth="1"/>
    <col min="8337" max="8337" width="12.875" style="1270" bestFit="1" customWidth="1"/>
    <col min="8338" max="8338" width="13" style="1270" bestFit="1" customWidth="1"/>
    <col min="8339" max="8339" width="21.5" style="1270" bestFit="1" customWidth="1"/>
    <col min="8340" max="8341" width="13.125" style="1270" bestFit="1" customWidth="1"/>
    <col min="8342" max="8342" width="21.25" style="1270" bestFit="1" customWidth="1"/>
    <col min="8343" max="8343" width="17.375" style="1270" bestFit="1" customWidth="1"/>
    <col min="8344" max="8344" width="13.125" style="1270" bestFit="1" customWidth="1"/>
    <col min="8345" max="8345" width="15.125" style="1270" bestFit="1" customWidth="1"/>
    <col min="8346" max="8346" width="25.25" style="1270" bestFit="1" customWidth="1"/>
    <col min="8347" max="8347" width="18.875" style="1270" bestFit="1" customWidth="1"/>
    <col min="8348" max="8348" width="28" style="1270" bestFit="1" customWidth="1"/>
    <col min="8349" max="8349" width="26.75" style="1270" bestFit="1" customWidth="1"/>
    <col min="8350" max="8350" width="28" style="1270" bestFit="1" customWidth="1"/>
    <col min="8351" max="8351" width="25.25" style="1270" bestFit="1" customWidth="1"/>
    <col min="8352" max="8352" width="29.625" style="1270" bestFit="1" customWidth="1"/>
    <col min="8353" max="8353" width="25.25" style="1270" bestFit="1" customWidth="1"/>
    <col min="8354" max="8354" width="29.625" style="1270" bestFit="1" customWidth="1"/>
    <col min="8355" max="8355" width="25.25" style="1270" bestFit="1" customWidth="1"/>
    <col min="8356" max="8357" width="18.875" style="1270" bestFit="1" customWidth="1"/>
    <col min="8358" max="8358" width="21" style="1270" bestFit="1" customWidth="1"/>
    <col min="8359" max="8359" width="20.875" style="1270" bestFit="1" customWidth="1"/>
    <col min="8360" max="8360" width="12.625" style="1270" bestFit="1" customWidth="1"/>
    <col min="8361" max="8361" width="15.125" style="1270" bestFit="1" customWidth="1"/>
    <col min="8362" max="8362" width="7.125" style="1270" bestFit="1" customWidth="1"/>
    <col min="8363" max="8363" width="19.25" style="1270" bestFit="1" customWidth="1"/>
    <col min="8364" max="8366" width="15.125" style="1270" bestFit="1" customWidth="1"/>
    <col min="8367" max="8367" width="17.25" style="1270" bestFit="1" customWidth="1"/>
    <col min="8368" max="8370" width="15.125" style="1270" bestFit="1" customWidth="1"/>
    <col min="8371" max="8372" width="17.25" style="1270" bestFit="1" customWidth="1"/>
    <col min="8373" max="8373" width="15.125" style="1270" bestFit="1" customWidth="1"/>
    <col min="8374" max="8375" width="17.25" style="1270" bestFit="1" customWidth="1"/>
    <col min="8376" max="8376" width="15.125" style="1270" bestFit="1" customWidth="1"/>
    <col min="8377" max="8378" width="17.25" style="1270" bestFit="1" customWidth="1"/>
    <col min="8379" max="8379" width="19.25" style="1270" bestFit="1" customWidth="1"/>
    <col min="8380" max="8381" width="21.375" style="1270" bestFit="1" customWidth="1"/>
    <col min="8382" max="8382" width="23.5" style="1270" bestFit="1" customWidth="1"/>
    <col min="8383" max="8383" width="21.375" style="1270" bestFit="1" customWidth="1"/>
    <col min="8384" max="8384" width="19.25" style="1270" bestFit="1" customWidth="1"/>
    <col min="8385" max="8386" width="21.375" style="1270" bestFit="1" customWidth="1"/>
    <col min="8387" max="8387" width="23.5" style="1270" bestFit="1" customWidth="1"/>
    <col min="8388" max="8388" width="21.375" style="1270" bestFit="1" customWidth="1"/>
    <col min="8389" max="8389" width="17.25" style="1270" bestFit="1" customWidth="1"/>
    <col min="8390" max="8392" width="19.25" style="1270" bestFit="1" customWidth="1"/>
    <col min="8393" max="8393" width="18.375" style="1270" bestFit="1" customWidth="1"/>
    <col min="8394" max="8395" width="20.375" style="1270" bestFit="1" customWidth="1"/>
    <col min="8396" max="8396" width="13" style="1270" bestFit="1" customWidth="1"/>
    <col min="8397" max="8398" width="19.25" style="1270" bestFit="1" customWidth="1"/>
    <col min="8399" max="8400" width="17.25" style="1270" bestFit="1" customWidth="1"/>
    <col min="8401" max="8403" width="19.25" style="1270" bestFit="1" customWidth="1"/>
    <col min="8404" max="8405" width="21.375" style="1270" bestFit="1" customWidth="1"/>
    <col min="8406" max="8406" width="19.25" style="1270" bestFit="1" customWidth="1"/>
    <col min="8407" max="8408" width="21.375" style="1270" bestFit="1" customWidth="1"/>
    <col min="8409" max="8409" width="23.5" style="1270" bestFit="1" customWidth="1"/>
    <col min="8410" max="8411" width="21.375" style="1270" bestFit="1" customWidth="1"/>
    <col min="8412" max="8414" width="23.5" style="1270" bestFit="1" customWidth="1"/>
    <col min="8415" max="8416" width="25.5" style="1270" bestFit="1" customWidth="1"/>
    <col min="8417" max="8417" width="23.5" style="1270" bestFit="1" customWidth="1"/>
    <col min="8418" max="8419" width="25.5" style="1270" bestFit="1" customWidth="1"/>
    <col min="8420" max="8420" width="27.625" style="1270" bestFit="1" customWidth="1"/>
    <col min="8421" max="8421" width="25.5" style="1270" bestFit="1" customWidth="1"/>
    <col min="8422" max="8422" width="22.75" style="1270" bestFit="1" customWidth="1"/>
    <col min="8423" max="8423" width="26.875" style="1270" bestFit="1" customWidth="1"/>
    <col min="8424" max="8425" width="19.25" style="1270" bestFit="1" customWidth="1"/>
    <col min="8426" max="8426" width="25.5" style="1270" bestFit="1" customWidth="1"/>
    <col min="8427" max="8428" width="21.375" style="1270" bestFit="1" customWidth="1"/>
    <col min="8429" max="8429" width="27.625" style="1270" bestFit="1" customWidth="1"/>
    <col min="8430" max="8430" width="8.375" style="1270" bestFit="1" customWidth="1"/>
    <col min="8431" max="8433" width="16.75" style="1270" bestFit="1" customWidth="1"/>
    <col min="8434" max="8434" width="18.875" style="1270" bestFit="1" customWidth="1"/>
    <col min="8435" max="8435" width="23.5" style="1270" bestFit="1" customWidth="1"/>
    <col min="8436" max="8436" width="25.5" style="1270" bestFit="1" customWidth="1"/>
    <col min="8437" max="8438" width="8.375" style="1270" bestFit="1" customWidth="1"/>
    <col min="8439" max="8439" width="10.25" style="1270" bestFit="1" customWidth="1"/>
    <col min="8440" max="8440" width="13.75" style="1270" bestFit="1" customWidth="1"/>
    <col min="8441" max="8441" width="15.125" style="1270" bestFit="1" customWidth="1"/>
    <col min="8442" max="8444" width="21.5" style="1270" bestFit="1" customWidth="1"/>
    <col min="8445" max="8446" width="19.25" style="1270" bestFit="1" customWidth="1"/>
    <col min="8447" max="8447" width="6.625" style="1270" bestFit="1" customWidth="1"/>
    <col min="8448" max="8448" width="9" style="1270"/>
    <col min="8449" max="8449" width="15.125" style="1270" bestFit="1" customWidth="1"/>
    <col min="8450" max="8450" width="13" style="1270" bestFit="1" customWidth="1"/>
    <col min="8451" max="8453" width="9" style="1270"/>
    <col min="8454" max="8454" width="13" style="1270" bestFit="1" customWidth="1"/>
    <col min="8455" max="8455" width="15" style="1270" customWidth="1"/>
    <col min="8456" max="8456" width="13" style="1270" bestFit="1" customWidth="1"/>
    <col min="8457" max="8457" width="9" style="1270"/>
    <col min="8458" max="8460" width="12.375" style="1270" bestFit="1" customWidth="1"/>
    <col min="8461" max="8461" width="11" style="1270" bestFit="1" customWidth="1"/>
    <col min="8462" max="8462" width="20.375" style="1270" bestFit="1" customWidth="1"/>
    <col min="8463" max="8464" width="27.75" style="1270" bestFit="1" customWidth="1"/>
    <col min="8465" max="8466" width="19.375" style="1270" bestFit="1" customWidth="1"/>
    <col min="8467" max="8467" width="17.25" style="1270" bestFit="1" customWidth="1"/>
    <col min="8468" max="8468" width="19.375" style="1270" bestFit="1" customWidth="1"/>
    <col min="8469" max="8470" width="9" style="1270"/>
    <col min="8471" max="8471" width="17.375" style="1270" bestFit="1" customWidth="1"/>
    <col min="8472" max="8472" width="9" style="1270"/>
    <col min="8473" max="8473" width="17.375" style="1270" bestFit="1" customWidth="1"/>
    <col min="8474" max="8475" width="9" style="1270"/>
    <col min="8476" max="8477" width="11.125" style="1270" bestFit="1" customWidth="1"/>
    <col min="8478" max="8478" width="5.25" style="1270" bestFit="1" customWidth="1"/>
    <col min="8479" max="8479" width="9" style="1270"/>
    <col min="8480" max="8480" width="14.25" style="1270" bestFit="1" customWidth="1"/>
    <col min="8481" max="8481" width="17.875" style="1270" bestFit="1" customWidth="1"/>
    <col min="8482" max="8482" width="5.25" style="1270" bestFit="1" customWidth="1"/>
    <col min="8483" max="8483" width="9" style="1270"/>
    <col min="8484" max="8484" width="11" style="1270" bestFit="1" customWidth="1"/>
    <col min="8485" max="8485" width="8.375" style="1270" bestFit="1" customWidth="1"/>
    <col min="8486" max="8486" width="9.625" style="1270" bestFit="1" customWidth="1"/>
    <col min="8487" max="8487" width="15.125" style="1270" bestFit="1" customWidth="1"/>
    <col min="8488" max="8488" width="11.125" style="1270" bestFit="1" customWidth="1"/>
    <col min="8489" max="8489" width="9.5" style="1270" bestFit="1" customWidth="1"/>
    <col min="8490" max="8490" width="11" style="1270" bestFit="1" customWidth="1"/>
    <col min="8491" max="8499" width="15.125" style="1270" bestFit="1" customWidth="1"/>
    <col min="8500" max="8500" width="7.125" style="1270" bestFit="1" customWidth="1"/>
    <col min="8501" max="8501" width="11" style="1270" bestFit="1" customWidth="1"/>
    <col min="8502" max="8502" width="15.125" style="1270" bestFit="1" customWidth="1"/>
    <col min="8503" max="8503" width="19.25" style="1270" bestFit="1" customWidth="1"/>
    <col min="8504" max="8504" width="15.125" style="1270" bestFit="1" customWidth="1"/>
    <col min="8505" max="8505" width="19.25" style="1270" bestFit="1" customWidth="1"/>
    <col min="8506" max="8506" width="15.125" style="1270" bestFit="1" customWidth="1"/>
    <col min="8507" max="8507" width="19.25" style="1270" bestFit="1" customWidth="1"/>
    <col min="8508" max="8508" width="15.125" style="1270" bestFit="1" customWidth="1"/>
    <col min="8509" max="8509" width="19.25" style="1270" bestFit="1" customWidth="1"/>
    <col min="8510" max="8510" width="15.125" style="1270" bestFit="1" customWidth="1"/>
    <col min="8511" max="8511" width="19.25" style="1270" bestFit="1" customWidth="1"/>
    <col min="8512" max="8512" width="13" style="1270" bestFit="1" customWidth="1"/>
    <col min="8513" max="8513" width="17.25" style="1270" bestFit="1" customWidth="1"/>
    <col min="8514" max="8514" width="15.125" style="1270" bestFit="1" customWidth="1"/>
    <col min="8515" max="8515" width="19.25" style="1270" bestFit="1" customWidth="1"/>
    <col min="8516" max="8516" width="15.125" style="1270" bestFit="1" customWidth="1"/>
    <col min="8517" max="8517" width="19.25" style="1270" bestFit="1" customWidth="1"/>
    <col min="8518" max="8523" width="21.375" style="1270" bestFit="1" customWidth="1"/>
    <col min="8524" max="8525" width="17.25" style="1270" bestFit="1" customWidth="1"/>
    <col min="8526" max="8526" width="7.125" style="1270" bestFit="1" customWidth="1"/>
    <col min="8527" max="8527" width="11" style="1270" bestFit="1" customWidth="1"/>
    <col min="8528" max="8528" width="7.125" style="1270" bestFit="1" customWidth="1"/>
    <col min="8529" max="8530" width="11" style="1270" bestFit="1" customWidth="1"/>
    <col min="8531" max="8531" width="15.125" style="1270" bestFit="1" customWidth="1"/>
    <col min="8532" max="8532" width="16.5" style="1270" bestFit="1" customWidth="1"/>
    <col min="8533" max="8533" width="20.625" style="1270" bestFit="1" customWidth="1"/>
    <col min="8534" max="8534" width="7.125" style="1270" bestFit="1" customWidth="1"/>
    <col min="8535" max="8537" width="11" style="1270" bestFit="1" customWidth="1"/>
    <col min="8538" max="8538" width="15.125" style="1270" bestFit="1" customWidth="1"/>
    <col min="8539" max="8541" width="11" style="1270" bestFit="1" customWidth="1"/>
    <col min="8542" max="8542" width="13" style="1270" bestFit="1" customWidth="1"/>
    <col min="8543" max="8543" width="11" style="1270" bestFit="1" customWidth="1"/>
    <col min="8544" max="8544" width="15.125" style="1270" bestFit="1" customWidth="1"/>
    <col min="8545" max="8545" width="17.25" style="1270" bestFit="1" customWidth="1"/>
    <col min="8546" max="8546" width="7.125" style="1270" bestFit="1" customWidth="1"/>
    <col min="8547" max="8547" width="13" style="1270" bestFit="1" customWidth="1"/>
    <col min="8548" max="8549" width="12.375" style="1270" bestFit="1" customWidth="1"/>
    <col min="8550" max="8551" width="15.125" style="1270" bestFit="1" customWidth="1"/>
    <col min="8552" max="8553" width="18.625" style="1270" bestFit="1" customWidth="1"/>
    <col min="8554" max="8555" width="21.375" style="1270" bestFit="1" customWidth="1"/>
    <col min="8556" max="8556" width="17.25" style="1270" bestFit="1" customWidth="1"/>
    <col min="8557" max="8557" width="11" style="1270" bestFit="1" customWidth="1"/>
    <col min="8558" max="8559" width="15.125" style="1270" bestFit="1" customWidth="1"/>
    <col min="8560" max="8560" width="11" style="1270" bestFit="1" customWidth="1"/>
    <col min="8561" max="8562" width="15.125" style="1270" bestFit="1" customWidth="1"/>
    <col min="8563" max="8563" width="11.875" style="1270" bestFit="1" customWidth="1"/>
    <col min="8564" max="8564" width="16.375" style="1270" bestFit="1" customWidth="1"/>
    <col min="8565" max="8565" width="15.125" style="1270" bestFit="1" customWidth="1"/>
    <col min="8566" max="8566" width="11" style="1270" bestFit="1" customWidth="1"/>
    <col min="8567" max="8568" width="15.125" style="1270" bestFit="1" customWidth="1"/>
    <col min="8569" max="8569" width="11" style="1270" bestFit="1" customWidth="1"/>
    <col min="8570" max="8571" width="15.125" style="1270" bestFit="1" customWidth="1"/>
    <col min="8572" max="8572" width="5.25" style="1270" bestFit="1" customWidth="1"/>
    <col min="8573" max="8574" width="9" style="1270"/>
    <col min="8575" max="8575" width="7.125" style="1270" bestFit="1" customWidth="1"/>
    <col min="8576" max="8576" width="9" style="1270"/>
    <col min="8577" max="8577" width="59.375" style="1270" bestFit="1" customWidth="1"/>
    <col min="8578" max="8578" width="45.5" style="1270" bestFit="1" customWidth="1"/>
    <col min="8579" max="8579" width="27.625" style="1270" bestFit="1" customWidth="1"/>
    <col min="8580" max="8580" width="11" style="1270" bestFit="1" customWidth="1"/>
    <col min="8581" max="8584" width="13" style="1270" bestFit="1" customWidth="1"/>
    <col min="8585" max="8585" width="14.375" style="1270" bestFit="1" customWidth="1"/>
    <col min="8586" max="8586" width="13" style="1270" bestFit="1" customWidth="1"/>
    <col min="8587" max="8588" width="18.125" style="1270" bestFit="1" customWidth="1"/>
    <col min="8589" max="8589" width="20.25" style="1270" bestFit="1" customWidth="1"/>
    <col min="8590" max="8590" width="17.625" style="1270" bestFit="1" customWidth="1"/>
    <col min="8591" max="8591" width="15.125" style="1270" bestFit="1" customWidth="1"/>
    <col min="8592" max="8592" width="21.375" style="1270" bestFit="1" customWidth="1"/>
    <col min="8593" max="8593" width="12.875" style="1270" bestFit="1" customWidth="1"/>
    <col min="8594" max="8594" width="13" style="1270" bestFit="1" customWidth="1"/>
    <col min="8595" max="8595" width="21.5" style="1270" bestFit="1" customWidth="1"/>
    <col min="8596" max="8597" width="13.125" style="1270" bestFit="1" customWidth="1"/>
    <col min="8598" max="8598" width="21.25" style="1270" bestFit="1" customWidth="1"/>
    <col min="8599" max="8599" width="17.375" style="1270" bestFit="1" customWidth="1"/>
    <col min="8600" max="8600" width="13.125" style="1270" bestFit="1" customWidth="1"/>
    <col min="8601" max="8601" width="15.125" style="1270" bestFit="1" customWidth="1"/>
    <col min="8602" max="8602" width="25.25" style="1270" bestFit="1" customWidth="1"/>
    <col min="8603" max="8603" width="18.875" style="1270" bestFit="1" customWidth="1"/>
    <col min="8604" max="8604" width="28" style="1270" bestFit="1" customWidth="1"/>
    <col min="8605" max="8605" width="26.75" style="1270" bestFit="1" customWidth="1"/>
    <col min="8606" max="8606" width="28" style="1270" bestFit="1" customWidth="1"/>
    <col min="8607" max="8607" width="25.25" style="1270" bestFit="1" customWidth="1"/>
    <col min="8608" max="8608" width="29.625" style="1270" bestFit="1" customWidth="1"/>
    <col min="8609" max="8609" width="25.25" style="1270" bestFit="1" customWidth="1"/>
    <col min="8610" max="8610" width="29.625" style="1270" bestFit="1" customWidth="1"/>
    <col min="8611" max="8611" width="25.25" style="1270" bestFit="1" customWidth="1"/>
    <col min="8612" max="8613" width="18.875" style="1270" bestFit="1" customWidth="1"/>
    <col min="8614" max="8614" width="21" style="1270" bestFit="1" customWidth="1"/>
    <col min="8615" max="8615" width="20.875" style="1270" bestFit="1" customWidth="1"/>
    <col min="8616" max="8616" width="12.625" style="1270" bestFit="1" customWidth="1"/>
    <col min="8617" max="8617" width="15.125" style="1270" bestFit="1" customWidth="1"/>
    <col min="8618" max="8618" width="7.125" style="1270" bestFit="1" customWidth="1"/>
    <col min="8619" max="8619" width="19.25" style="1270" bestFit="1" customWidth="1"/>
    <col min="8620" max="8622" width="15.125" style="1270" bestFit="1" customWidth="1"/>
    <col min="8623" max="8623" width="17.25" style="1270" bestFit="1" customWidth="1"/>
    <col min="8624" max="8626" width="15.125" style="1270" bestFit="1" customWidth="1"/>
    <col min="8627" max="8628" width="17.25" style="1270" bestFit="1" customWidth="1"/>
    <col min="8629" max="8629" width="15.125" style="1270" bestFit="1" customWidth="1"/>
    <col min="8630" max="8631" width="17.25" style="1270" bestFit="1" customWidth="1"/>
    <col min="8632" max="8632" width="15.125" style="1270" bestFit="1" customWidth="1"/>
    <col min="8633" max="8634" width="17.25" style="1270" bestFit="1" customWidth="1"/>
    <col min="8635" max="8635" width="19.25" style="1270" bestFit="1" customWidth="1"/>
    <col min="8636" max="8637" width="21.375" style="1270" bestFit="1" customWidth="1"/>
    <col min="8638" max="8638" width="23.5" style="1270" bestFit="1" customWidth="1"/>
    <col min="8639" max="8639" width="21.375" style="1270" bestFit="1" customWidth="1"/>
    <col min="8640" max="8640" width="19.25" style="1270" bestFit="1" customWidth="1"/>
    <col min="8641" max="8642" width="21.375" style="1270" bestFit="1" customWidth="1"/>
    <col min="8643" max="8643" width="23.5" style="1270" bestFit="1" customWidth="1"/>
    <col min="8644" max="8644" width="21.375" style="1270" bestFit="1" customWidth="1"/>
    <col min="8645" max="8645" width="17.25" style="1270" bestFit="1" customWidth="1"/>
    <col min="8646" max="8648" width="19.25" style="1270" bestFit="1" customWidth="1"/>
    <col min="8649" max="8649" width="18.375" style="1270" bestFit="1" customWidth="1"/>
    <col min="8650" max="8651" width="20.375" style="1270" bestFit="1" customWidth="1"/>
    <col min="8652" max="8652" width="13" style="1270" bestFit="1" customWidth="1"/>
    <col min="8653" max="8654" width="19.25" style="1270" bestFit="1" customWidth="1"/>
    <col min="8655" max="8656" width="17.25" style="1270" bestFit="1" customWidth="1"/>
    <col min="8657" max="8659" width="19.25" style="1270" bestFit="1" customWidth="1"/>
    <col min="8660" max="8661" width="21.375" style="1270" bestFit="1" customWidth="1"/>
    <col min="8662" max="8662" width="19.25" style="1270" bestFit="1" customWidth="1"/>
    <col min="8663" max="8664" width="21.375" style="1270" bestFit="1" customWidth="1"/>
    <col min="8665" max="8665" width="23.5" style="1270" bestFit="1" customWidth="1"/>
    <col min="8666" max="8667" width="21.375" style="1270" bestFit="1" customWidth="1"/>
    <col min="8668" max="8670" width="23.5" style="1270" bestFit="1" customWidth="1"/>
    <col min="8671" max="8672" width="25.5" style="1270" bestFit="1" customWidth="1"/>
    <col min="8673" max="8673" width="23.5" style="1270" bestFit="1" customWidth="1"/>
    <col min="8674" max="8675" width="25.5" style="1270" bestFit="1" customWidth="1"/>
    <col min="8676" max="8676" width="27.625" style="1270" bestFit="1" customWidth="1"/>
    <col min="8677" max="8677" width="25.5" style="1270" bestFit="1" customWidth="1"/>
    <col min="8678" max="8678" width="22.75" style="1270" bestFit="1" customWidth="1"/>
    <col min="8679" max="8679" width="26.875" style="1270" bestFit="1" customWidth="1"/>
    <col min="8680" max="8681" width="19.25" style="1270" bestFit="1" customWidth="1"/>
    <col min="8682" max="8682" width="25.5" style="1270" bestFit="1" customWidth="1"/>
    <col min="8683" max="8684" width="21.375" style="1270" bestFit="1" customWidth="1"/>
    <col min="8685" max="8685" width="27.625" style="1270" bestFit="1" customWidth="1"/>
    <col min="8686" max="8686" width="8.375" style="1270" bestFit="1" customWidth="1"/>
    <col min="8687" max="8689" width="16.75" style="1270" bestFit="1" customWidth="1"/>
    <col min="8690" max="8690" width="18.875" style="1270" bestFit="1" customWidth="1"/>
    <col min="8691" max="8691" width="23.5" style="1270" bestFit="1" customWidth="1"/>
    <col min="8692" max="8692" width="25.5" style="1270" bestFit="1" customWidth="1"/>
    <col min="8693" max="8694" width="8.375" style="1270" bestFit="1" customWidth="1"/>
    <col min="8695" max="8695" width="10.25" style="1270" bestFit="1" customWidth="1"/>
    <col min="8696" max="8696" width="13.75" style="1270" bestFit="1" customWidth="1"/>
    <col min="8697" max="8697" width="15.125" style="1270" bestFit="1" customWidth="1"/>
    <col min="8698" max="8700" width="21.5" style="1270" bestFit="1" customWidth="1"/>
    <col min="8701" max="8702" width="19.25" style="1270" bestFit="1" customWidth="1"/>
    <col min="8703" max="8703" width="6.625" style="1270" bestFit="1" customWidth="1"/>
    <col min="8704" max="8704" width="9" style="1270"/>
    <col min="8705" max="8705" width="15.125" style="1270" bestFit="1" customWidth="1"/>
    <col min="8706" max="8706" width="13" style="1270" bestFit="1" customWidth="1"/>
    <col min="8707" max="8709" width="9" style="1270"/>
    <col min="8710" max="8710" width="13" style="1270" bestFit="1" customWidth="1"/>
    <col min="8711" max="8711" width="15" style="1270" customWidth="1"/>
    <col min="8712" max="8712" width="13" style="1270" bestFit="1" customWidth="1"/>
    <col min="8713" max="8713" width="9" style="1270"/>
    <col min="8714" max="8716" width="12.375" style="1270" bestFit="1" customWidth="1"/>
    <col min="8717" max="8717" width="11" style="1270" bestFit="1" customWidth="1"/>
    <col min="8718" max="8718" width="20.375" style="1270" bestFit="1" customWidth="1"/>
    <col min="8719" max="8720" width="27.75" style="1270" bestFit="1" customWidth="1"/>
    <col min="8721" max="8722" width="19.375" style="1270" bestFit="1" customWidth="1"/>
    <col min="8723" max="8723" width="17.25" style="1270" bestFit="1" customWidth="1"/>
    <col min="8724" max="8724" width="19.375" style="1270" bestFit="1" customWidth="1"/>
    <col min="8725" max="8726" width="9" style="1270"/>
    <col min="8727" max="8727" width="17.375" style="1270" bestFit="1" customWidth="1"/>
    <col min="8728" max="8728" width="9" style="1270"/>
    <col min="8729" max="8729" width="17.375" style="1270" bestFit="1" customWidth="1"/>
    <col min="8730" max="8731" width="9" style="1270"/>
    <col min="8732" max="8733" width="11.125" style="1270" bestFit="1" customWidth="1"/>
    <col min="8734" max="8734" width="5.25" style="1270" bestFit="1" customWidth="1"/>
    <col min="8735" max="8735" width="9" style="1270"/>
    <col min="8736" max="8736" width="14.25" style="1270" bestFit="1" customWidth="1"/>
    <col min="8737" max="8737" width="17.875" style="1270" bestFit="1" customWidth="1"/>
    <col min="8738" max="8738" width="5.25" style="1270" bestFit="1" customWidth="1"/>
    <col min="8739" max="8739" width="9" style="1270"/>
    <col min="8740" max="8740" width="11" style="1270" bestFit="1" customWidth="1"/>
    <col min="8741" max="8741" width="8.375" style="1270" bestFit="1" customWidth="1"/>
    <col min="8742" max="8742" width="9.625" style="1270" bestFit="1" customWidth="1"/>
    <col min="8743" max="8743" width="15.125" style="1270" bestFit="1" customWidth="1"/>
    <col min="8744" max="8744" width="11.125" style="1270" bestFit="1" customWidth="1"/>
    <col min="8745" max="8745" width="9.5" style="1270" bestFit="1" customWidth="1"/>
    <col min="8746" max="8746" width="11" style="1270" bestFit="1" customWidth="1"/>
    <col min="8747" max="8755" width="15.125" style="1270" bestFit="1" customWidth="1"/>
    <col min="8756" max="8756" width="7.125" style="1270" bestFit="1" customWidth="1"/>
    <col min="8757" max="8757" width="11" style="1270" bestFit="1" customWidth="1"/>
    <col min="8758" max="8758" width="15.125" style="1270" bestFit="1" customWidth="1"/>
    <col min="8759" max="8759" width="19.25" style="1270" bestFit="1" customWidth="1"/>
    <col min="8760" max="8760" width="15.125" style="1270" bestFit="1" customWidth="1"/>
    <col min="8761" max="8761" width="19.25" style="1270" bestFit="1" customWidth="1"/>
    <col min="8762" max="8762" width="15.125" style="1270" bestFit="1" customWidth="1"/>
    <col min="8763" max="8763" width="19.25" style="1270" bestFit="1" customWidth="1"/>
    <col min="8764" max="8764" width="15.125" style="1270" bestFit="1" customWidth="1"/>
    <col min="8765" max="8765" width="19.25" style="1270" bestFit="1" customWidth="1"/>
    <col min="8766" max="8766" width="15.125" style="1270" bestFit="1" customWidth="1"/>
    <col min="8767" max="8767" width="19.25" style="1270" bestFit="1" customWidth="1"/>
    <col min="8768" max="8768" width="13" style="1270" bestFit="1" customWidth="1"/>
    <col min="8769" max="8769" width="17.25" style="1270" bestFit="1" customWidth="1"/>
    <col min="8770" max="8770" width="15.125" style="1270" bestFit="1" customWidth="1"/>
    <col min="8771" max="8771" width="19.25" style="1270" bestFit="1" customWidth="1"/>
    <col min="8772" max="8772" width="15.125" style="1270" bestFit="1" customWidth="1"/>
    <col min="8773" max="8773" width="19.25" style="1270" bestFit="1" customWidth="1"/>
    <col min="8774" max="8779" width="21.375" style="1270" bestFit="1" customWidth="1"/>
    <col min="8780" max="8781" width="17.25" style="1270" bestFit="1" customWidth="1"/>
    <col min="8782" max="8782" width="7.125" style="1270" bestFit="1" customWidth="1"/>
    <col min="8783" max="8783" width="11" style="1270" bestFit="1" customWidth="1"/>
    <col min="8784" max="8784" width="7.125" style="1270" bestFit="1" customWidth="1"/>
    <col min="8785" max="8786" width="11" style="1270" bestFit="1" customWidth="1"/>
    <col min="8787" max="8787" width="15.125" style="1270" bestFit="1" customWidth="1"/>
    <col min="8788" max="8788" width="16.5" style="1270" bestFit="1" customWidth="1"/>
    <col min="8789" max="8789" width="20.625" style="1270" bestFit="1" customWidth="1"/>
    <col min="8790" max="8790" width="7.125" style="1270" bestFit="1" customWidth="1"/>
    <col min="8791" max="8793" width="11" style="1270" bestFit="1" customWidth="1"/>
    <col min="8794" max="8794" width="15.125" style="1270" bestFit="1" customWidth="1"/>
    <col min="8795" max="8797" width="11" style="1270" bestFit="1" customWidth="1"/>
    <col min="8798" max="8798" width="13" style="1270" bestFit="1" customWidth="1"/>
    <col min="8799" max="8799" width="11" style="1270" bestFit="1" customWidth="1"/>
    <col min="8800" max="8800" width="15.125" style="1270" bestFit="1" customWidth="1"/>
    <col min="8801" max="8801" width="17.25" style="1270" bestFit="1" customWidth="1"/>
    <col min="8802" max="8802" width="7.125" style="1270" bestFit="1" customWidth="1"/>
    <col min="8803" max="8803" width="13" style="1270" bestFit="1" customWidth="1"/>
    <col min="8804" max="8805" width="12.375" style="1270" bestFit="1" customWidth="1"/>
    <col min="8806" max="8807" width="15.125" style="1270" bestFit="1" customWidth="1"/>
    <col min="8808" max="8809" width="18.625" style="1270" bestFit="1" customWidth="1"/>
    <col min="8810" max="8811" width="21.375" style="1270" bestFit="1" customWidth="1"/>
    <col min="8812" max="8812" width="17.25" style="1270" bestFit="1" customWidth="1"/>
    <col min="8813" max="8813" width="11" style="1270" bestFit="1" customWidth="1"/>
    <col min="8814" max="8815" width="15.125" style="1270" bestFit="1" customWidth="1"/>
    <col min="8816" max="8816" width="11" style="1270" bestFit="1" customWidth="1"/>
    <col min="8817" max="8818" width="15.125" style="1270" bestFit="1" customWidth="1"/>
    <col min="8819" max="8819" width="11.875" style="1270" bestFit="1" customWidth="1"/>
    <col min="8820" max="8820" width="16.375" style="1270" bestFit="1" customWidth="1"/>
    <col min="8821" max="8821" width="15.125" style="1270" bestFit="1" customWidth="1"/>
    <col min="8822" max="8822" width="11" style="1270" bestFit="1" customWidth="1"/>
    <col min="8823" max="8824" width="15.125" style="1270" bestFit="1" customWidth="1"/>
    <col min="8825" max="8825" width="11" style="1270" bestFit="1" customWidth="1"/>
    <col min="8826" max="8827" width="15.125" style="1270" bestFit="1" customWidth="1"/>
    <col min="8828" max="8828" width="5.25" style="1270" bestFit="1" customWidth="1"/>
    <col min="8829" max="8830" width="9" style="1270"/>
    <col min="8831" max="8831" width="7.125" style="1270" bestFit="1" customWidth="1"/>
    <col min="8832" max="8832" width="9" style="1270"/>
    <col min="8833" max="8833" width="59.375" style="1270" bestFit="1" customWidth="1"/>
    <col min="8834" max="8834" width="45.5" style="1270" bestFit="1" customWidth="1"/>
    <col min="8835" max="8835" width="27.625" style="1270" bestFit="1" customWidth="1"/>
    <col min="8836" max="8836" width="11" style="1270" bestFit="1" customWidth="1"/>
    <col min="8837" max="8840" width="13" style="1270" bestFit="1" customWidth="1"/>
    <col min="8841" max="8841" width="14.375" style="1270" bestFit="1" customWidth="1"/>
    <col min="8842" max="8842" width="13" style="1270" bestFit="1" customWidth="1"/>
    <col min="8843" max="8844" width="18.125" style="1270" bestFit="1" customWidth="1"/>
    <col min="8845" max="8845" width="20.25" style="1270" bestFit="1" customWidth="1"/>
    <col min="8846" max="8846" width="17.625" style="1270" bestFit="1" customWidth="1"/>
    <col min="8847" max="8847" width="15.125" style="1270" bestFit="1" customWidth="1"/>
    <col min="8848" max="8848" width="21.375" style="1270" bestFit="1" customWidth="1"/>
    <col min="8849" max="8849" width="12.875" style="1270" bestFit="1" customWidth="1"/>
    <col min="8850" max="8850" width="13" style="1270" bestFit="1" customWidth="1"/>
    <col min="8851" max="8851" width="21.5" style="1270" bestFit="1" customWidth="1"/>
    <col min="8852" max="8853" width="13.125" style="1270" bestFit="1" customWidth="1"/>
    <col min="8854" max="8854" width="21.25" style="1270" bestFit="1" customWidth="1"/>
    <col min="8855" max="8855" width="17.375" style="1270" bestFit="1" customWidth="1"/>
    <col min="8856" max="8856" width="13.125" style="1270" bestFit="1" customWidth="1"/>
    <col min="8857" max="8857" width="15.125" style="1270" bestFit="1" customWidth="1"/>
    <col min="8858" max="8858" width="25.25" style="1270" bestFit="1" customWidth="1"/>
    <col min="8859" max="8859" width="18.875" style="1270" bestFit="1" customWidth="1"/>
    <col min="8860" max="8860" width="28" style="1270" bestFit="1" customWidth="1"/>
    <col min="8861" max="8861" width="26.75" style="1270" bestFit="1" customWidth="1"/>
    <col min="8862" max="8862" width="28" style="1270" bestFit="1" customWidth="1"/>
    <col min="8863" max="8863" width="25.25" style="1270" bestFit="1" customWidth="1"/>
    <col min="8864" max="8864" width="29.625" style="1270" bestFit="1" customWidth="1"/>
    <col min="8865" max="8865" width="25.25" style="1270" bestFit="1" customWidth="1"/>
    <col min="8866" max="8866" width="29.625" style="1270" bestFit="1" customWidth="1"/>
    <col min="8867" max="8867" width="25.25" style="1270" bestFit="1" customWidth="1"/>
    <col min="8868" max="8869" width="18.875" style="1270" bestFit="1" customWidth="1"/>
    <col min="8870" max="8870" width="21" style="1270" bestFit="1" customWidth="1"/>
    <col min="8871" max="8871" width="20.875" style="1270" bestFit="1" customWidth="1"/>
    <col min="8872" max="8872" width="12.625" style="1270" bestFit="1" customWidth="1"/>
    <col min="8873" max="8873" width="15.125" style="1270" bestFit="1" customWidth="1"/>
    <col min="8874" max="8874" width="7.125" style="1270" bestFit="1" customWidth="1"/>
    <col min="8875" max="8875" width="19.25" style="1270" bestFit="1" customWidth="1"/>
    <col min="8876" max="8878" width="15.125" style="1270" bestFit="1" customWidth="1"/>
    <col min="8879" max="8879" width="17.25" style="1270" bestFit="1" customWidth="1"/>
    <col min="8880" max="8882" width="15.125" style="1270" bestFit="1" customWidth="1"/>
    <col min="8883" max="8884" width="17.25" style="1270" bestFit="1" customWidth="1"/>
    <col min="8885" max="8885" width="15.125" style="1270" bestFit="1" customWidth="1"/>
    <col min="8886" max="8887" width="17.25" style="1270" bestFit="1" customWidth="1"/>
    <col min="8888" max="8888" width="15.125" style="1270" bestFit="1" customWidth="1"/>
    <col min="8889" max="8890" width="17.25" style="1270" bestFit="1" customWidth="1"/>
    <col min="8891" max="8891" width="19.25" style="1270" bestFit="1" customWidth="1"/>
    <col min="8892" max="8893" width="21.375" style="1270" bestFit="1" customWidth="1"/>
    <col min="8894" max="8894" width="23.5" style="1270" bestFit="1" customWidth="1"/>
    <col min="8895" max="8895" width="21.375" style="1270" bestFit="1" customWidth="1"/>
    <col min="8896" max="8896" width="19.25" style="1270" bestFit="1" customWidth="1"/>
    <col min="8897" max="8898" width="21.375" style="1270" bestFit="1" customWidth="1"/>
    <col min="8899" max="8899" width="23.5" style="1270" bestFit="1" customWidth="1"/>
    <col min="8900" max="8900" width="21.375" style="1270" bestFit="1" customWidth="1"/>
    <col min="8901" max="8901" width="17.25" style="1270" bestFit="1" customWidth="1"/>
    <col min="8902" max="8904" width="19.25" style="1270" bestFit="1" customWidth="1"/>
    <col min="8905" max="8905" width="18.375" style="1270" bestFit="1" customWidth="1"/>
    <col min="8906" max="8907" width="20.375" style="1270" bestFit="1" customWidth="1"/>
    <col min="8908" max="8908" width="13" style="1270" bestFit="1" customWidth="1"/>
    <col min="8909" max="8910" width="19.25" style="1270" bestFit="1" customWidth="1"/>
    <col min="8911" max="8912" width="17.25" style="1270" bestFit="1" customWidth="1"/>
    <col min="8913" max="8915" width="19.25" style="1270" bestFit="1" customWidth="1"/>
    <col min="8916" max="8917" width="21.375" style="1270" bestFit="1" customWidth="1"/>
    <col min="8918" max="8918" width="19.25" style="1270" bestFit="1" customWidth="1"/>
    <col min="8919" max="8920" width="21.375" style="1270" bestFit="1" customWidth="1"/>
    <col min="8921" max="8921" width="23.5" style="1270" bestFit="1" customWidth="1"/>
    <col min="8922" max="8923" width="21.375" style="1270" bestFit="1" customWidth="1"/>
    <col min="8924" max="8926" width="23.5" style="1270" bestFit="1" customWidth="1"/>
    <col min="8927" max="8928" width="25.5" style="1270" bestFit="1" customWidth="1"/>
    <col min="8929" max="8929" width="23.5" style="1270" bestFit="1" customWidth="1"/>
    <col min="8930" max="8931" width="25.5" style="1270" bestFit="1" customWidth="1"/>
    <col min="8932" max="8932" width="27.625" style="1270" bestFit="1" customWidth="1"/>
    <col min="8933" max="8933" width="25.5" style="1270" bestFit="1" customWidth="1"/>
    <col min="8934" max="8934" width="22.75" style="1270" bestFit="1" customWidth="1"/>
    <col min="8935" max="8935" width="26.875" style="1270" bestFit="1" customWidth="1"/>
    <col min="8936" max="8937" width="19.25" style="1270" bestFit="1" customWidth="1"/>
    <col min="8938" max="8938" width="25.5" style="1270" bestFit="1" customWidth="1"/>
    <col min="8939" max="8940" width="21.375" style="1270" bestFit="1" customWidth="1"/>
    <col min="8941" max="8941" width="27.625" style="1270" bestFit="1" customWidth="1"/>
    <col min="8942" max="8942" width="8.375" style="1270" bestFit="1" customWidth="1"/>
    <col min="8943" max="8945" width="16.75" style="1270" bestFit="1" customWidth="1"/>
    <col min="8946" max="8946" width="18.875" style="1270" bestFit="1" customWidth="1"/>
    <col min="8947" max="8947" width="23.5" style="1270" bestFit="1" customWidth="1"/>
    <col min="8948" max="8948" width="25.5" style="1270" bestFit="1" customWidth="1"/>
    <col min="8949" max="8950" width="8.375" style="1270" bestFit="1" customWidth="1"/>
    <col min="8951" max="8951" width="10.25" style="1270" bestFit="1" customWidth="1"/>
    <col min="8952" max="8952" width="13.75" style="1270" bestFit="1" customWidth="1"/>
    <col min="8953" max="8953" width="15.125" style="1270" bestFit="1" customWidth="1"/>
    <col min="8954" max="8956" width="21.5" style="1270" bestFit="1" customWidth="1"/>
    <col min="8957" max="8958" width="19.25" style="1270" bestFit="1" customWidth="1"/>
    <col min="8959" max="8959" width="6.625" style="1270" bestFit="1" customWidth="1"/>
    <col min="8960" max="8960" width="9" style="1270"/>
    <col min="8961" max="8961" width="15.125" style="1270" bestFit="1" customWidth="1"/>
    <col min="8962" max="8962" width="13" style="1270" bestFit="1" customWidth="1"/>
    <col min="8963" max="8965" width="9" style="1270"/>
    <col min="8966" max="8966" width="13" style="1270" bestFit="1" customWidth="1"/>
    <col min="8967" max="8967" width="15" style="1270" customWidth="1"/>
    <col min="8968" max="8968" width="13" style="1270" bestFit="1" customWidth="1"/>
    <col min="8969" max="8969" width="9" style="1270"/>
    <col min="8970" max="8972" width="12.375" style="1270" bestFit="1" customWidth="1"/>
    <col min="8973" max="8973" width="11" style="1270" bestFit="1" customWidth="1"/>
    <col min="8974" max="8974" width="20.375" style="1270" bestFit="1" customWidth="1"/>
    <col min="8975" max="8976" width="27.75" style="1270" bestFit="1" customWidth="1"/>
    <col min="8977" max="8978" width="19.375" style="1270" bestFit="1" customWidth="1"/>
    <col min="8979" max="8979" width="17.25" style="1270" bestFit="1" customWidth="1"/>
    <col min="8980" max="8980" width="19.375" style="1270" bestFit="1" customWidth="1"/>
    <col min="8981" max="8982" width="9" style="1270"/>
    <col min="8983" max="8983" width="17.375" style="1270" bestFit="1" customWidth="1"/>
    <col min="8984" max="8984" width="9" style="1270"/>
    <col min="8985" max="8985" width="17.375" style="1270" bestFit="1" customWidth="1"/>
    <col min="8986" max="8987" width="9" style="1270"/>
    <col min="8988" max="8989" width="11.125" style="1270" bestFit="1" customWidth="1"/>
    <col min="8990" max="8990" width="5.25" style="1270" bestFit="1" customWidth="1"/>
    <col min="8991" max="8991" width="9" style="1270"/>
    <col min="8992" max="8992" width="14.25" style="1270" bestFit="1" customWidth="1"/>
    <col min="8993" max="8993" width="17.875" style="1270" bestFit="1" customWidth="1"/>
    <col min="8994" max="8994" width="5.25" style="1270" bestFit="1" customWidth="1"/>
    <col min="8995" max="8995" width="9" style="1270"/>
    <col min="8996" max="8996" width="11" style="1270" bestFit="1" customWidth="1"/>
    <col min="8997" max="8997" width="8.375" style="1270" bestFit="1" customWidth="1"/>
    <col min="8998" max="8998" width="9.625" style="1270" bestFit="1" customWidth="1"/>
    <col min="8999" max="8999" width="15.125" style="1270" bestFit="1" customWidth="1"/>
    <col min="9000" max="9000" width="11.125" style="1270" bestFit="1" customWidth="1"/>
    <col min="9001" max="9001" width="9.5" style="1270" bestFit="1" customWidth="1"/>
    <col min="9002" max="9002" width="11" style="1270" bestFit="1" customWidth="1"/>
    <col min="9003" max="9011" width="15.125" style="1270" bestFit="1" customWidth="1"/>
    <col min="9012" max="9012" width="7.125" style="1270" bestFit="1" customWidth="1"/>
    <col min="9013" max="9013" width="11" style="1270" bestFit="1" customWidth="1"/>
    <col min="9014" max="9014" width="15.125" style="1270" bestFit="1" customWidth="1"/>
    <col min="9015" max="9015" width="19.25" style="1270" bestFit="1" customWidth="1"/>
    <col min="9016" max="9016" width="15.125" style="1270" bestFit="1" customWidth="1"/>
    <col min="9017" max="9017" width="19.25" style="1270" bestFit="1" customWidth="1"/>
    <col min="9018" max="9018" width="15.125" style="1270" bestFit="1" customWidth="1"/>
    <col min="9019" max="9019" width="19.25" style="1270" bestFit="1" customWidth="1"/>
    <col min="9020" max="9020" width="15.125" style="1270" bestFit="1" customWidth="1"/>
    <col min="9021" max="9021" width="19.25" style="1270" bestFit="1" customWidth="1"/>
    <col min="9022" max="9022" width="15.125" style="1270" bestFit="1" customWidth="1"/>
    <col min="9023" max="9023" width="19.25" style="1270" bestFit="1" customWidth="1"/>
    <col min="9024" max="9024" width="13" style="1270" bestFit="1" customWidth="1"/>
    <col min="9025" max="9025" width="17.25" style="1270" bestFit="1" customWidth="1"/>
    <col min="9026" max="9026" width="15.125" style="1270" bestFit="1" customWidth="1"/>
    <col min="9027" max="9027" width="19.25" style="1270" bestFit="1" customWidth="1"/>
    <col min="9028" max="9028" width="15.125" style="1270" bestFit="1" customWidth="1"/>
    <col min="9029" max="9029" width="19.25" style="1270" bestFit="1" customWidth="1"/>
    <col min="9030" max="9035" width="21.375" style="1270" bestFit="1" customWidth="1"/>
    <col min="9036" max="9037" width="17.25" style="1270" bestFit="1" customWidth="1"/>
    <col min="9038" max="9038" width="7.125" style="1270" bestFit="1" customWidth="1"/>
    <col min="9039" max="9039" width="11" style="1270" bestFit="1" customWidth="1"/>
    <col min="9040" max="9040" width="7.125" style="1270" bestFit="1" customWidth="1"/>
    <col min="9041" max="9042" width="11" style="1270" bestFit="1" customWidth="1"/>
    <col min="9043" max="9043" width="15.125" style="1270" bestFit="1" customWidth="1"/>
    <col min="9044" max="9044" width="16.5" style="1270" bestFit="1" customWidth="1"/>
    <col min="9045" max="9045" width="20.625" style="1270" bestFit="1" customWidth="1"/>
    <col min="9046" max="9046" width="7.125" style="1270" bestFit="1" customWidth="1"/>
    <col min="9047" max="9049" width="11" style="1270" bestFit="1" customWidth="1"/>
    <col min="9050" max="9050" width="15.125" style="1270" bestFit="1" customWidth="1"/>
    <col min="9051" max="9053" width="11" style="1270" bestFit="1" customWidth="1"/>
    <col min="9054" max="9054" width="13" style="1270" bestFit="1" customWidth="1"/>
    <col min="9055" max="9055" width="11" style="1270" bestFit="1" customWidth="1"/>
    <col min="9056" max="9056" width="15.125" style="1270" bestFit="1" customWidth="1"/>
    <col min="9057" max="9057" width="17.25" style="1270" bestFit="1" customWidth="1"/>
    <col min="9058" max="9058" width="7.125" style="1270" bestFit="1" customWidth="1"/>
    <col min="9059" max="9059" width="13" style="1270" bestFit="1" customWidth="1"/>
    <col min="9060" max="9061" width="12.375" style="1270" bestFit="1" customWidth="1"/>
    <col min="9062" max="9063" width="15.125" style="1270" bestFit="1" customWidth="1"/>
    <col min="9064" max="9065" width="18.625" style="1270" bestFit="1" customWidth="1"/>
    <col min="9066" max="9067" width="21.375" style="1270" bestFit="1" customWidth="1"/>
    <col min="9068" max="9068" width="17.25" style="1270" bestFit="1" customWidth="1"/>
    <col min="9069" max="9069" width="11" style="1270" bestFit="1" customWidth="1"/>
    <col min="9070" max="9071" width="15.125" style="1270" bestFit="1" customWidth="1"/>
    <col min="9072" max="9072" width="11" style="1270" bestFit="1" customWidth="1"/>
    <col min="9073" max="9074" width="15.125" style="1270" bestFit="1" customWidth="1"/>
    <col min="9075" max="9075" width="11.875" style="1270" bestFit="1" customWidth="1"/>
    <col min="9076" max="9076" width="16.375" style="1270" bestFit="1" customWidth="1"/>
    <col min="9077" max="9077" width="15.125" style="1270" bestFit="1" customWidth="1"/>
    <col min="9078" max="9078" width="11" style="1270" bestFit="1" customWidth="1"/>
    <col min="9079" max="9080" width="15.125" style="1270" bestFit="1" customWidth="1"/>
    <col min="9081" max="9081" width="11" style="1270" bestFit="1" customWidth="1"/>
    <col min="9082" max="9083" width="15.125" style="1270" bestFit="1" customWidth="1"/>
    <col min="9084" max="9084" width="5.25" style="1270" bestFit="1" customWidth="1"/>
    <col min="9085" max="9086" width="9" style="1270"/>
    <col min="9087" max="9087" width="7.125" style="1270" bestFit="1" customWidth="1"/>
    <col min="9088" max="9088" width="9" style="1270"/>
    <col min="9089" max="9089" width="59.375" style="1270" bestFit="1" customWidth="1"/>
    <col min="9090" max="9090" width="45.5" style="1270" bestFit="1" customWidth="1"/>
    <col min="9091" max="9091" width="27.625" style="1270" bestFit="1" customWidth="1"/>
    <col min="9092" max="9092" width="11" style="1270" bestFit="1" customWidth="1"/>
    <col min="9093" max="9096" width="13" style="1270" bestFit="1" customWidth="1"/>
    <col min="9097" max="9097" width="14.375" style="1270" bestFit="1" customWidth="1"/>
    <col min="9098" max="9098" width="13" style="1270" bestFit="1" customWidth="1"/>
    <col min="9099" max="9100" width="18.125" style="1270" bestFit="1" customWidth="1"/>
    <col min="9101" max="9101" width="20.25" style="1270" bestFit="1" customWidth="1"/>
    <col min="9102" max="9102" width="17.625" style="1270" bestFit="1" customWidth="1"/>
    <col min="9103" max="9103" width="15.125" style="1270" bestFit="1" customWidth="1"/>
    <col min="9104" max="9104" width="21.375" style="1270" bestFit="1" customWidth="1"/>
    <col min="9105" max="9105" width="12.875" style="1270" bestFit="1" customWidth="1"/>
    <col min="9106" max="9106" width="13" style="1270" bestFit="1" customWidth="1"/>
    <col min="9107" max="9107" width="21.5" style="1270" bestFit="1" customWidth="1"/>
    <col min="9108" max="9109" width="13.125" style="1270" bestFit="1" customWidth="1"/>
    <col min="9110" max="9110" width="21.25" style="1270" bestFit="1" customWidth="1"/>
    <col min="9111" max="9111" width="17.375" style="1270" bestFit="1" customWidth="1"/>
    <col min="9112" max="9112" width="13.125" style="1270" bestFit="1" customWidth="1"/>
    <col min="9113" max="9113" width="15.125" style="1270" bestFit="1" customWidth="1"/>
    <col min="9114" max="9114" width="25.25" style="1270" bestFit="1" customWidth="1"/>
    <col min="9115" max="9115" width="18.875" style="1270" bestFit="1" customWidth="1"/>
    <col min="9116" max="9116" width="28" style="1270" bestFit="1" customWidth="1"/>
    <col min="9117" max="9117" width="26.75" style="1270" bestFit="1" customWidth="1"/>
    <col min="9118" max="9118" width="28" style="1270" bestFit="1" customWidth="1"/>
    <col min="9119" max="9119" width="25.25" style="1270" bestFit="1" customWidth="1"/>
    <col min="9120" max="9120" width="29.625" style="1270" bestFit="1" customWidth="1"/>
    <col min="9121" max="9121" width="25.25" style="1270" bestFit="1" customWidth="1"/>
    <col min="9122" max="9122" width="29.625" style="1270" bestFit="1" customWidth="1"/>
    <col min="9123" max="9123" width="25.25" style="1270" bestFit="1" customWidth="1"/>
    <col min="9124" max="9125" width="18.875" style="1270" bestFit="1" customWidth="1"/>
    <col min="9126" max="9126" width="21" style="1270" bestFit="1" customWidth="1"/>
    <col min="9127" max="9127" width="20.875" style="1270" bestFit="1" customWidth="1"/>
    <col min="9128" max="9128" width="12.625" style="1270" bestFit="1" customWidth="1"/>
    <col min="9129" max="9129" width="15.125" style="1270" bestFit="1" customWidth="1"/>
    <col min="9130" max="9130" width="7.125" style="1270" bestFit="1" customWidth="1"/>
    <col min="9131" max="9131" width="19.25" style="1270" bestFit="1" customWidth="1"/>
    <col min="9132" max="9134" width="15.125" style="1270" bestFit="1" customWidth="1"/>
    <col min="9135" max="9135" width="17.25" style="1270" bestFit="1" customWidth="1"/>
    <col min="9136" max="9138" width="15.125" style="1270" bestFit="1" customWidth="1"/>
    <col min="9139" max="9140" width="17.25" style="1270" bestFit="1" customWidth="1"/>
    <col min="9141" max="9141" width="15.125" style="1270" bestFit="1" customWidth="1"/>
    <col min="9142" max="9143" width="17.25" style="1270" bestFit="1" customWidth="1"/>
    <col min="9144" max="9144" width="15.125" style="1270" bestFit="1" customWidth="1"/>
    <col min="9145" max="9146" width="17.25" style="1270" bestFit="1" customWidth="1"/>
    <col min="9147" max="9147" width="19.25" style="1270" bestFit="1" customWidth="1"/>
    <col min="9148" max="9149" width="21.375" style="1270" bestFit="1" customWidth="1"/>
    <col min="9150" max="9150" width="23.5" style="1270" bestFit="1" customWidth="1"/>
    <col min="9151" max="9151" width="21.375" style="1270" bestFit="1" customWidth="1"/>
    <col min="9152" max="9152" width="19.25" style="1270" bestFit="1" customWidth="1"/>
    <col min="9153" max="9154" width="21.375" style="1270" bestFit="1" customWidth="1"/>
    <col min="9155" max="9155" width="23.5" style="1270" bestFit="1" customWidth="1"/>
    <col min="9156" max="9156" width="21.375" style="1270" bestFit="1" customWidth="1"/>
    <col min="9157" max="9157" width="17.25" style="1270" bestFit="1" customWidth="1"/>
    <col min="9158" max="9160" width="19.25" style="1270" bestFit="1" customWidth="1"/>
    <col min="9161" max="9161" width="18.375" style="1270" bestFit="1" customWidth="1"/>
    <col min="9162" max="9163" width="20.375" style="1270" bestFit="1" customWidth="1"/>
    <col min="9164" max="9164" width="13" style="1270" bestFit="1" customWidth="1"/>
    <col min="9165" max="9166" width="19.25" style="1270" bestFit="1" customWidth="1"/>
    <col min="9167" max="9168" width="17.25" style="1270" bestFit="1" customWidth="1"/>
    <col min="9169" max="9171" width="19.25" style="1270" bestFit="1" customWidth="1"/>
    <col min="9172" max="9173" width="21.375" style="1270" bestFit="1" customWidth="1"/>
    <col min="9174" max="9174" width="19.25" style="1270" bestFit="1" customWidth="1"/>
    <col min="9175" max="9176" width="21.375" style="1270" bestFit="1" customWidth="1"/>
    <col min="9177" max="9177" width="23.5" style="1270" bestFit="1" customWidth="1"/>
    <col min="9178" max="9179" width="21.375" style="1270" bestFit="1" customWidth="1"/>
    <col min="9180" max="9182" width="23.5" style="1270" bestFit="1" customWidth="1"/>
    <col min="9183" max="9184" width="25.5" style="1270" bestFit="1" customWidth="1"/>
    <col min="9185" max="9185" width="23.5" style="1270" bestFit="1" customWidth="1"/>
    <col min="9186" max="9187" width="25.5" style="1270" bestFit="1" customWidth="1"/>
    <col min="9188" max="9188" width="27.625" style="1270" bestFit="1" customWidth="1"/>
    <col min="9189" max="9189" width="25.5" style="1270" bestFit="1" customWidth="1"/>
    <col min="9190" max="9190" width="22.75" style="1270" bestFit="1" customWidth="1"/>
    <col min="9191" max="9191" width="26.875" style="1270" bestFit="1" customWidth="1"/>
    <col min="9192" max="9193" width="19.25" style="1270" bestFit="1" customWidth="1"/>
    <col min="9194" max="9194" width="25.5" style="1270" bestFit="1" customWidth="1"/>
    <col min="9195" max="9196" width="21.375" style="1270" bestFit="1" customWidth="1"/>
    <col min="9197" max="9197" width="27.625" style="1270" bestFit="1" customWidth="1"/>
    <col min="9198" max="9198" width="8.375" style="1270" bestFit="1" customWidth="1"/>
    <col min="9199" max="9201" width="16.75" style="1270" bestFit="1" customWidth="1"/>
    <col min="9202" max="9202" width="18.875" style="1270" bestFit="1" customWidth="1"/>
    <col min="9203" max="9203" width="23.5" style="1270" bestFit="1" customWidth="1"/>
    <col min="9204" max="9204" width="25.5" style="1270" bestFit="1" customWidth="1"/>
    <col min="9205" max="9206" width="8.375" style="1270" bestFit="1" customWidth="1"/>
    <col min="9207" max="9207" width="10.25" style="1270" bestFit="1" customWidth="1"/>
    <col min="9208" max="9208" width="13.75" style="1270" bestFit="1" customWidth="1"/>
    <col min="9209" max="9209" width="15.125" style="1270" bestFit="1" customWidth="1"/>
    <col min="9210" max="9212" width="21.5" style="1270" bestFit="1" customWidth="1"/>
    <col min="9213" max="9214" width="19.25" style="1270" bestFit="1" customWidth="1"/>
    <col min="9215" max="9215" width="6.625" style="1270" bestFit="1" customWidth="1"/>
    <col min="9216" max="9216" width="9" style="1270"/>
    <col min="9217" max="9217" width="15.125" style="1270" bestFit="1" customWidth="1"/>
    <col min="9218" max="9218" width="13" style="1270" bestFit="1" customWidth="1"/>
    <col min="9219" max="9221" width="9" style="1270"/>
    <col min="9222" max="9222" width="13" style="1270" bestFit="1" customWidth="1"/>
    <col min="9223" max="9223" width="15" style="1270" customWidth="1"/>
    <col min="9224" max="9224" width="13" style="1270" bestFit="1" customWidth="1"/>
    <col min="9225" max="9225" width="9" style="1270"/>
    <col min="9226" max="9228" width="12.375" style="1270" bestFit="1" customWidth="1"/>
    <col min="9229" max="9229" width="11" style="1270" bestFit="1" customWidth="1"/>
    <col min="9230" max="9230" width="20.375" style="1270" bestFit="1" customWidth="1"/>
    <col min="9231" max="9232" width="27.75" style="1270" bestFit="1" customWidth="1"/>
    <col min="9233" max="9234" width="19.375" style="1270" bestFit="1" customWidth="1"/>
    <col min="9235" max="9235" width="17.25" style="1270" bestFit="1" customWidth="1"/>
    <col min="9236" max="9236" width="19.375" style="1270" bestFit="1" customWidth="1"/>
    <col min="9237" max="9238" width="9" style="1270"/>
    <col min="9239" max="9239" width="17.375" style="1270" bestFit="1" customWidth="1"/>
    <col min="9240" max="9240" width="9" style="1270"/>
    <col min="9241" max="9241" width="17.375" style="1270" bestFit="1" customWidth="1"/>
    <col min="9242" max="9243" width="9" style="1270"/>
    <col min="9244" max="9245" width="11.125" style="1270" bestFit="1" customWidth="1"/>
    <col min="9246" max="9246" width="5.25" style="1270" bestFit="1" customWidth="1"/>
    <col min="9247" max="9247" width="9" style="1270"/>
    <col min="9248" max="9248" width="14.25" style="1270" bestFit="1" customWidth="1"/>
    <col min="9249" max="9249" width="17.875" style="1270" bestFit="1" customWidth="1"/>
    <col min="9250" max="9250" width="5.25" style="1270" bestFit="1" customWidth="1"/>
    <col min="9251" max="9251" width="9" style="1270"/>
    <col min="9252" max="9252" width="11" style="1270" bestFit="1" customWidth="1"/>
    <col min="9253" max="9253" width="8.375" style="1270" bestFit="1" customWidth="1"/>
    <col min="9254" max="9254" width="9.625" style="1270" bestFit="1" customWidth="1"/>
    <col min="9255" max="9255" width="15.125" style="1270" bestFit="1" customWidth="1"/>
    <col min="9256" max="9256" width="11.125" style="1270" bestFit="1" customWidth="1"/>
    <col min="9257" max="9257" width="9.5" style="1270" bestFit="1" customWidth="1"/>
    <col min="9258" max="9258" width="11" style="1270" bestFit="1" customWidth="1"/>
    <col min="9259" max="9267" width="15.125" style="1270" bestFit="1" customWidth="1"/>
    <col min="9268" max="9268" width="7.125" style="1270" bestFit="1" customWidth="1"/>
    <col min="9269" max="9269" width="11" style="1270" bestFit="1" customWidth="1"/>
    <col min="9270" max="9270" width="15.125" style="1270" bestFit="1" customWidth="1"/>
    <col min="9271" max="9271" width="19.25" style="1270" bestFit="1" customWidth="1"/>
    <col min="9272" max="9272" width="15.125" style="1270" bestFit="1" customWidth="1"/>
    <col min="9273" max="9273" width="19.25" style="1270" bestFit="1" customWidth="1"/>
    <col min="9274" max="9274" width="15.125" style="1270" bestFit="1" customWidth="1"/>
    <col min="9275" max="9275" width="19.25" style="1270" bestFit="1" customWidth="1"/>
    <col min="9276" max="9276" width="15.125" style="1270" bestFit="1" customWidth="1"/>
    <col min="9277" max="9277" width="19.25" style="1270" bestFit="1" customWidth="1"/>
    <col min="9278" max="9278" width="15.125" style="1270" bestFit="1" customWidth="1"/>
    <col min="9279" max="9279" width="19.25" style="1270" bestFit="1" customWidth="1"/>
    <col min="9280" max="9280" width="13" style="1270" bestFit="1" customWidth="1"/>
    <col min="9281" max="9281" width="17.25" style="1270" bestFit="1" customWidth="1"/>
    <col min="9282" max="9282" width="15.125" style="1270" bestFit="1" customWidth="1"/>
    <col min="9283" max="9283" width="19.25" style="1270" bestFit="1" customWidth="1"/>
    <col min="9284" max="9284" width="15.125" style="1270" bestFit="1" customWidth="1"/>
    <col min="9285" max="9285" width="19.25" style="1270" bestFit="1" customWidth="1"/>
    <col min="9286" max="9291" width="21.375" style="1270" bestFit="1" customWidth="1"/>
    <col min="9292" max="9293" width="17.25" style="1270" bestFit="1" customWidth="1"/>
    <col min="9294" max="9294" width="7.125" style="1270" bestFit="1" customWidth="1"/>
    <col min="9295" max="9295" width="11" style="1270" bestFit="1" customWidth="1"/>
    <col min="9296" max="9296" width="7.125" style="1270" bestFit="1" customWidth="1"/>
    <col min="9297" max="9298" width="11" style="1270" bestFit="1" customWidth="1"/>
    <col min="9299" max="9299" width="15.125" style="1270" bestFit="1" customWidth="1"/>
    <col min="9300" max="9300" width="16.5" style="1270" bestFit="1" customWidth="1"/>
    <col min="9301" max="9301" width="20.625" style="1270" bestFit="1" customWidth="1"/>
    <col min="9302" max="9302" width="7.125" style="1270" bestFit="1" customWidth="1"/>
    <col min="9303" max="9305" width="11" style="1270" bestFit="1" customWidth="1"/>
    <col min="9306" max="9306" width="15.125" style="1270" bestFit="1" customWidth="1"/>
    <col min="9307" max="9309" width="11" style="1270" bestFit="1" customWidth="1"/>
    <col min="9310" max="9310" width="13" style="1270" bestFit="1" customWidth="1"/>
    <col min="9311" max="9311" width="11" style="1270" bestFit="1" customWidth="1"/>
    <col min="9312" max="9312" width="15.125" style="1270" bestFit="1" customWidth="1"/>
    <col min="9313" max="9313" width="17.25" style="1270" bestFit="1" customWidth="1"/>
    <col min="9314" max="9314" width="7.125" style="1270" bestFit="1" customWidth="1"/>
    <col min="9315" max="9315" width="13" style="1270" bestFit="1" customWidth="1"/>
    <col min="9316" max="9317" width="12.375" style="1270" bestFit="1" customWidth="1"/>
    <col min="9318" max="9319" width="15.125" style="1270" bestFit="1" customWidth="1"/>
    <col min="9320" max="9321" width="18.625" style="1270" bestFit="1" customWidth="1"/>
    <col min="9322" max="9323" width="21.375" style="1270" bestFit="1" customWidth="1"/>
    <col min="9324" max="9324" width="17.25" style="1270" bestFit="1" customWidth="1"/>
    <col min="9325" max="9325" width="11" style="1270" bestFit="1" customWidth="1"/>
    <col min="9326" max="9327" width="15.125" style="1270" bestFit="1" customWidth="1"/>
    <col min="9328" max="9328" width="11" style="1270" bestFit="1" customWidth="1"/>
    <col min="9329" max="9330" width="15.125" style="1270" bestFit="1" customWidth="1"/>
    <col min="9331" max="9331" width="11.875" style="1270" bestFit="1" customWidth="1"/>
    <col min="9332" max="9332" width="16.375" style="1270" bestFit="1" customWidth="1"/>
    <col min="9333" max="9333" width="15.125" style="1270" bestFit="1" customWidth="1"/>
    <col min="9334" max="9334" width="11" style="1270" bestFit="1" customWidth="1"/>
    <col min="9335" max="9336" width="15.125" style="1270" bestFit="1" customWidth="1"/>
    <col min="9337" max="9337" width="11" style="1270" bestFit="1" customWidth="1"/>
    <col min="9338" max="9339" width="15.125" style="1270" bestFit="1" customWidth="1"/>
    <col min="9340" max="9340" width="5.25" style="1270" bestFit="1" customWidth="1"/>
    <col min="9341" max="9342" width="9" style="1270"/>
    <col min="9343" max="9343" width="7.125" style="1270" bestFit="1" customWidth="1"/>
    <col min="9344" max="9344" width="9" style="1270"/>
    <col min="9345" max="9345" width="59.375" style="1270" bestFit="1" customWidth="1"/>
    <col min="9346" max="9346" width="45.5" style="1270" bestFit="1" customWidth="1"/>
    <col min="9347" max="9347" width="27.625" style="1270" bestFit="1" customWidth="1"/>
    <col min="9348" max="9348" width="11" style="1270" bestFit="1" customWidth="1"/>
    <col min="9349" max="9352" width="13" style="1270" bestFit="1" customWidth="1"/>
    <col min="9353" max="9353" width="14.375" style="1270" bestFit="1" customWidth="1"/>
    <col min="9354" max="9354" width="13" style="1270" bestFit="1" customWidth="1"/>
    <col min="9355" max="9356" width="18.125" style="1270" bestFit="1" customWidth="1"/>
    <col min="9357" max="9357" width="20.25" style="1270" bestFit="1" customWidth="1"/>
    <col min="9358" max="9358" width="17.625" style="1270" bestFit="1" customWidth="1"/>
    <col min="9359" max="9359" width="15.125" style="1270" bestFit="1" customWidth="1"/>
    <col min="9360" max="9360" width="21.375" style="1270" bestFit="1" customWidth="1"/>
    <col min="9361" max="9361" width="12.875" style="1270" bestFit="1" customWidth="1"/>
    <col min="9362" max="9362" width="13" style="1270" bestFit="1" customWidth="1"/>
    <col min="9363" max="9363" width="21.5" style="1270" bestFit="1" customWidth="1"/>
    <col min="9364" max="9365" width="13.125" style="1270" bestFit="1" customWidth="1"/>
    <col min="9366" max="9366" width="21.25" style="1270" bestFit="1" customWidth="1"/>
    <col min="9367" max="9367" width="17.375" style="1270" bestFit="1" customWidth="1"/>
    <col min="9368" max="9368" width="13.125" style="1270" bestFit="1" customWidth="1"/>
    <col min="9369" max="9369" width="15.125" style="1270" bestFit="1" customWidth="1"/>
    <col min="9370" max="9370" width="25.25" style="1270" bestFit="1" customWidth="1"/>
    <col min="9371" max="9371" width="18.875" style="1270" bestFit="1" customWidth="1"/>
    <col min="9372" max="9372" width="28" style="1270" bestFit="1" customWidth="1"/>
    <col min="9373" max="9373" width="26.75" style="1270" bestFit="1" customWidth="1"/>
    <col min="9374" max="9374" width="28" style="1270" bestFit="1" customWidth="1"/>
    <col min="9375" max="9375" width="25.25" style="1270" bestFit="1" customWidth="1"/>
    <col min="9376" max="9376" width="29.625" style="1270" bestFit="1" customWidth="1"/>
    <col min="9377" max="9377" width="25.25" style="1270" bestFit="1" customWidth="1"/>
    <col min="9378" max="9378" width="29.625" style="1270" bestFit="1" customWidth="1"/>
    <col min="9379" max="9379" width="25.25" style="1270" bestFit="1" customWidth="1"/>
    <col min="9380" max="9381" width="18.875" style="1270" bestFit="1" customWidth="1"/>
    <col min="9382" max="9382" width="21" style="1270" bestFit="1" customWidth="1"/>
    <col min="9383" max="9383" width="20.875" style="1270" bestFit="1" customWidth="1"/>
    <col min="9384" max="9384" width="12.625" style="1270" bestFit="1" customWidth="1"/>
    <col min="9385" max="9385" width="15.125" style="1270" bestFit="1" customWidth="1"/>
    <col min="9386" max="9386" width="7.125" style="1270" bestFit="1" customWidth="1"/>
    <col min="9387" max="9387" width="19.25" style="1270" bestFit="1" customWidth="1"/>
    <col min="9388" max="9390" width="15.125" style="1270" bestFit="1" customWidth="1"/>
    <col min="9391" max="9391" width="17.25" style="1270" bestFit="1" customWidth="1"/>
    <col min="9392" max="9394" width="15.125" style="1270" bestFit="1" customWidth="1"/>
    <col min="9395" max="9396" width="17.25" style="1270" bestFit="1" customWidth="1"/>
    <col min="9397" max="9397" width="15.125" style="1270" bestFit="1" customWidth="1"/>
    <col min="9398" max="9399" width="17.25" style="1270" bestFit="1" customWidth="1"/>
    <col min="9400" max="9400" width="15.125" style="1270" bestFit="1" customWidth="1"/>
    <col min="9401" max="9402" width="17.25" style="1270" bestFit="1" customWidth="1"/>
    <col min="9403" max="9403" width="19.25" style="1270" bestFit="1" customWidth="1"/>
    <col min="9404" max="9405" width="21.375" style="1270" bestFit="1" customWidth="1"/>
    <col min="9406" max="9406" width="23.5" style="1270" bestFit="1" customWidth="1"/>
    <col min="9407" max="9407" width="21.375" style="1270" bestFit="1" customWidth="1"/>
    <col min="9408" max="9408" width="19.25" style="1270" bestFit="1" customWidth="1"/>
    <col min="9409" max="9410" width="21.375" style="1270" bestFit="1" customWidth="1"/>
    <col min="9411" max="9411" width="23.5" style="1270" bestFit="1" customWidth="1"/>
    <col min="9412" max="9412" width="21.375" style="1270" bestFit="1" customWidth="1"/>
    <col min="9413" max="9413" width="17.25" style="1270" bestFit="1" customWidth="1"/>
    <col min="9414" max="9416" width="19.25" style="1270" bestFit="1" customWidth="1"/>
    <col min="9417" max="9417" width="18.375" style="1270" bestFit="1" customWidth="1"/>
    <col min="9418" max="9419" width="20.375" style="1270" bestFit="1" customWidth="1"/>
    <col min="9420" max="9420" width="13" style="1270" bestFit="1" customWidth="1"/>
    <col min="9421" max="9422" width="19.25" style="1270" bestFit="1" customWidth="1"/>
    <col min="9423" max="9424" width="17.25" style="1270" bestFit="1" customWidth="1"/>
    <col min="9425" max="9427" width="19.25" style="1270" bestFit="1" customWidth="1"/>
    <col min="9428" max="9429" width="21.375" style="1270" bestFit="1" customWidth="1"/>
    <col min="9430" max="9430" width="19.25" style="1270" bestFit="1" customWidth="1"/>
    <col min="9431" max="9432" width="21.375" style="1270" bestFit="1" customWidth="1"/>
    <col min="9433" max="9433" width="23.5" style="1270" bestFit="1" customWidth="1"/>
    <col min="9434" max="9435" width="21.375" style="1270" bestFit="1" customWidth="1"/>
    <col min="9436" max="9438" width="23.5" style="1270" bestFit="1" customWidth="1"/>
    <col min="9439" max="9440" width="25.5" style="1270" bestFit="1" customWidth="1"/>
    <col min="9441" max="9441" width="23.5" style="1270" bestFit="1" customWidth="1"/>
    <col min="9442" max="9443" width="25.5" style="1270" bestFit="1" customWidth="1"/>
    <col min="9444" max="9444" width="27.625" style="1270" bestFit="1" customWidth="1"/>
    <col min="9445" max="9445" width="25.5" style="1270" bestFit="1" customWidth="1"/>
    <col min="9446" max="9446" width="22.75" style="1270" bestFit="1" customWidth="1"/>
    <col min="9447" max="9447" width="26.875" style="1270" bestFit="1" customWidth="1"/>
    <col min="9448" max="9449" width="19.25" style="1270" bestFit="1" customWidth="1"/>
    <col min="9450" max="9450" width="25.5" style="1270" bestFit="1" customWidth="1"/>
    <col min="9451" max="9452" width="21.375" style="1270" bestFit="1" customWidth="1"/>
    <col min="9453" max="9453" width="27.625" style="1270" bestFit="1" customWidth="1"/>
    <col min="9454" max="9454" width="8.375" style="1270" bestFit="1" customWidth="1"/>
    <col min="9455" max="9457" width="16.75" style="1270" bestFit="1" customWidth="1"/>
    <col min="9458" max="9458" width="18.875" style="1270" bestFit="1" customWidth="1"/>
    <col min="9459" max="9459" width="23.5" style="1270" bestFit="1" customWidth="1"/>
    <col min="9460" max="9460" width="25.5" style="1270" bestFit="1" customWidth="1"/>
    <col min="9461" max="9462" width="8.375" style="1270" bestFit="1" customWidth="1"/>
    <col min="9463" max="9463" width="10.25" style="1270" bestFit="1" customWidth="1"/>
    <col min="9464" max="9464" width="13.75" style="1270" bestFit="1" customWidth="1"/>
    <col min="9465" max="9465" width="15.125" style="1270" bestFit="1" customWidth="1"/>
    <col min="9466" max="9468" width="21.5" style="1270" bestFit="1" customWidth="1"/>
    <col min="9469" max="9470" width="19.25" style="1270" bestFit="1" customWidth="1"/>
    <col min="9471" max="9471" width="6.625" style="1270" bestFit="1" customWidth="1"/>
    <col min="9472" max="9472" width="9" style="1270"/>
    <col min="9473" max="9473" width="15.125" style="1270" bestFit="1" customWidth="1"/>
    <col min="9474" max="9474" width="13" style="1270" bestFit="1" customWidth="1"/>
    <col min="9475" max="9477" width="9" style="1270"/>
    <col min="9478" max="9478" width="13" style="1270" bestFit="1" customWidth="1"/>
    <col min="9479" max="9479" width="15" style="1270" customWidth="1"/>
    <col min="9480" max="9480" width="13" style="1270" bestFit="1" customWidth="1"/>
    <col min="9481" max="9481" width="9" style="1270"/>
    <col min="9482" max="9484" width="12.375" style="1270" bestFit="1" customWidth="1"/>
    <col min="9485" max="9485" width="11" style="1270" bestFit="1" customWidth="1"/>
    <col min="9486" max="9486" width="20.375" style="1270" bestFit="1" customWidth="1"/>
    <col min="9487" max="9488" width="27.75" style="1270" bestFit="1" customWidth="1"/>
    <col min="9489" max="9490" width="19.375" style="1270" bestFit="1" customWidth="1"/>
    <col min="9491" max="9491" width="17.25" style="1270" bestFit="1" customWidth="1"/>
    <col min="9492" max="9492" width="19.375" style="1270" bestFit="1" customWidth="1"/>
    <col min="9493" max="9494" width="9" style="1270"/>
    <col min="9495" max="9495" width="17.375" style="1270" bestFit="1" customWidth="1"/>
    <col min="9496" max="9496" width="9" style="1270"/>
    <col min="9497" max="9497" width="17.375" style="1270" bestFit="1" customWidth="1"/>
    <col min="9498" max="9499" width="9" style="1270"/>
    <col min="9500" max="9501" width="11.125" style="1270" bestFit="1" customWidth="1"/>
    <col min="9502" max="9502" width="5.25" style="1270" bestFit="1" customWidth="1"/>
    <col min="9503" max="9503" width="9" style="1270"/>
    <col min="9504" max="9504" width="14.25" style="1270" bestFit="1" customWidth="1"/>
    <col min="9505" max="9505" width="17.875" style="1270" bestFit="1" customWidth="1"/>
    <col min="9506" max="9506" width="5.25" style="1270" bestFit="1" customWidth="1"/>
    <col min="9507" max="9507" width="9" style="1270"/>
    <col min="9508" max="9508" width="11" style="1270" bestFit="1" customWidth="1"/>
    <col min="9509" max="9509" width="8.375" style="1270" bestFit="1" customWidth="1"/>
    <col min="9510" max="9510" width="9.625" style="1270" bestFit="1" customWidth="1"/>
    <col min="9511" max="9511" width="15.125" style="1270" bestFit="1" customWidth="1"/>
    <col min="9512" max="9512" width="11.125" style="1270" bestFit="1" customWidth="1"/>
    <col min="9513" max="9513" width="9.5" style="1270" bestFit="1" customWidth="1"/>
    <col min="9514" max="9514" width="11" style="1270" bestFit="1" customWidth="1"/>
    <col min="9515" max="9523" width="15.125" style="1270" bestFit="1" customWidth="1"/>
    <col min="9524" max="9524" width="7.125" style="1270" bestFit="1" customWidth="1"/>
    <col min="9525" max="9525" width="11" style="1270" bestFit="1" customWidth="1"/>
    <col min="9526" max="9526" width="15.125" style="1270" bestFit="1" customWidth="1"/>
    <col min="9527" max="9527" width="19.25" style="1270" bestFit="1" customWidth="1"/>
    <col min="9528" max="9528" width="15.125" style="1270" bestFit="1" customWidth="1"/>
    <col min="9529" max="9529" width="19.25" style="1270" bestFit="1" customWidth="1"/>
    <col min="9530" max="9530" width="15.125" style="1270" bestFit="1" customWidth="1"/>
    <col min="9531" max="9531" width="19.25" style="1270" bestFit="1" customWidth="1"/>
    <col min="9532" max="9532" width="15.125" style="1270" bestFit="1" customWidth="1"/>
    <col min="9533" max="9533" width="19.25" style="1270" bestFit="1" customWidth="1"/>
    <col min="9534" max="9534" width="15.125" style="1270" bestFit="1" customWidth="1"/>
    <col min="9535" max="9535" width="19.25" style="1270" bestFit="1" customWidth="1"/>
    <col min="9536" max="9536" width="13" style="1270" bestFit="1" customWidth="1"/>
    <col min="9537" max="9537" width="17.25" style="1270" bestFit="1" customWidth="1"/>
    <col min="9538" max="9538" width="15.125" style="1270" bestFit="1" customWidth="1"/>
    <col min="9539" max="9539" width="19.25" style="1270" bestFit="1" customWidth="1"/>
    <col min="9540" max="9540" width="15.125" style="1270" bestFit="1" customWidth="1"/>
    <col min="9541" max="9541" width="19.25" style="1270" bestFit="1" customWidth="1"/>
    <col min="9542" max="9547" width="21.375" style="1270" bestFit="1" customWidth="1"/>
    <col min="9548" max="9549" width="17.25" style="1270" bestFit="1" customWidth="1"/>
    <col min="9550" max="9550" width="7.125" style="1270" bestFit="1" customWidth="1"/>
    <col min="9551" max="9551" width="11" style="1270" bestFit="1" customWidth="1"/>
    <col min="9552" max="9552" width="7.125" style="1270" bestFit="1" customWidth="1"/>
    <col min="9553" max="9554" width="11" style="1270" bestFit="1" customWidth="1"/>
    <col min="9555" max="9555" width="15.125" style="1270" bestFit="1" customWidth="1"/>
    <col min="9556" max="9556" width="16.5" style="1270" bestFit="1" customWidth="1"/>
    <col min="9557" max="9557" width="20.625" style="1270" bestFit="1" customWidth="1"/>
    <col min="9558" max="9558" width="7.125" style="1270" bestFit="1" customWidth="1"/>
    <col min="9559" max="9561" width="11" style="1270" bestFit="1" customWidth="1"/>
    <col min="9562" max="9562" width="15.125" style="1270" bestFit="1" customWidth="1"/>
    <col min="9563" max="9565" width="11" style="1270" bestFit="1" customWidth="1"/>
    <col min="9566" max="9566" width="13" style="1270" bestFit="1" customWidth="1"/>
    <col min="9567" max="9567" width="11" style="1270" bestFit="1" customWidth="1"/>
    <col min="9568" max="9568" width="15.125" style="1270" bestFit="1" customWidth="1"/>
    <col min="9569" max="9569" width="17.25" style="1270" bestFit="1" customWidth="1"/>
    <col min="9570" max="9570" width="7.125" style="1270" bestFit="1" customWidth="1"/>
    <col min="9571" max="9571" width="13" style="1270" bestFit="1" customWidth="1"/>
    <col min="9572" max="9573" width="12.375" style="1270" bestFit="1" customWidth="1"/>
    <col min="9574" max="9575" width="15.125" style="1270" bestFit="1" customWidth="1"/>
    <col min="9576" max="9577" width="18.625" style="1270" bestFit="1" customWidth="1"/>
    <col min="9578" max="9579" width="21.375" style="1270" bestFit="1" customWidth="1"/>
    <col min="9580" max="9580" width="17.25" style="1270" bestFit="1" customWidth="1"/>
    <col min="9581" max="9581" width="11" style="1270" bestFit="1" customWidth="1"/>
    <col min="9582" max="9583" width="15.125" style="1270" bestFit="1" customWidth="1"/>
    <col min="9584" max="9584" width="11" style="1270" bestFit="1" customWidth="1"/>
    <col min="9585" max="9586" width="15.125" style="1270" bestFit="1" customWidth="1"/>
    <col min="9587" max="9587" width="11.875" style="1270" bestFit="1" customWidth="1"/>
    <col min="9588" max="9588" width="16.375" style="1270" bestFit="1" customWidth="1"/>
    <col min="9589" max="9589" width="15.125" style="1270" bestFit="1" customWidth="1"/>
    <col min="9590" max="9590" width="11" style="1270" bestFit="1" customWidth="1"/>
    <col min="9591" max="9592" width="15.125" style="1270" bestFit="1" customWidth="1"/>
    <col min="9593" max="9593" width="11" style="1270" bestFit="1" customWidth="1"/>
    <col min="9594" max="9595" width="15.125" style="1270" bestFit="1" customWidth="1"/>
    <col min="9596" max="9596" width="5.25" style="1270" bestFit="1" customWidth="1"/>
    <col min="9597" max="9598" width="9" style="1270"/>
    <col min="9599" max="9599" width="7.125" style="1270" bestFit="1" customWidth="1"/>
    <col min="9600" max="9600" width="9" style="1270"/>
    <col min="9601" max="9601" width="59.375" style="1270" bestFit="1" customWidth="1"/>
    <col min="9602" max="9602" width="45.5" style="1270" bestFit="1" customWidth="1"/>
    <col min="9603" max="9603" width="27.625" style="1270" bestFit="1" customWidth="1"/>
    <col min="9604" max="9604" width="11" style="1270" bestFit="1" customWidth="1"/>
    <col min="9605" max="9608" width="13" style="1270" bestFit="1" customWidth="1"/>
    <col min="9609" max="9609" width="14.375" style="1270" bestFit="1" customWidth="1"/>
    <col min="9610" max="9610" width="13" style="1270" bestFit="1" customWidth="1"/>
    <col min="9611" max="9612" width="18.125" style="1270" bestFit="1" customWidth="1"/>
    <col min="9613" max="9613" width="20.25" style="1270" bestFit="1" customWidth="1"/>
    <col min="9614" max="9614" width="17.625" style="1270" bestFit="1" customWidth="1"/>
    <col min="9615" max="9615" width="15.125" style="1270" bestFit="1" customWidth="1"/>
    <col min="9616" max="9616" width="21.375" style="1270" bestFit="1" customWidth="1"/>
    <col min="9617" max="9617" width="12.875" style="1270" bestFit="1" customWidth="1"/>
    <col min="9618" max="9618" width="13" style="1270" bestFit="1" customWidth="1"/>
    <col min="9619" max="9619" width="21.5" style="1270" bestFit="1" customWidth="1"/>
    <col min="9620" max="9621" width="13.125" style="1270" bestFit="1" customWidth="1"/>
    <col min="9622" max="9622" width="21.25" style="1270" bestFit="1" customWidth="1"/>
    <col min="9623" max="9623" width="17.375" style="1270" bestFit="1" customWidth="1"/>
    <col min="9624" max="9624" width="13.125" style="1270" bestFit="1" customWidth="1"/>
    <col min="9625" max="9625" width="15.125" style="1270" bestFit="1" customWidth="1"/>
    <col min="9626" max="9626" width="25.25" style="1270" bestFit="1" customWidth="1"/>
    <col min="9627" max="9627" width="18.875" style="1270" bestFit="1" customWidth="1"/>
    <col min="9628" max="9628" width="28" style="1270" bestFit="1" customWidth="1"/>
    <col min="9629" max="9629" width="26.75" style="1270" bestFit="1" customWidth="1"/>
    <col min="9630" max="9630" width="28" style="1270" bestFit="1" customWidth="1"/>
    <col min="9631" max="9631" width="25.25" style="1270" bestFit="1" customWidth="1"/>
    <col min="9632" max="9632" width="29.625" style="1270" bestFit="1" customWidth="1"/>
    <col min="9633" max="9633" width="25.25" style="1270" bestFit="1" customWidth="1"/>
    <col min="9634" max="9634" width="29.625" style="1270" bestFit="1" customWidth="1"/>
    <col min="9635" max="9635" width="25.25" style="1270" bestFit="1" customWidth="1"/>
    <col min="9636" max="9637" width="18.875" style="1270" bestFit="1" customWidth="1"/>
    <col min="9638" max="9638" width="21" style="1270" bestFit="1" customWidth="1"/>
    <col min="9639" max="9639" width="20.875" style="1270" bestFit="1" customWidth="1"/>
    <col min="9640" max="9640" width="12.625" style="1270" bestFit="1" customWidth="1"/>
    <col min="9641" max="9641" width="15.125" style="1270" bestFit="1" customWidth="1"/>
    <col min="9642" max="9642" width="7.125" style="1270" bestFit="1" customWidth="1"/>
    <col min="9643" max="9643" width="19.25" style="1270" bestFit="1" customWidth="1"/>
    <col min="9644" max="9646" width="15.125" style="1270" bestFit="1" customWidth="1"/>
    <col min="9647" max="9647" width="17.25" style="1270" bestFit="1" customWidth="1"/>
    <col min="9648" max="9650" width="15.125" style="1270" bestFit="1" customWidth="1"/>
    <col min="9651" max="9652" width="17.25" style="1270" bestFit="1" customWidth="1"/>
    <col min="9653" max="9653" width="15.125" style="1270" bestFit="1" customWidth="1"/>
    <col min="9654" max="9655" width="17.25" style="1270" bestFit="1" customWidth="1"/>
    <col min="9656" max="9656" width="15.125" style="1270" bestFit="1" customWidth="1"/>
    <col min="9657" max="9658" width="17.25" style="1270" bestFit="1" customWidth="1"/>
    <col min="9659" max="9659" width="19.25" style="1270" bestFit="1" customWidth="1"/>
    <col min="9660" max="9661" width="21.375" style="1270" bestFit="1" customWidth="1"/>
    <col min="9662" max="9662" width="23.5" style="1270" bestFit="1" customWidth="1"/>
    <col min="9663" max="9663" width="21.375" style="1270" bestFit="1" customWidth="1"/>
    <col min="9664" max="9664" width="19.25" style="1270" bestFit="1" customWidth="1"/>
    <col min="9665" max="9666" width="21.375" style="1270" bestFit="1" customWidth="1"/>
    <col min="9667" max="9667" width="23.5" style="1270" bestFit="1" customWidth="1"/>
    <col min="9668" max="9668" width="21.375" style="1270" bestFit="1" customWidth="1"/>
    <col min="9669" max="9669" width="17.25" style="1270" bestFit="1" customWidth="1"/>
    <col min="9670" max="9672" width="19.25" style="1270" bestFit="1" customWidth="1"/>
    <col min="9673" max="9673" width="18.375" style="1270" bestFit="1" customWidth="1"/>
    <col min="9674" max="9675" width="20.375" style="1270" bestFit="1" customWidth="1"/>
    <col min="9676" max="9676" width="13" style="1270" bestFit="1" customWidth="1"/>
    <col min="9677" max="9678" width="19.25" style="1270" bestFit="1" customWidth="1"/>
    <col min="9679" max="9680" width="17.25" style="1270" bestFit="1" customWidth="1"/>
    <col min="9681" max="9683" width="19.25" style="1270" bestFit="1" customWidth="1"/>
    <col min="9684" max="9685" width="21.375" style="1270" bestFit="1" customWidth="1"/>
    <col min="9686" max="9686" width="19.25" style="1270" bestFit="1" customWidth="1"/>
    <col min="9687" max="9688" width="21.375" style="1270" bestFit="1" customWidth="1"/>
    <col min="9689" max="9689" width="23.5" style="1270" bestFit="1" customWidth="1"/>
    <col min="9690" max="9691" width="21.375" style="1270" bestFit="1" customWidth="1"/>
    <col min="9692" max="9694" width="23.5" style="1270" bestFit="1" customWidth="1"/>
    <col min="9695" max="9696" width="25.5" style="1270" bestFit="1" customWidth="1"/>
    <col min="9697" max="9697" width="23.5" style="1270" bestFit="1" customWidth="1"/>
    <col min="9698" max="9699" width="25.5" style="1270" bestFit="1" customWidth="1"/>
    <col min="9700" max="9700" width="27.625" style="1270" bestFit="1" customWidth="1"/>
    <col min="9701" max="9701" width="25.5" style="1270" bestFit="1" customWidth="1"/>
    <col min="9702" max="9702" width="22.75" style="1270" bestFit="1" customWidth="1"/>
    <col min="9703" max="9703" width="26.875" style="1270" bestFit="1" customWidth="1"/>
    <col min="9704" max="9705" width="19.25" style="1270" bestFit="1" customWidth="1"/>
    <col min="9706" max="9706" width="25.5" style="1270" bestFit="1" customWidth="1"/>
    <col min="9707" max="9708" width="21.375" style="1270" bestFit="1" customWidth="1"/>
    <col min="9709" max="9709" width="27.625" style="1270" bestFit="1" customWidth="1"/>
    <col min="9710" max="9710" width="8.375" style="1270" bestFit="1" customWidth="1"/>
    <col min="9711" max="9713" width="16.75" style="1270" bestFit="1" customWidth="1"/>
    <col min="9714" max="9714" width="18.875" style="1270" bestFit="1" customWidth="1"/>
    <col min="9715" max="9715" width="23.5" style="1270" bestFit="1" customWidth="1"/>
    <col min="9716" max="9716" width="25.5" style="1270" bestFit="1" customWidth="1"/>
    <col min="9717" max="9718" width="8.375" style="1270" bestFit="1" customWidth="1"/>
    <col min="9719" max="9719" width="10.25" style="1270" bestFit="1" customWidth="1"/>
    <col min="9720" max="9720" width="13.75" style="1270" bestFit="1" customWidth="1"/>
    <col min="9721" max="9721" width="15.125" style="1270" bestFit="1" customWidth="1"/>
    <col min="9722" max="9724" width="21.5" style="1270" bestFit="1" customWidth="1"/>
    <col min="9725" max="9726" width="19.25" style="1270" bestFit="1" customWidth="1"/>
    <col min="9727" max="9727" width="6.625" style="1270" bestFit="1" customWidth="1"/>
    <col min="9728" max="9728" width="9" style="1270"/>
    <col min="9729" max="9729" width="15.125" style="1270" bestFit="1" customWidth="1"/>
    <col min="9730" max="9730" width="13" style="1270" bestFit="1" customWidth="1"/>
    <col min="9731" max="9733" width="9" style="1270"/>
    <col min="9734" max="9734" width="13" style="1270" bestFit="1" customWidth="1"/>
    <col min="9735" max="9735" width="15" style="1270" customWidth="1"/>
    <col min="9736" max="9736" width="13" style="1270" bestFit="1" customWidth="1"/>
    <col min="9737" max="9737" width="9" style="1270"/>
    <col min="9738" max="9740" width="12.375" style="1270" bestFit="1" customWidth="1"/>
    <col min="9741" max="9741" width="11" style="1270" bestFit="1" customWidth="1"/>
    <col min="9742" max="9742" width="20.375" style="1270" bestFit="1" customWidth="1"/>
    <col min="9743" max="9744" width="27.75" style="1270" bestFit="1" customWidth="1"/>
    <col min="9745" max="9746" width="19.375" style="1270" bestFit="1" customWidth="1"/>
    <col min="9747" max="9747" width="17.25" style="1270" bestFit="1" customWidth="1"/>
    <col min="9748" max="9748" width="19.375" style="1270" bestFit="1" customWidth="1"/>
    <col min="9749" max="9750" width="9" style="1270"/>
    <col min="9751" max="9751" width="17.375" style="1270" bestFit="1" customWidth="1"/>
    <col min="9752" max="9752" width="9" style="1270"/>
    <col min="9753" max="9753" width="17.375" style="1270" bestFit="1" customWidth="1"/>
    <col min="9754" max="9755" width="9" style="1270"/>
    <col min="9756" max="9757" width="11.125" style="1270" bestFit="1" customWidth="1"/>
    <col min="9758" max="9758" width="5.25" style="1270" bestFit="1" customWidth="1"/>
    <col min="9759" max="9759" width="9" style="1270"/>
    <col min="9760" max="9760" width="14.25" style="1270" bestFit="1" customWidth="1"/>
    <col min="9761" max="9761" width="17.875" style="1270" bestFit="1" customWidth="1"/>
    <col min="9762" max="9762" width="5.25" style="1270" bestFit="1" customWidth="1"/>
    <col min="9763" max="9763" width="9" style="1270"/>
    <col min="9764" max="9764" width="11" style="1270" bestFit="1" customWidth="1"/>
    <col min="9765" max="9765" width="8.375" style="1270" bestFit="1" customWidth="1"/>
    <col min="9766" max="9766" width="9.625" style="1270" bestFit="1" customWidth="1"/>
    <col min="9767" max="9767" width="15.125" style="1270" bestFit="1" customWidth="1"/>
    <col min="9768" max="9768" width="11.125" style="1270" bestFit="1" customWidth="1"/>
    <col min="9769" max="9769" width="9.5" style="1270" bestFit="1" customWidth="1"/>
    <col min="9770" max="9770" width="11" style="1270" bestFit="1" customWidth="1"/>
    <col min="9771" max="9779" width="15.125" style="1270" bestFit="1" customWidth="1"/>
    <col min="9780" max="9780" width="7.125" style="1270" bestFit="1" customWidth="1"/>
    <col min="9781" max="9781" width="11" style="1270" bestFit="1" customWidth="1"/>
    <col min="9782" max="9782" width="15.125" style="1270" bestFit="1" customWidth="1"/>
    <col min="9783" max="9783" width="19.25" style="1270" bestFit="1" customWidth="1"/>
    <col min="9784" max="9784" width="15.125" style="1270" bestFit="1" customWidth="1"/>
    <col min="9785" max="9785" width="19.25" style="1270" bestFit="1" customWidth="1"/>
    <col min="9786" max="9786" width="15.125" style="1270" bestFit="1" customWidth="1"/>
    <col min="9787" max="9787" width="19.25" style="1270" bestFit="1" customWidth="1"/>
    <col min="9788" max="9788" width="15.125" style="1270" bestFit="1" customWidth="1"/>
    <col min="9789" max="9789" width="19.25" style="1270" bestFit="1" customWidth="1"/>
    <col min="9790" max="9790" width="15.125" style="1270" bestFit="1" customWidth="1"/>
    <col min="9791" max="9791" width="19.25" style="1270" bestFit="1" customWidth="1"/>
    <col min="9792" max="9792" width="13" style="1270" bestFit="1" customWidth="1"/>
    <col min="9793" max="9793" width="17.25" style="1270" bestFit="1" customWidth="1"/>
    <col min="9794" max="9794" width="15.125" style="1270" bestFit="1" customWidth="1"/>
    <col min="9795" max="9795" width="19.25" style="1270" bestFit="1" customWidth="1"/>
    <col min="9796" max="9796" width="15.125" style="1270" bestFit="1" customWidth="1"/>
    <col min="9797" max="9797" width="19.25" style="1270" bestFit="1" customWidth="1"/>
    <col min="9798" max="9803" width="21.375" style="1270" bestFit="1" customWidth="1"/>
    <col min="9804" max="9805" width="17.25" style="1270" bestFit="1" customWidth="1"/>
    <col min="9806" max="9806" width="7.125" style="1270" bestFit="1" customWidth="1"/>
    <col min="9807" max="9807" width="11" style="1270" bestFit="1" customWidth="1"/>
    <col min="9808" max="9808" width="7.125" style="1270" bestFit="1" customWidth="1"/>
    <col min="9809" max="9810" width="11" style="1270" bestFit="1" customWidth="1"/>
    <col min="9811" max="9811" width="15.125" style="1270" bestFit="1" customWidth="1"/>
    <col min="9812" max="9812" width="16.5" style="1270" bestFit="1" customWidth="1"/>
    <col min="9813" max="9813" width="20.625" style="1270" bestFit="1" customWidth="1"/>
    <col min="9814" max="9814" width="7.125" style="1270" bestFit="1" customWidth="1"/>
    <col min="9815" max="9817" width="11" style="1270" bestFit="1" customWidth="1"/>
    <col min="9818" max="9818" width="15.125" style="1270" bestFit="1" customWidth="1"/>
    <col min="9819" max="9821" width="11" style="1270" bestFit="1" customWidth="1"/>
    <col min="9822" max="9822" width="13" style="1270" bestFit="1" customWidth="1"/>
    <col min="9823" max="9823" width="11" style="1270" bestFit="1" customWidth="1"/>
    <col min="9824" max="9824" width="15.125" style="1270" bestFit="1" customWidth="1"/>
    <col min="9825" max="9825" width="17.25" style="1270" bestFit="1" customWidth="1"/>
    <col min="9826" max="9826" width="7.125" style="1270" bestFit="1" customWidth="1"/>
    <col min="9827" max="9827" width="13" style="1270" bestFit="1" customWidth="1"/>
    <col min="9828" max="9829" width="12.375" style="1270" bestFit="1" customWidth="1"/>
    <col min="9830" max="9831" width="15.125" style="1270" bestFit="1" customWidth="1"/>
    <col min="9832" max="9833" width="18.625" style="1270" bestFit="1" customWidth="1"/>
    <col min="9834" max="9835" width="21.375" style="1270" bestFit="1" customWidth="1"/>
    <col min="9836" max="9836" width="17.25" style="1270" bestFit="1" customWidth="1"/>
    <col min="9837" max="9837" width="11" style="1270" bestFit="1" customWidth="1"/>
    <col min="9838" max="9839" width="15.125" style="1270" bestFit="1" customWidth="1"/>
    <col min="9840" max="9840" width="11" style="1270" bestFit="1" customWidth="1"/>
    <col min="9841" max="9842" width="15.125" style="1270" bestFit="1" customWidth="1"/>
    <col min="9843" max="9843" width="11.875" style="1270" bestFit="1" customWidth="1"/>
    <col min="9844" max="9844" width="16.375" style="1270" bestFit="1" customWidth="1"/>
    <col min="9845" max="9845" width="15.125" style="1270" bestFit="1" customWidth="1"/>
    <col min="9846" max="9846" width="11" style="1270" bestFit="1" customWidth="1"/>
    <col min="9847" max="9848" width="15.125" style="1270" bestFit="1" customWidth="1"/>
    <col min="9849" max="9849" width="11" style="1270" bestFit="1" customWidth="1"/>
    <col min="9850" max="9851" width="15.125" style="1270" bestFit="1" customWidth="1"/>
    <col min="9852" max="9852" width="5.25" style="1270" bestFit="1" customWidth="1"/>
    <col min="9853" max="9854" width="9" style="1270"/>
    <col min="9855" max="9855" width="7.125" style="1270" bestFit="1" customWidth="1"/>
    <col min="9856" max="9856" width="9" style="1270"/>
    <col min="9857" max="9857" width="59.375" style="1270" bestFit="1" customWidth="1"/>
    <col min="9858" max="9858" width="45.5" style="1270" bestFit="1" customWidth="1"/>
    <col min="9859" max="9859" width="27.625" style="1270" bestFit="1" customWidth="1"/>
    <col min="9860" max="9860" width="11" style="1270" bestFit="1" customWidth="1"/>
    <col min="9861" max="9864" width="13" style="1270" bestFit="1" customWidth="1"/>
    <col min="9865" max="9865" width="14.375" style="1270" bestFit="1" customWidth="1"/>
    <col min="9866" max="9866" width="13" style="1270" bestFit="1" customWidth="1"/>
    <col min="9867" max="9868" width="18.125" style="1270" bestFit="1" customWidth="1"/>
    <col min="9869" max="9869" width="20.25" style="1270" bestFit="1" customWidth="1"/>
    <col min="9870" max="9870" width="17.625" style="1270" bestFit="1" customWidth="1"/>
    <col min="9871" max="9871" width="15.125" style="1270" bestFit="1" customWidth="1"/>
    <col min="9872" max="9872" width="21.375" style="1270" bestFit="1" customWidth="1"/>
    <col min="9873" max="9873" width="12.875" style="1270" bestFit="1" customWidth="1"/>
    <col min="9874" max="9874" width="13" style="1270" bestFit="1" customWidth="1"/>
    <col min="9875" max="9875" width="21.5" style="1270" bestFit="1" customWidth="1"/>
    <col min="9876" max="9877" width="13.125" style="1270" bestFit="1" customWidth="1"/>
    <col min="9878" max="9878" width="21.25" style="1270" bestFit="1" customWidth="1"/>
    <col min="9879" max="9879" width="17.375" style="1270" bestFit="1" customWidth="1"/>
    <col min="9880" max="9880" width="13.125" style="1270" bestFit="1" customWidth="1"/>
    <col min="9881" max="9881" width="15.125" style="1270" bestFit="1" customWidth="1"/>
    <col min="9882" max="9882" width="25.25" style="1270" bestFit="1" customWidth="1"/>
    <col min="9883" max="9883" width="18.875" style="1270" bestFit="1" customWidth="1"/>
    <col min="9884" max="9884" width="28" style="1270" bestFit="1" customWidth="1"/>
    <col min="9885" max="9885" width="26.75" style="1270" bestFit="1" customWidth="1"/>
    <col min="9886" max="9886" width="28" style="1270" bestFit="1" customWidth="1"/>
    <col min="9887" max="9887" width="25.25" style="1270" bestFit="1" customWidth="1"/>
    <col min="9888" max="9888" width="29.625" style="1270" bestFit="1" customWidth="1"/>
    <col min="9889" max="9889" width="25.25" style="1270" bestFit="1" customWidth="1"/>
    <col min="9890" max="9890" width="29.625" style="1270" bestFit="1" customWidth="1"/>
    <col min="9891" max="9891" width="25.25" style="1270" bestFit="1" customWidth="1"/>
    <col min="9892" max="9893" width="18.875" style="1270" bestFit="1" customWidth="1"/>
    <col min="9894" max="9894" width="21" style="1270" bestFit="1" customWidth="1"/>
    <col min="9895" max="9895" width="20.875" style="1270" bestFit="1" customWidth="1"/>
    <col min="9896" max="9896" width="12.625" style="1270" bestFit="1" customWidth="1"/>
    <col min="9897" max="9897" width="15.125" style="1270" bestFit="1" customWidth="1"/>
    <col min="9898" max="9898" width="7.125" style="1270" bestFit="1" customWidth="1"/>
    <col min="9899" max="9899" width="19.25" style="1270" bestFit="1" customWidth="1"/>
    <col min="9900" max="9902" width="15.125" style="1270" bestFit="1" customWidth="1"/>
    <col min="9903" max="9903" width="17.25" style="1270" bestFit="1" customWidth="1"/>
    <col min="9904" max="9906" width="15.125" style="1270" bestFit="1" customWidth="1"/>
    <col min="9907" max="9908" width="17.25" style="1270" bestFit="1" customWidth="1"/>
    <col min="9909" max="9909" width="15.125" style="1270" bestFit="1" customWidth="1"/>
    <col min="9910" max="9911" width="17.25" style="1270" bestFit="1" customWidth="1"/>
    <col min="9912" max="9912" width="15.125" style="1270" bestFit="1" customWidth="1"/>
    <col min="9913" max="9914" width="17.25" style="1270" bestFit="1" customWidth="1"/>
    <col min="9915" max="9915" width="19.25" style="1270" bestFit="1" customWidth="1"/>
    <col min="9916" max="9917" width="21.375" style="1270" bestFit="1" customWidth="1"/>
    <col min="9918" max="9918" width="23.5" style="1270" bestFit="1" customWidth="1"/>
    <col min="9919" max="9919" width="21.375" style="1270" bestFit="1" customWidth="1"/>
    <col min="9920" max="9920" width="19.25" style="1270" bestFit="1" customWidth="1"/>
    <col min="9921" max="9922" width="21.375" style="1270" bestFit="1" customWidth="1"/>
    <col min="9923" max="9923" width="23.5" style="1270" bestFit="1" customWidth="1"/>
    <col min="9924" max="9924" width="21.375" style="1270" bestFit="1" customWidth="1"/>
    <col min="9925" max="9925" width="17.25" style="1270" bestFit="1" customWidth="1"/>
    <col min="9926" max="9928" width="19.25" style="1270" bestFit="1" customWidth="1"/>
    <col min="9929" max="9929" width="18.375" style="1270" bestFit="1" customWidth="1"/>
    <col min="9930" max="9931" width="20.375" style="1270" bestFit="1" customWidth="1"/>
    <col min="9932" max="9932" width="13" style="1270" bestFit="1" customWidth="1"/>
    <col min="9933" max="9934" width="19.25" style="1270" bestFit="1" customWidth="1"/>
    <col min="9935" max="9936" width="17.25" style="1270" bestFit="1" customWidth="1"/>
    <col min="9937" max="9939" width="19.25" style="1270" bestFit="1" customWidth="1"/>
    <col min="9940" max="9941" width="21.375" style="1270" bestFit="1" customWidth="1"/>
    <col min="9942" max="9942" width="19.25" style="1270" bestFit="1" customWidth="1"/>
    <col min="9943" max="9944" width="21.375" style="1270" bestFit="1" customWidth="1"/>
    <col min="9945" max="9945" width="23.5" style="1270" bestFit="1" customWidth="1"/>
    <col min="9946" max="9947" width="21.375" style="1270" bestFit="1" customWidth="1"/>
    <col min="9948" max="9950" width="23.5" style="1270" bestFit="1" customWidth="1"/>
    <col min="9951" max="9952" width="25.5" style="1270" bestFit="1" customWidth="1"/>
    <col min="9953" max="9953" width="23.5" style="1270" bestFit="1" customWidth="1"/>
    <col min="9954" max="9955" width="25.5" style="1270" bestFit="1" customWidth="1"/>
    <col min="9956" max="9956" width="27.625" style="1270" bestFit="1" customWidth="1"/>
    <col min="9957" max="9957" width="25.5" style="1270" bestFit="1" customWidth="1"/>
    <col min="9958" max="9958" width="22.75" style="1270" bestFit="1" customWidth="1"/>
    <col min="9959" max="9959" width="26.875" style="1270" bestFit="1" customWidth="1"/>
    <col min="9960" max="9961" width="19.25" style="1270" bestFit="1" customWidth="1"/>
    <col min="9962" max="9962" width="25.5" style="1270" bestFit="1" customWidth="1"/>
    <col min="9963" max="9964" width="21.375" style="1270" bestFit="1" customWidth="1"/>
    <col min="9965" max="9965" width="27.625" style="1270" bestFit="1" customWidth="1"/>
    <col min="9966" max="9966" width="8.375" style="1270" bestFit="1" customWidth="1"/>
    <col min="9967" max="9969" width="16.75" style="1270" bestFit="1" customWidth="1"/>
    <col min="9970" max="9970" width="18.875" style="1270" bestFit="1" customWidth="1"/>
    <col min="9971" max="9971" width="23.5" style="1270" bestFit="1" customWidth="1"/>
    <col min="9972" max="9972" width="25.5" style="1270" bestFit="1" customWidth="1"/>
    <col min="9973" max="9974" width="8.375" style="1270" bestFit="1" customWidth="1"/>
    <col min="9975" max="9975" width="10.25" style="1270" bestFit="1" customWidth="1"/>
    <col min="9976" max="9976" width="13.75" style="1270" bestFit="1" customWidth="1"/>
    <col min="9977" max="9977" width="15.125" style="1270" bestFit="1" customWidth="1"/>
    <col min="9978" max="9980" width="21.5" style="1270" bestFit="1" customWidth="1"/>
    <col min="9981" max="9982" width="19.25" style="1270" bestFit="1" customWidth="1"/>
    <col min="9983" max="9983" width="6.625" style="1270" bestFit="1" customWidth="1"/>
    <col min="9984" max="9984" width="9" style="1270"/>
    <col min="9985" max="9985" width="15.125" style="1270" bestFit="1" customWidth="1"/>
    <col min="9986" max="9986" width="13" style="1270" bestFit="1" customWidth="1"/>
    <col min="9987" max="9989" width="9" style="1270"/>
    <col min="9990" max="9990" width="13" style="1270" bestFit="1" customWidth="1"/>
    <col min="9991" max="9991" width="15" style="1270" customWidth="1"/>
    <col min="9992" max="9992" width="13" style="1270" bestFit="1" customWidth="1"/>
    <col min="9993" max="9993" width="9" style="1270"/>
    <col min="9994" max="9996" width="12.375" style="1270" bestFit="1" customWidth="1"/>
    <col min="9997" max="9997" width="11" style="1270" bestFit="1" customWidth="1"/>
    <col min="9998" max="9998" width="20.375" style="1270" bestFit="1" customWidth="1"/>
    <col min="9999" max="10000" width="27.75" style="1270" bestFit="1" customWidth="1"/>
    <col min="10001" max="10002" width="19.375" style="1270" bestFit="1" customWidth="1"/>
    <col min="10003" max="10003" width="17.25" style="1270" bestFit="1" customWidth="1"/>
    <col min="10004" max="10004" width="19.375" style="1270" bestFit="1" customWidth="1"/>
    <col min="10005" max="10006" width="9" style="1270"/>
    <col min="10007" max="10007" width="17.375" style="1270" bestFit="1" customWidth="1"/>
    <col min="10008" max="10008" width="9" style="1270"/>
    <col min="10009" max="10009" width="17.375" style="1270" bestFit="1" customWidth="1"/>
    <col min="10010" max="10011" width="9" style="1270"/>
    <col min="10012" max="10013" width="11.125" style="1270" bestFit="1" customWidth="1"/>
    <col min="10014" max="10014" width="5.25" style="1270" bestFit="1" customWidth="1"/>
    <col min="10015" max="10015" width="9" style="1270"/>
    <col min="10016" max="10016" width="14.25" style="1270" bestFit="1" customWidth="1"/>
    <col min="10017" max="10017" width="17.875" style="1270" bestFit="1" customWidth="1"/>
    <col min="10018" max="10018" width="5.25" style="1270" bestFit="1" customWidth="1"/>
    <col min="10019" max="10019" width="9" style="1270"/>
    <col min="10020" max="10020" width="11" style="1270" bestFit="1" customWidth="1"/>
    <col min="10021" max="10021" width="8.375" style="1270" bestFit="1" customWidth="1"/>
    <col min="10022" max="10022" width="9.625" style="1270" bestFit="1" customWidth="1"/>
    <col min="10023" max="10023" width="15.125" style="1270" bestFit="1" customWidth="1"/>
    <col min="10024" max="10024" width="11.125" style="1270" bestFit="1" customWidth="1"/>
    <col min="10025" max="10025" width="9.5" style="1270" bestFit="1" customWidth="1"/>
    <col min="10026" max="10026" width="11" style="1270" bestFit="1" customWidth="1"/>
    <col min="10027" max="10035" width="15.125" style="1270" bestFit="1" customWidth="1"/>
    <col min="10036" max="10036" width="7.125" style="1270" bestFit="1" customWidth="1"/>
    <col min="10037" max="10037" width="11" style="1270" bestFit="1" customWidth="1"/>
    <col min="10038" max="10038" width="15.125" style="1270" bestFit="1" customWidth="1"/>
    <col min="10039" max="10039" width="19.25" style="1270" bestFit="1" customWidth="1"/>
    <col min="10040" max="10040" width="15.125" style="1270" bestFit="1" customWidth="1"/>
    <col min="10041" max="10041" width="19.25" style="1270" bestFit="1" customWidth="1"/>
    <col min="10042" max="10042" width="15.125" style="1270" bestFit="1" customWidth="1"/>
    <col min="10043" max="10043" width="19.25" style="1270" bestFit="1" customWidth="1"/>
    <col min="10044" max="10044" width="15.125" style="1270" bestFit="1" customWidth="1"/>
    <col min="10045" max="10045" width="19.25" style="1270" bestFit="1" customWidth="1"/>
    <col min="10046" max="10046" width="15.125" style="1270" bestFit="1" customWidth="1"/>
    <col min="10047" max="10047" width="19.25" style="1270" bestFit="1" customWidth="1"/>
    <col min="10048" max="10048" width="13" style="1270" bestFit="1" customWidth="1"/>
    <col min="10049" max="10049" width="17.25" style="1270" bestFit="1" customWidth="1"/>
    <col min="10050" max="10050" width="15.125" style="1270" bestFit="1" customWidth="1"/>
    <col min="10051" max="10051" width="19.25" style="1270" bestFit="1" customWidth="1"/>
    <col min="10052" max="10052" width="15.125" style="1270" bestFit="1" customWidth="1"/>
    <col min="10053" max="10053" width="19.25" style="1270" bestFit="1" customWidth="1"/>
    <col min="10054" max="10059" width="21.375" style="1270" bestFit="1" customWidth="1"/>
    <col min="10060" max="10061" width="17.25" style="1270" bestFit="1" customWidth="1"/>
    <col min="10062" max="10062" width="7.125" style="1270" bestFit="1" customWidth="1"/>
    <col min="10063" max="10063" width="11" style="1270" bestFit="1" customWidth="1"/>
    <col min="10064" max="10064" width="7.125" style="1270" bestFit="1" customWidth="1"/>
    <col min="10065" max="10066" width="11" style="1270" bestFit="1" customWidth="1"/>
    <col min="10067" max="10067" width="15.125" style="1270" bestFit="1" customWidth="1"/>
    <col min="10068" max="10068" width="16.5" style="1270" bestFit="1" customWidth="1"/>
    <col min="10069" max="10069" width="20.625" style="1270" bestFit="1" customWidth="1"/>
    <col min="10070" max="10070" width="7.125" style="1270" bestFit="1" customWidth="1"/>
    <col min="10071" max="10073" width="11" style="1270" bestFit="1" customWidth="1"/>
    <col min="10074" max="10074" width="15.125" style="1270" bestFit="1" customWidth="1"/>
    <col min="10075" max="10077" width="11" style="1270" bestFit="1" customWidth="1"/>
    <col min="10078" max="10078" width="13" style="1270" bestFit="1" customWidth="1"/>
    <col min="10079" max="10079" width="11" style="1270" bestFit="1" customWidth="1"/>
    <col min="10080" max="10080" width="15.125" style="1270" bestFit="1" customWidth="1"/>
    <col min="10081" max="10081" width="17.25" style="1270" bestFit="1" customWidth="1"/>
    <col min="10082" max="10082" width="7.125" style="1270" bestFit="1" customWidth="1"/>
    <col min="10083" max="10083" width="13" style="1270" bestFit="1" customWidth="1"/>
    <col min="10084" max="10085" width="12.375" style="1270" bestFit="1" customWidth="1"/>
    <col min="10086" max="10087" width="15.125" style="1270" bestFit="1" customWidth="1"/>
    <col min="10088" max="10089" width="18.625" style="1270" bestFit="1" customWidth="1"/>
    <col min="10090" max="10091" width="21.375" style="1270" bestFit="1" customWidth="1"/>
    <col min="10092" max="10092" width="17.25" style="1270" bestFit="1" customWidth="1"/>
    <col min="10093" max="10093" width="11" style="1270" bestFit="1" customWidth="1"/>
    <col min="10094" max="10095" width="15.125" style="1270" bestFit="1" customWidth="1"/>
    <col min="10096" max="10096" width="11" style="1270" bestFit="1" customWidth="1"/>
    <col min="10097" max="10098" width="15.125" style="1270" bestFit="1" customWidth="1"/>
    <col min="10099" max="10099" width="11.875" style="1270" bestFit="1" customWidth="1"/>
    <col min="10100" max="10100" width="16.375" style="1270" bestFit="1" customWidth="1"/>
    <col min="10101" max="10101" width="15.125" style="1270" bestFit="1" customWidth="1"/>
    <col min="10102" max="10102" width="11" style="1270" bestFit="1" customWidth="1"/>
    <col min="10103" max="10104" width="15.125" style="1270" bestFit="1" customWidth="1"/>
    <col min="10105" max="10105" width="11" style="1270" bestFit="1" customWidth="1"/>
    <col min="10106" max="10107" width="15.125" style="1270" bestFit="1" customWidth="1"/>
    <col min="10108" max="10108" width="5.25" style="1270" bestFit="1" customWidth="1"/>
    <col min="10109" max="10110" width="9" style="1270"/>
    <col min="10111" max="10111" width="7.125" style="1270" bestFit="1" customWidth="1"/>
    <col min="10112" max="10112" width="9" style="1270"/>
    <col min="10113" max="10113" width="59.375" style="1270" bestFit="1" customWidth="1"/>
    <col min="10114" max="10114" width="45.5" style="1270" bestFit="1" customWidth="1"/>
    <col min="10115" max="10115" width="27.625" style="1270" bestFit="1" customWidth="1"/>
    <col min="10116" max="10116" width="11" style="1270" bestFit="1" customWidth="1"/>
    <col min="10117" max="10120" width="13" style="1270" bestFit="1" customWidth="1"/>
    <col min="10121" max="10121" width="14.375" style="1270" bestFit="1" customWidth="1"/>
    <col min="10122" max="10122" width="13" style="1270" bestFit="1" customWidth="1"/>
    <col min="10123" max="10124" width="18.125" style="1270" bestFit="1" customWidth="1"/>
    <col min="10125" max="10125" width="20.25" style="1270" bestFit="1" customWidth="1"/>
    <col min="10126" max="10126" width="17.625" style="1270" bestFit="1" customWidth="1"/>
    <col min="10127" max="10127" width="15.125" style="1270" bestFit="1" customWidth="1"/>
    <col min="10128" max="10128" width="21.375" style="1270" bestFit="1" customWidth="1"/>
    <col min="10129" max="10129" width="12.875" style="1270" bestFit="1" customWidth="1"/>
    <col min="10130" max="10130" width="13" style="1270" bestFit="1" customWidth="1"/>
    <col min="10131" max="10131" width="21.5" style="1270" bestFit="1" customWidth="1"/>
    <col min="10132" max="10133" width="13.125" style="1270" bestFit="1" customWidth="1"/>
    <col min="10134" max="10134" width="21.25" style="1270" bestFit="1" customWidth="1"/>
    <col min="10135" max="10135" width="17.375" style="1270" bestFit="1" customWidth="1"/>
    <col min="10136" max="10136" width="13.125" style="1270" bestFit="1" customWidth="1"/>
    <col min="10137" max="10137" width="15.125" style="1270" bestFit="1" customWidth="1"/>
    <col min="10138" max="10138" width="25.25" style="1270" bestFit="1" customWidth="1"/>
    <col min="10139" max="10139" width="18.875" style="1270" bestFit="1" customWidth="1"/>
    <col min="10140" max="10140" width="28" style="1270" bestFit="1" customWidth="1"/>
    <col min="10141" max="10141" width="26.75" style="1270" bestFit="1" customWidth="1"/>
    <col min="10142" max="10142" width="28" style="1270" bestFit="1" customWidth="1"/>
    <col min="10143" max="10143" width="25.25" style="1270" bestFit="1" customWidth="1"/>
    <col min="10144" max="10144" width="29.625" style="1270" bestFit="1" customWidth="1"/>
    <col min="10145" max="10145" width="25.25" style="1270" bestFit="1" customWidth="1"/>
    <col min="10146" max="10146" width="29.625" style="1270" bestFit="1" customWidth="1"/>
    <col min="10147" max="10147" width="25.25" style="1270" bestFit="1" customWidth="1"/>
    <col min="10148" max="10149" width="18.875" style="1270" bestFit="1" customWidth="1"/>
    <col min="10150" max="10150" width="21" style="1270" bestFit="1" customWidth="1"/>
    <col min="10151" max="10151" width="20.875" style="1270" bestFit="1" customWidth="1"/>
    <col min="10152" max="10152" width="12.625" style="1270" bestFit="1" customWidth="1"/>
    <col min="10153" max="10153" width="15.125" style="1270" bestFit="1" customWidth="1"/>
    <col min="10154" max="10154" width="7.125" style="1270" bestFit="1" customWidth="1"/>
    <col min="10155" max="10155" width="19.25" style="1270" bestFit="1" customWidth="1"/>
    <col min="10156" max="10158" width="15.125" style="1270" bestFit="1" customWidth="1"/>
    <col min="10159" max="10159" width="17.25" style="1270" bestFit="1" customWidth="1"/>
    <col min="10160" max="10162" width="15.125" style="1270" bestFit="1" customWidth="1"/>
    <col min="10163" max="10164" width="17.25" style="1270" bestFit="1" customWidth="1"/>
    <col min="10165" max="10165" width="15.125" style="1270" bestFit="1" customWidth="1"/>
    <col min="10166" max="10167" width="17.25" style="1270" bestFit="1" customWidth="1"/>
    <col min="10168" max="10168" width="15.125" style="1270" bestFit="1" customWidth="1"/>
    <col min="10169" max="10170" width="17.25" style="1270" bestFit="1" customWidth="1"/>
    <col min="10171" max="10171" width="19.25" style="1270" bestFit="1" customWidth="1"/>
    <col min="10172" max="10173" width="21.375" style="1270" bestFit="1" customWidth="1"/>
    <col min="10174" max="10174" width="23.5" style="1270" bestFit="1" customWidth="1"/>
    <col min="10175" max="10175" width="21.375" style="1270" bestFit="1" customWidth="1"/>
    <col min="10176" max="10176" width="19.25" style="1270" bestFit="1" customWidth="1"/>
    <col min="10177" max="10178" width="21.375" style="1270" bestFit="1" customWidth="1"/>
    <col min="10179" max="10179" width="23.5" style="1270" bestFit="1" customWidth="1"/>
    <col min="10180" max="10180" width="21.375" style="1270" bestFit="1" customWidth="1"/>
    <col min="10181" max="10181" width="17.25" style="1270" bestFit="1" customWidth="1"/>
    <col min="10182" max="10184" width="19.25" style="1270" bestFit="1" customWidth="1"/>
    <col min="10185" max="10185" width="18.375" style="1270" bestFit="1" customWidth="1"/>
    <col min="10186" max="10187" width="20.375" style="1270" bestFit="1" customWidth="1"/>
    <col min="10188" max="10188" width="13" style="1270" bestFit="1" customWidth="1"/>
    <col min="10189" max="10190" width="19.25" style="1270" bestFit="1" customWidth="1"/>
    <col min="10191" max="10192" width="17.25" style="1270" bestFit="1" customWidth="1"/>
    <col min="10193" max="10195" width="19.25" style="1270" bestFit="1" customWidth="1"/>
    <col min="10196" max="10197" width="21.375" style="1270" bestFit="1" customWidth="1"/>
    <col min="10198" max="10198" width="19.25" style="1270" bestFit="1" customWidth="1"/>
    <col min="10199" max="10200" width="21.375" style="1270" bestFit="1" customWidth="1"/>
    <col min="10201" max="10201" width="23.5" style="1270" bestFit="1" customWidth="1"/>
    <col min="10202" max="10203" width="21.375" style="1270" bestFit="1" customWidth="1"/>
    <col min="10204" max="10206" width="23.5" style="1270" bestFit="1" customWidth="1"/>
    <col min="10207" max="10208" width="25.5" style="1270" bestFit="1" customWidth="1"/>
    <col min="10209" max="10209" width="23.5" style="1270" bestFit="1" customWidth="1"/>
    <col min="10210" max="10211" width="25.5" style="1270" bestFit="1" customWidth="1"/>
    <col min="10212" max="10212" width="27.625" style="1270" bestFit="1" customWidth="1"/>
    <col min="10213" max="10213" width="25.5" style="1270" bestFit="1" customWidth="1"/>
    <col min="10214" max="10214" width="22.75" style="1270" bestFit="1" customWidth="1"/>
    <col min="10215" max="10215" width="26.875" style="1270" bestFit="1" customWidth="1"/>
    <col min="10216" max="10217" width="19.25" style="1270" bestFit="1" customWidth="1"/>
    <col min="10218" max="10218" width="25.5" style="1270" bestFit="1" customWidth="1"/>
    <col min="10219" max="10220" width="21.375" style="1270" bestFit="1" customWidth="1"/>
    <col min="10221" max="10221" width="27.625" style="1270" bestFit="1" customWidth="1"/>
    <col min="10222" max="10222" width="8.375" style="1270" bestFit="1" customWidth="1"/>
    <col min="10223" max="10225" width="16.75" style="1270" bestFit="1" customWidth="1"/>
    <col min="10226" max="10226" width="18.875" style="1270" bestFit="1" customWidth="1"/>
    <col min="10227" max="10227" width="23.5" style="1270" bestFit="1" customWidth="1"/>
    <col min="10228" max="10228" width="25.5" style="1270" bestFit="1" customWidth="1"/>
    <col min="10229" max="10230" width="8.375" style="1270" bestFit="1" customWidth="1"/>
    <col min="10231" max="10231" width="10.25" style="1270" bestFit="1" customWidth="1"/>
    <col min="10232" max="10232" width="13.75" style="1270" bestFit="1" customWidth="1"/>
    <col min="10233" max="10233" width="15.125" style="1270" bestFit="1" customWidth="1"/>
    <col min="10234" max="10236" width="21.5" style="1270" bestFit="1" customWidth="1"/>
    <col min="10237" max="10238" width="19.25" style="1270" bestFit="1" customWidth="1"/>
    <col min="10239" max="10239" width="6.625" style="1270" bestFit="1" customWidth="1"/>
    <col min="10240" max="10240" width="9" style="1270"/>
    <col min="10241" max="10241" width="15.125" style="1270" bestFit="1" customWidth="1"/>
    <col min="10242" max="10242" width="13" style="1270" bestFit="1" customWidth="1"/>
    <col min="10243" max="10245" width="9" style="1270"/>
    <col min="10246" max="10246" width="13" style="1270" bestFit="1" customWidth="1"/>
    <col min="10247" max="10247" width="15" style="1270" customWidth="1"/>
    <col min="10248" max="10248" width="13" style="1270" bestFit="1" customWidth="1"/>
    <col min="10249" max="10249" width="9" style="1270"/>
    <col min="10250" max="10252" width="12.375" style="1270" bestFit="1" customWidth="1"/>
    <col min="10253" max="10253" width="11" style="1270" bestFit="1" customWidth="1"/>
    <col min="10254" max="10254" width="20.375" style="1270" bestFit="1" customWidth="1"/>
    <col min="10255" max="10256" width="27.75" style="1270" bestFit="1" customWidth="1"/>
    <col min="10257" max="10258" width="19.375" style="1270" bestFit="1" customWidth="1"/>
    <col min="10259" max="10259" width="17.25" style="1270" bestFit="1" customWidth="1"/>
    <col min="10260" max="10260" width="19.375" style="1270" bestFit="1" customWidth="1"/>
    <col min="10261" max="10262" width="9" style="1270"/>
    <col min="10263" max="10263" width="17.375" style="1270" bestFit="1" customWidth="1"/>
    <col min="10264" max="10264" width="9" style="1270"/>
    <col min="10265" max="10265" width="17.375" style="1270" bestFit="1" customWidth="1"/>
    <col min="10266" max="10267" width="9" style="1270"/>
    <col min="10268" max="10269" width="11.125" style="1270" bestFit="1" customWidth="1"/>
    <col min="10270" max="10270" width="5.25" style="1270" bestFit="1" customWidth="1"/>
    <col min="10271" max="10271" width="9" style="1270"/>
    <col min="10272" max="10272" width="14.25" style="1270" bestFit="1" customWidth="1"/>
    <col min="10273" max="10273" width="17.875" style="1270" bestFit="1" customWidth="1"/>
    <col min="10274" max="10274" width="5.25" style="1270" bestFit="1" customWidth="1"/>
    <col min="10275" max="10275" width="9" style="1270"/>
    <col min="10276" max="10276" width="11" style="1270" bestFit="1" customWidth="1"/>
    <col min="10277" max="10277" width="8.375" style="1270" bestFit="1" customWidth="1"/>
    <col min="10278" max="10278" width="9.625" style="1270" bestFit="1" customWidth="1"/>
    <col min="10279" max="10279" width="15.125" style="1270" bestFit="1" customWidth="1"/>
    <col min="10280" max="10280" width="11.125" style="1270" bestFit="1" customWidth="1"/>
    <col min="10281" max="10281" width="9.5" style="1270" bestFit="1" customWidth="1"/>
    <col min="10282" max="10282" width="11" style="1270" bestFit="1" customWidth="1"/>
    <col min="10283" max="10291" width="15.125" style="1270" bestFit="1" customWidth="1"/>
    <col min="10292" max="10292" width="7.125" style="1270" bestFit="1" customWidth="1"/>
    <col min="10293" max="10293" width="11" style="1270" bestFit="1" customWidth="1"/>
    <col min="10294" max="10294" width="15.125" style="1270" bestFit="1" customWidth="1"/>
    <col min="10295" max="10295" width="19.25" style="1270" bestFit="1" customWidth="1"/>
    <col min="10296" max="10296" width="15.125" style="1270" bestFit="1" customWidth="1"/>
    <col min="10297" max="10297" width="19.25" style="1270" bestFit="1" customWidth="1"/>
    <col min="10298" max="10298" width="15.125" style="1270" bestFit="1" customWidth="1"/>
    <col min="10299" max="10299" width="19.25" style="1270" bestFit="1" customWidth="1"/>
    <col min="10300" max="10300" width="15.125" style="1270" bestFit="1" customWidth="1"/>
    <col min="10301" max="10301" width="19.25" style="1270" bestFit="1" customWidth="1"/>
    <col min="10302" max="10302" width="15.125" style="1270" bestFit="1" customWidth="1"/>
    <col min="10303" max="10303" width="19.25" style="1270" bestFit="1" customWidth="1"/>
    <col min="10304" max="10304" width="13" style="1270" bestFit="1" customWidth="1"/>
    <col min="10305" max="10305" width="17.25" style="1270" bestFit="1" customWidth="1"/>
    <col min="10306" max="10306" width="15.125" style="1270" bestFit="1" customWidth="1"/>
    <col min="10307" max="10307" width="19.25" style="1270" bestFit="1" customWidth="1"/>
    <col min="10308" max="10308" width="15.125" style="1270" bestFit="1" customWidth="1"/>
    <col min="10309" max="10309" width="19.25" style="1270" bestFit="1" customWidth="1"/>
    <col min="10310" max="10315" width="21.375" style="1270" bestFit="1" customWidth="1"/>
    <col min="10316" max="10317" width="17.25" style="1270" bestFit="1" customWidth="1"/>
    <col min="10318" max="10318" width="7.125" style="1270" bestFit="1" customWidth="1"/>
    <col min="10319" max="10319" width="11" style="1270" bestFit="1" customWidth="1"/>
    <col min="10320" max="10320" width="7.125" style="1270" bestFit="1" customWidth="1"/>
    <col min="10321" max="10322" width="11" style="1270" bestFit="1" customWidth="1"/>
    <col min="10323" max="10323" width="15.125" style="1270" bestFit="1" customWidth="1"/>
    <col min="10324" max="10324" width="16.5" style="1270" bestFit="1" customWidth="1"/>
    <col min="10325" max="10325" width="20.625" style="1270" bestFit="1" customWidth="1"/>
    <col min="10326" max="10326" width="7.125" style="1270" bestFit="1" customWidth="1"/>
    <col min="10327" max="10329" width="11" style="1270" bestFit="1" customWidth="1"/>
    <col min="10330" max="10330" width="15.125" style="1270" bestFit="1" customWidth="1"/>
    <col min="10331" max="10333" width="11" style="1270" bestFit="1" customWidth="1"/>
    <col min="10334" max="10334" width="13" style="1270" bestFit="1" customWidth="1"/>
    <col min="10335" max="10335" width="11" style="1270" bestFit="1" customWidth="1"/>
    <col min="10336" max="10336" width="15.125" style="1270" bestFit="1" customWidth="1"/>
    <col min="10337" max="10337" width="17.25" style="1270" bestFit="1" customWidth="1"/>
    <col min="10338" max="10338" width="7.125" style="1270" bestFit="1" customWidth="1"/>
    <col min="10339" max="10339" width="13" style="1270" bestFit="1" customWidth="1"/>
    <col min="10340" max="10341" width="12.375" style="1270" bestFit="1" customWidth="1"/>
    <col min="10342" max="10343" width="15.125" style="1270" bestFit="1" customWidth="1"/>
    <col min="10344" max="10345" width="18.625" style="1270" bestFit="1" customWidth="1"/>
    <col min="10346" max="10347" width="21.375" style="1270" bestFit="1" customWidth="1"/>
    <col min="10348" max="10348" width="17.25" style="1270" bestFit="1" customWidth="1"/>
    <col min="10349" max="10349" width="11" style="1270" bestFit="1" customWidth="1"/>
    <col min="10350" max="10351" width="15.125" style="1270" bestFit="1" customWidth="1"/>
    <col min="10352" max="10352" width="11" style="1270" bestFit="1" customWidth="1"/>
    <col min="10353" max="10354" width="15.125" style="1270" bestFit="1" customWidth="1"/>
    <col min="10355" max="10355" width="11.875" style="1270" bestFit="1" customWidth="1"/>
    <col min="10356" max="10356" width="16.375" style="1270" bestFit="1" customWidth="1"/>
    <col min="10357" max="10357" width="15.125" style="1270" bestFit="1" customWidth="1"/>
    <col min="10358" max="10358" width="11" style="1270" bestFit="1" customWidth="1"/>
    <col min="10359" max="10360" width="15.125" style="1270" bestFit="1" customWidth="1"/>
    <col min="10361" max="10361" width="11" style="1270" bestFit="1" customWidth="1"/>
    <col min="10362" max="10363" width="15.125" style="1270" bestFit="1" customWidth="1"/>
    <col min="10364" max="10364" width="5.25" style="1270" bestFit="1" customWidth="1"/>
    <col min="10365" max="10366" width="9" style="1270"/>
    <col min="10367" max="10367" width="7.125" style="1270" bestFit="1" customWidth="1"/>
    <col min="10368" max="10368" width="9" style="1270"/>
    <col min="10369" max="10369" width="59.375" style="1270" bestFit="1" customWidth="1"/>
    <col min="10370" max="10370" width="45.5" style="1270" bestFit="1" customWidth="1"/>
    <col min="10371" max="10371" width="27.625" style="1270" bestFit="1" customWidth="1"/>
    <col min="10372" max="10372" width="11" style="1270" bestFit="1" customWidth="1"/>
    <col min="10373" max="10376" width="13" style="1270" bestFit="1" customWidth="1"/>
    <col min="10377" max="10377" width="14.375" style="1270" bestFit="1" customWidth="1"/>
    <col min="10378" max="10378" width="13" style="1270" bestFit="1" customWidth="1"/>
    <col min="10379" max="10380" width="18.125" style="1270" bestFit="1" customWidth="1"/>
    <col min="10381" max="10381" width="20.25" style="1270" bestFit="1" customWidth="1"/>
    <col min="10382" max="10382" width="17.625" style="1270" bestFit="1" customWidth="1"/>
    <col min="10383" max="10383" width="15.125" style="1270" bestFit="1" customWidth="1"/>
    <col min="10384" max="10384" width="21.375" style="1270" bestFit="1" customWidth="1"/>
    <col min="10385" max="10385" width="12.875" style="1270" bestFit="1" customWidth="1"/>
    <col min="10386" max="10386" width="13" style="1270" bestFit="1" customWidth="1"/>
    <col min="10387" max="10387" width="21.5" style="1270" bestFit="1" customWidth="1"/>
    <col min="10388" max="10389" width="13.125" style="1270" bestFit="1" customWidth="1"/>
    <col min="10390" max="10390" width="21.25" style="1270" bestFit="1" customWidth="1"/>
    <col min="10391" max="10391" width="17.375" style="1270" bestFit="1" customWidth="1"/>
    <col min="10392" max="10392" width="13.125" style="1270" bestFit="1" customWidth="1"/>
    <col min="10393" max="10393" width="15.125" style="1270" bestFit="1" customWidth="1"/>
    <col min="10394" max="10394" width="25.25" style="1270" bestFit="1" customWidth="1"/>
    <col min="10395" max="10395" width="18.875" style="1270" bestFit="1" customWidth="1"/>
    <col min="10396" max="10396" width="28" style="1270" bestFit="1" customWidth="1"/>
    <col min="10397" max="10397" width="26.75" style="1270" bestFit="1" customWidth="1"/>
    <col min="10398" max="10398" width="28" style="1270" bestFit="1" customWidth="1"/>
    <col min="10399" max="10399" width="25.25" style="1270" bestFit="1" customWidth="1"/>
    <col min="10400" max="10400" width="29.625" style="1270" bestFit="1" customWidth="1"/>
    <col min="10401" max="10401" width="25.25" style="1270" bestFit="1" customWidth="1"/>
    <col min="10402" max="10402" width="29.625" style="1270" bestFit="1" customWidth="1"/>
    <col min="10403" max="10403" width="25.25" style="1270" bestFit="1" customWidth="1"/>
    <col min="10404" max="10405" width="18.875" style="1270" bestFit="1" customWidth="1"/>
    <col min="10406" max="10406" width="21" style="1270" bestFit="1" customWidth="1"/>
    <col min="10407" max="10407" width="20.875" style="1270" bestFit="1" customWidth="1"/>
    <col min="10408" max="10408" width="12.625" style="1270" bestFit="1" customWidth="1"/>
    <col min="10409" max="10409" width="15.125" style="1270" bestFit="1" customWidth="1"/>
    <col min="10410" max="10410" width="7.125" style="1270" bestFit="1" customWidth="1"/>
    <col min="10411" max="10411" width="19.25" style="1270" bestFit="1" customWidth="1"/>
    <col min="10412" max="10414" width="15.125" style="1270" bestFit="1" customWidth="1"/>
    <col min="10415" max="10415" width="17.25" style="1270" bestFit="1" customWidth="1"/>
    <col min="10416" max="10418" width="15.125" style="1270" bestFit="1" customWidth="1"/>
    <col min="10419" max="10420" width="17.25" style="1270" bestFit="1" customWidth="1"/>
    <col min="10421" max="10421" width="15.125" style="1270" bestFit="1" customWidth="1"/>
    <col min="10422" max="10423" width="17.25" style="1270" bestFit="1" customWidth="1"/>
    <col min="10424" max="10424" width="15.125" style="1270" bestFit="1" customWidth="1"/>
    <col min="10425" max="10426" width="17.25" style="1270" bestFit="1" customWidth="1"/>
    <col min="10427" max="10427" width="19.25" style="1270" bestFit="1" customWidth="1"/>
    <col min="10428" max="10429" width="21.375" style="1270" bestFit="1" customWidth="1"/>
    <col min="10430" max="10430" width="23.5" style="1270" bestFit="1" customWidth="1"/>
    <col min="10431" max="10431" width="21.375" style="1270" bestFit="1" customWidth="1"/>
    <col min="10432" max="10432" width="19.25" style="1270" bestFit="1" customWidth="1"/>
    <col min="10433" max="10434" width="21.375" style="1270" bestFit="1" customWidth="1"/>
    <col min="10435" max="10435" width="23.5" style="1270" bestFit="1" customWidth="1"/>
    <col min="10436" max="10436" width="21.375" style="1270" bestFit="1" customWidth="1"/>
    <col min="10437" max="10437" width="17.25" style="1270" bestFit="1" customWidth="1"/>
    <col min="10438" max="10440" width="19.25" style="1270" bestFit="1" customWidth="1"/>
    <col min="10441" max="10441" width="18.375" style="1270" bestFit="1" customWidth="1"/>
    <col min="10442" max="10443" width="20.375" style="1270" bestFit="1" customWidth="1"/>
    <col min="10444" max="10444" width="13" style="1270" bestFit="1" customWidth="1"/>
    <col min="10445" max="10446" width="19.25" style="1270" bestFit="1" customWidth="1"/>
    <col min="10447" max="10448" width="17.25" style="1270" bestFit="1" customWidth="1"/>
    <col min="10449" max="10451" width="19.25" style="1270" bestFit="1" customWidth="1"/>
    <col min="10452" max="10453" width="21.375" style="1270" bestFit="1" customWidth="1"/>
    <col min="10454" max="10454" width="19.25" style="1270" bestFit="1" customWidth="1"/>
    <col min="10455" max="10456" width="21.375" style="1270" bestFit="1" customWidth="1"/>
    <col min="10457" max="10457" width="23.5" style="1270" bestFit="1" customWidth="1"/>
    <col min="10458" max="10459" width="21.375" style="1270" bestFit="1" customWidth="1"/>
    <col min="10460" max="10462" width="23.5" style="1270" bestFit="1" customWidth="1"/>
    <col min="10463" max="10464" width="25.5" style="1270" bestFit="1" customWidth="1"/>
    <col min="10465" max="10465" width="23.5" style="1270" bestFit="1" customWidth="1"/>
    <col min="10466" max="10467" width="25.5" style="1270" bestFit="1" customWidth="1"/>
    <col min="10468" max="10468" width="27.625" style="1270" bestFit="1" customWidth="1"/>
    <col min="10469" max="10469" width="25.5" style="1270" bestFit="1" customWidth="1"/>
    <col min="10470" max="10470" width="22.75" style="1270" bestFit="1" customWidth="1"/>
    <col min="10471" max="10471" width="26.875" style="1270" bestFit="1" customWidth="1"/>
    <col min="10472" max="10473" width="19.25" style="1270" bestFit="1" customWidth="1"/>
    <col min="10474" max="10474" width="25.5" style="1270" bestFit="1" customWidth="1"/>
    <col min="10475" max="10476" width="21.375" style="1270" bestFit="1" customWidth="1"/>
    <col min="10477" max="10477" width="27.625" style="1270" bestFit="1" customWidth="1"/>
    <col min="10478" max="10478" width="8.375" style="1270" bestFit="1" customWidth="1"/>
    <col min="10479" max="10481" width="16.75" style="1270" bestFit="1" customWidth="1"/>
    <col min="10482" max="10482" width="18.875" style="1270" bestFit="1" customWidth="1"/>
    <col min="10483" max="10483" width="23.5" style="1270" bestFit="1" customWidth="1"/>
    <col min="10484" max="10484" width="25.5" style="1270" bestFit="1" customWidth="1"/>
    <col min="10485" max="10486" width="8.375" style="1270" bestFit="1" customWidth="1"/>
    <col min="10487" max="10487" width="10.25" style="1270" bestFit="1" customWidth="1"/>
    <col min="10488" max="10488" width="13.75" style="1270" bestFit="1" customWidth="1"/>
    <col min="10489" max="10489" width="15.125" style="1270" bestFit="1" customWidth="1"/>
    <col min="10490" max="10492" width="21.5" style="1270" bestFit="1" customWidth="1"/>
    <col min="10493" max="10494" width="19.25" style="1270" bestFit="1" customWidth="1"/>
    <col min="10495" max="10495" width="6.625" style="1270" bestFit="1" customWidth="1"/>
    <col min="10496" max="10496" width="9" style="1270"/>
    <col min="10497" max="10497" width="15.125" style="1270" bestFit="1" customWidth="1"/>
    <col min="10498" max="10498" width="13" style="1270" bestFit="1" customWidth="1"/>
    <col min="10499" max="10501" width="9" style="1270"/>
    <col min="10502" max="10502" width="13" style="1270" bestFit="1" customWidth="1"/>
    <col min="10503" max="10503" width="15" style="1270" customWidth="1"/>
    <col min="10504" max="10504" width="13" style="1270" bestFit="1" customWidth="1"/>
    <col min="10505" max="10505" width="9" style="1270"/>
    <col min="10506" max="10508" width="12.375" style="1270" bestFit="1" customWidth="1"/>
    <col min="10509" max="10509" width="11" style="1270" bestFit="1" customWidth="1"/>
    <col min="10510" max="10510" width="20.375" style="1270" bestFit="1" customWidth="1"/>
    <col min="10511" max="10512" width="27.75" style="1270" bestFit="1" customWidth="1"/>
    <col min="10513" max="10514" width="19.375" style="1270" bestFit="1" customWidth="1"/>
    <col min="10515" max="10515" width="17.25" style="1270" bestFit="1" customWidth="1"/>
    <col min="10516" max="10516" width="19.375" style="1270" bestFit="1" customWidth="1"/>
    <col min="10517" max="10518" width="9" style="1270"/>
    <col min="10519" max="10519" width="17.375" style="1270" bestFit="1" customWidth="1"/>
    <col min="10520" max="10520" width="9" style="1270"/>
    <col min="10521" max="10521" width="17.375" style="1270" bestFit="1" customWidth="1"/>
    <col min="10522" max="10523" width="9" style="1270"/>
    <col min="10524" max="10525" width="11.125" style="1270" bestFit="1" customWidth="1"/>
    <col min="10526" max="10526" width="5.25" style="1270" bestFit="1" customWidth="1"/>
    <col min="10527" max="10527" width="9" style="1270"/>
    <col min="10528" max="10528" width="14.25" style="1270" bestFit="1" customWidth="1"/>
    <col min="10529" max="10529" width="17.875" style="1270" bestFit="1" customWidth="1"/>
    <col min="10530" max="10530" width="5.25" style="1270" bestFit="1" customWidth="1"/>
    <col min="10531" max="10531" width="9" style="1270"/>
    <col min="10532" max="10532" width="11" style="1270" bestFit="1" customWidth="1"/>
    <col min="10533" max="10533" width="8.375" style="1270" bestFit="1" customWidth="1"/>
    <col min="10534" max="10534" width="9.625" style="1270" bestFit="1" customWidth="1"/>
    <col min="10535" max="10535" width="15.125" style="1270" bestFit="1" customWidth="1"/>
    <col min="10536" max="10536" width="11.125" style="1270" bestFit="1" customWidth="1"/>
    <col min="10537" max="10537" width="9.5" style="1270" bestFit="1" customWidth="1"/>
    <col min="10538" max="10538" width="11" style="1270" bestFit="1" customWidth="1"/>
    <col min="10539" max="10547" width="15.125" style="1270" bestFit="1" customWidth="1"/>
    <col min="10548" max="10548" width="7.125" style="1270" bestFit="1" customWidth="1"/>
    <col min="10549" max="10549" width="11" style="1270" bestFit="1" customWidth="1"/>
    <col min="10550" max="10550" width="15.125" style="1270" bestFit="1" customWidth="1"/>
    <col min="10551" max="10551" width="19.25" style="1270" bestFit="1" customWidth="1"/>
    <col min="10552" max="10552" width="15.125" style="1270" bestFit="1" customWidth="1"/>
    <col min="10553" max="10553" width="19.25" style="1270" bestFit="1" customWidth="1"/>
    <col min="10554" max="10554" width="15.125" style="1270" bestFit="1" customWidth="1"/>
    <col min="10555" max="10555" width="19.25" style="1270" bestFit="1" customWidth="1"/>
    <col min="10556" max="10556" width="15.125" style="1270" bestFit="1" customWidth="1"/>
    <col min="10557" max="10557" width="19.25" style="1270" bestFit="1" customWidth="1"/>
    <col min="10558" max="10558" width="15.125" style="1270" bestFit="1" customWidth="1"/>
    <col min="10559" max="10559" width="19.25" style="1270" bestFit="1" customWidth="1"/>
    <col min="10560" max="10560" width="13" style="1270" bestFit="1" customWidth="1"/>
    <col min="10561" max="10561" width="17.25" style="1270" bestFit="1" customWidth="1"/>
    <col min="10562" max="10562" width="15.125" style="1270" bestFit="1" customWidth="1"/>
    <col min="10563" max="10563" width="19.25" style="1270" bestFit="1" customWidth="1"/>
    <col min="10564" max="10564" width="15.125" style="1270" bestFit="1" customWidth="1"/>
    <col min="10565" max="10565" width="19.25" style="1270" bestFit="1" customWidth="1"/>
    <col min="10566" max="10571" width="21.375" style="1270" bestFit="1" customWidth="1"/>
    <col min="10572" max="10573" width="17.25" style="1270" bestFit="1" customWidth="1"/>
    <col min="10574" max="10574" width="7.125" style="1270" bestFit="1" customWidth="1"/>
    <col min="10575" max="10575" width="11" style="1270" bestFit="1" customWidth="1"/>
    <col min="10576" max="10576" width="7.125" style="1270" bestFit="1" customWidth="1"/>
    <col min="10577" max="10578" width="11" style="1270" bestFit="1" customWidth="1"/>
    <col min="10579" max="10579" width="15.125" style="1270" bestFit="1" customWidth="1"/>
    <col min="10580" max="10580" width="16.5" style="1270" bestFit="1" customWidth="1"/>
    <col min="10581" max="10581" width="20.625" style="1270" bestFit="1" customWidth="1"/>
    <col min="10582" max="10582" width="7.125" style="1270" bestFit="1" customWidth="1"/>
    <col min="10583" max="10585" width="11" style="1270" bestFit="1" customWidth="1"/>
    <col min="10586" max="10586" width="15.125" style="1270" bestFit="1" customWidth="1"/>
    <col min="10587" max="10589" width="11" style="1270" bestFit="1" customWidth="1"/>
    <col min="10590" max="10590" width="13" style="1270" bestFit="1" customWidth="1"/>
    <col min="10591" max="10591" width="11" style="1270" bestFit="1" customWidth="1"/>
    <col min="10592" max="10592" width="15.125" style="1270" bestFit="1" customWidth="1"/>
    <col min="10593" max="10593" width="17.25" style="1270" bestFit="1" customWidth="1"/>
    <col min="10594" max="10594" width="7.125" style="1270" bestFit="1" customWidth="1"/>
    <col min="10595" max="10595" width="13" style="1270" bestFit="1" customWidth="1"/>
    <col min="10596" max="10597" width="12.375" style="1270" bestFit="1" customWidth="1"/>
    <col min="10598" max="10599" width="15.125" style="1270" bestFit="1" customWidth="1"/>
    <col min="10600" max="10601" width="18.625" style="1270" bestFit="1" customWidth="1"/>
    <col min="10602" max="10603" width="21.375" style="1270" bestFit="1" customWidth="1"/>
    <col min="10604" max="10604" width="17.25" style="1270" bestFit="1" customWidth="1"/>
    <col min="10605" max="10605" width="11" style="1270" bestFit="1" customWidth="1"/>
    <col min="10606" max="10607" width="15.125" style="1270" bestFit="1" customWidth="1"/>
    <col min="10608" max="10608" width="11" style="1270" bestFit="1" customWidth="1"/>
    <col min="10609" max="10610" width="15.125" style="1270" bestFit="1" customWidth="1"/>
    <col min="10611" max="10611" width="11.875" style="1270" bestFit="1" customWidth="1"/>
    <col min="10612" max="10612" width="16.375" style="1270" bestFit="1" customWidth="1"/>
    <col min="10613" max="10613" width="15.125" style="1270" bestFit="1" customWidth="1"/>
    <col min="10614" max="10614" width="11" style="1270" bestFit="1" customWidth="1"/>
    <col min="10615" max="10616" width="15.125" style="1270" bestFit="1" customWidth="1"/>
    <col min="10617" max="10617" width="11" style="1270" bestFit="1" customWidth="1"/>
    <col min="10618" max="10619" width="15.125" style="1270" bestFit="1" customWidth="1"/>
    <col min="10620" max="10620" width="5.25" style="1270" bestFit="1" customWidth="1"/>
    <col min="10621" max="10622" width="9" style="1270"/>
    <col min="10623" max="10623" width="7.125" style="1270" bestFit="1" customWidth="1"/>
    <col min="10624" max="10624" width="9" style="1270"/>
    <col min="10625" max="10625" width="59.375" style="1270" bestFit="1" customWidth="1"/>
    <col min="10626" max="10626" width="45.5" style="1270" bestFit="1" customWidth="1"/>
    <col min="10627" max="10627" width="27.625" style="1270" bestFit="1" customWidth="1"/>
    <col min="10628" max="10628" width="11" style="1270" bestFit="1" customWidth="1"/>
    <col min="10629" max="10632" width="13" style="1270" bestFit="1" customWidth="1"/>
    <col min="10633" max="10633" width="14.375" style="1270" bestFit="1" customWidth="1"/>
    <col min="10634" max="10634" width="13" style="1270" bestFit="1" customWidth="1"/>
    <col min="10635" max="10636" width="18.125" style="1270" bestFit="1" customWidth="1"/>
    <col min="10637" max="10637" width="20.25" style="1270" bestFit="1" customWidth="1"/>
    <col min="10638" max="10638" width="17.625" style="1270" bestFit="1" customWidth="1"/>
    <col min="10639" max="10639" width="15.125" style="1270" bestFit="1" customWidth="1"/>
    <col min="10640" max="10640" width="21.375" style="1270" bestFit="1" customWidth="1"/>
    <col min="10641" max="10641" width="12.875" style="1270" bestFit="1" customWidth="1"/>
    <col min="10642" max="10642" width="13" style="1270" bestFit="1" customWidth="1"/>
    <col min="10643" max="10643" width="21.5" style="1270" bestFit="1" customWidth="1"/>
    <col min="10644" max="10645" width="13.125" style="1270" bestFit="1" customWidth="1"/>
    <col min="10646" max="10646" width="21.25" style="1270" bestFit="1" customWidth="1"/>
    <col min="10647" max="10647" width="17.375" style="1270" bestFit="1" customWidth="1"/>
    <col min="10648" max="10648" width="13.125" style="1270" bestFit="1" customWidth="1"/>
    <col min="10649" max="10649" width="15.125" style="1270" bestFit="1" customWidth="1"/>
    <col min="10650" max="10650" width="25.25" style="1270" bestFit="1" customWidth="1"/>
    <col min="10651" max="10651" width="18.875" style="1270" bestFit="1" customWidth="1"/>
    <col min="10652" max="10652" width="28" style="1270" bestFit="1" customWidth="1"/>
    <col min="10653" max="10653" width="26.75" style="1270" bestFit="1" customWidth="1"/>
    <col min="10654" max="10654" width="28" style="1270" bestFit="1" customWidth="1"/>
    <col min="10655" max="10655" width="25.25" style="1270" bestFit="1" customWidth="1"/>
    <col min="10656" max="10656" width="29.625" style="1270" bestFit="1" customWidth="1"/>
    <col min="10657" max="10657" width="25.25" style="1270" bestFit="1" customWidth="1"/>
    <col min="10658" max="10658" width="29.625" style="1270" bestFit="1" customWidth="1"/>
    <col min="10659" max="10659" width="25.25" style="1270" bestFit="1" customWidth="1"/>
    <col min="10660" max="10661" width="18.875" style="1270" bestFit="1" customWidth="1"/>
    <col min="10662" max="10662" width="21" style="1270" bestFit="1" customWidth="1"/>
    <col min="10663" max="10663" width="20.875" style="1270" bestFit="1" customWidth="1"/>
    <col min="10664" max="10664" width="12.625" style="1270" bestFit="1" customWidth="1"/>
    <col min="10665" max="10665" width="15.125" style="1270" bestFit="1" customWidth="1"/>
    <col min="10666" max="10666" width="7.125" style="1270" bestFit="1" customWidth="1"/>
    <col min="10667" max="10667" width="19.25" style="1270" bestFit="1" customWidth="1"/>
    <col min="10668" max="10670" width="15.125" style="1270" bestFit="1" customWidth="1"/>
    <col min="10671" max="10671" width="17.25" style="1270" bestFit="1" customWidth="1"/>
    <col min="10672" max="10674" width="15.125" style="1270" bestFit="1" customWidth="1"/>
    <col min="10675" max="10676" width="17.25" style="1270" bestFit="1" customWidth="1"/>
    <col min="10677" max="10677" width="15.125" style="1270" bestFit="1" customWidth="1"/>
    <col min="10678" max="10679" width="17.25" style="1270" bestFit="1" customWidth="1"/>
    <col min="10680" max="10680" width="15.125" style="1270" bestFit="1" customWidth="1"/>
    <col min="10681" max="10682" width="17.25" style="1270" bestFit="1" customWidth="1"/>
    <col min="10683" max="10683" width="19.25" style="1270" bestFit="1" customWidth="1"/>
    <col min="10684" max="10685" width="21.375" style="1270" bestFit="1" customWidth="1"/>
    <col min="10686" max="10686" width="23.5" style="1270" bestFit="1" customWidth="1"/>
    <col min="10687" max="10687" width="21.375" style="1270" bestFit="1" customWidth="1"/>
    <col min="10688" max="10688" width="19.25" style="1270" bestFit="1" customWidth="1"/>
    <col min="10689" max="10690" width="21.375" style="1270" bestFit="1" customWidth="1"/>
    <col min="10691" max="10691" width="23.5" style="1270" bestFit="1" customWidth="1"/>
    <col min="10692" max="10692" width="21.375" style="1270" bestFit="1" customWidth="1"/>
    <col min="10693" max="10693" width="17.25" style="1270" bestFit="1" customWidth="1"/>
    <col min="10694" max="10696" width="19.25" style="1270" bestFit="1" customWidth="1"/>
    <col min="10697" max="10697" width="18.375" style="1270" bestFit="1" customWidth="1"/>
    <col min="10698" max="10699" width="20.375" style="1270" bestFit="1" customWidth="1"/>
    <col min="10700" max="10700" width="13" style="1270" bestFit="1" customWidth="1"/>
    <col min="10701" max="10702" width="19.25" style="1270" bestFit="1" customWidth="1"/>
    <col min="10703" max="10704" width="17.25" style="1270" bestFit="1" customWidth="1"/>
    <col min="10705" max="10707" width="19.25" style="1270" bestFit="1" customWidth="1"/>
    <col min="10708" max="10709" width="21.375" style="1270" bestFit="1" customWidth="1"/>
    <col min="10710" max="10710" width="19.25" style="1270" bestFit="1" customWidth="1"/>
    <col min="10711" max="10712" width="21.375" style="1270" bestFit="1" customWidth="1"/>
    <col min="10713" max="10713" width="23.5" style="1270" bestFit="1" customWidth="1"/>
    <col min="10714" max="10715" width="21.375" style="1270" bestFit="1" customWidth="1"/>
    <col min="10716" max="10718" width="23.5" style="1270" bestFit="1" customWidth="1"/>
    <col min="10719" max="10720" width="25.5" style="1270" bestFit="1" customWidth="1"/>
    <col min="10721" max="10721" width="23.5" style="1270" bestFit="1" customWidth="1"/>
    <col min="10722" max="10723" width="25.5" style="1270" bestFit="1" customWidth="1"/>
    <col min="10724" max="10724" width="27.625" style="1270" bestFit="1" customWidth="1"/>
    <col min="10725" max="10725" width="25.5" style="1270" bestFit="1" customWidth="1"/>
    <col min="10726" max="10726" width="22.75" style="1270" bestFit="1" customWidth="1"/>
    <col min="10727" max="10727" width="26.875" style="1270" bestFit="1" customWidth="1"/>
    <col min="10728" max="10729" width="19.25" style="1270" bestFit="1" customWidth="1"/>
    <col min="10730" max="10730" width="25.5" style="1270" bestFit="1" customWidth="1"/>
    <col min="10731" max="10732" width="21.375" style="1270" bestFit="1" customWidth="1"/>
    <col min="10733" max="10733" width="27.625" style="1270" bestFit="1" customWidth="1"/>
    <col min="10734" max="10734" width="8.375" style="1270" bestFit="1" customWidth="1"/>
    <col min="10735" max="10737" width="16.75" style="1270" bestFit="1" customWidth="1"/>
    <col min="10738" max="10738" width="18.875" style="1270" bestFit="1" customWidth="1"/>
    <col min="10739" max="10739" width="23.5" style="1270" bestFit="1" customWidth="1"/>
    <col min="10740" max="10740" width="25.5" style="1270" bestFit="1" customWidth="1"/>
    <col min="10741" max="10742" width="8.375" style="1270" bestFit="1" customWidth="1"/>
    <col min="10743" max="10743" width="10.25" style="1270" bestFit="1" customWidth="1"/>
    <col min="10744" max="10744" width="13.75" style="1270" bestFit="1" customWidth="1"/>
    <col min="10745" max="10745" width="15.125" style="1270" bestFit="1" customWidth="1"/>
    <col min="10746" max="10748" width="21.5" style="1270" bestFit="1" customWidth="1"/>
    <col min="10749" max="10750" width="19.25" style="1270" bestFit="1" customWidth="1"/>
    <col min="10751" max="10751" width="6.625" style="1270" bestFit="1" customWidth="1"/>
    <col min="10752" max="10752" width="9" style="1270"/>
    <col min="10753" max="10753" width="15.125" style="1270" bestFit="1" customWidth="1"/>
    <col min="10754" max="10754" width="13" style="1270" bestFit="1" customWidth="1"/>
    <col min="10755" max="10757" width="9" style="1270"/>
    <col min="10758" max="10758" width="13" style="1270" bestFit="1" customWidth="1"/>
    <col min="10759" max="10759" width="15" style="1270" customWidth="1"/>
    <col min="10760" max="10760" width="13" style="1270" bestFit="1" customWidth="1"/>
    <col min="10761" max="10761" width="9" style="1270"/>
    <col min="10762" max="10764" width="12.375" style="1270" bestFit="1" customWidth="1"/>
    <col min="10765" max="10765" width="11" style="1270" bestFit="1" customWidth="1"/>
    <col min="10766" max="10766" width="20.375" style="1270" bestFit="1" customWidth="1"/>
    <col min="10767" max="10768" width="27.75" style="1270" bestFit="1" customWidth="1"/>
    <col min="10769" max="10770" width="19.375" style="1270" bestFit="1" customWidth="1"/>
    <col min="10771" max="10771" width="17.25" style="1270" bestFit="1" customWidth="1"/>
    <col min="10772" max="10772" width="19.375" style="1270" bestFit="1" customWidth="1"/>
    <col min="10773" max="10774" width="9" style="1270"/>
    <col min="10775" max="10775" width="17.375" style="1270" bestFit="1" customWidth="1"/>
    <col min="10776" max="10776" width="9" style="1270"/>
    <col min="10777" max="10777" width="17.375" style="1270" bestFit="1" customWidth="1"/>
    <col min="10778" max="10779" width="9" style="1270"/>
    <col min="10780" max="10781" width="11.125" style="1270" bestFit="1" customWidth="1"/>
    <col min="10782" max="10782" width="5.25" style="1270" bestFit="1" customWidth="1"/>
    <col min="10783" max="10783" width="9" style="1270"/>
    <col min="10784" max="10784" width="14.25" style="1270" bestFit="1" customWidth="1"/>
    <col min="10785" max="10785" width="17.875" style="1270" bestFit="1" customWidth="1"/>
    <col min="10786" max="10786" width="5.25" style="1270" bestFit="1" customWidth="1"/>
    <col min="10787" max="10787" width="9" style="1270"/>
    <col min="10788" max="10788" width="11" style="1270" bestFit="1" customWidth="1"/>
    <col min="10789" max="10789" width="8.375" style="1270" bestFit="1" customWidth="1"/>
    <col min="10790" max="10790" width="9.625" style="1270" bestFit="1" customWidth="1"/>
    <col min="10791" max="10791" width="15.125" style="1270" bestFit="1" customWidth="1"/>
    <col min="10792" max="10792" width="11.125" style="1270" bestFit="1" customWidth="1"/>
    <col min="10793" max="10793" width="9.5" style="1270" bestFit="1" customWidth="1"/>
    <col min="10794" max="10794" width="11" style="1270" bestFit="1" customWidth="1"/>
    <col min="10795" max="10803" width="15.125" style="1270" bestFit="1" customWidth="1"/>
    <col min="10804" max="10804" width="7.125" style="1270" bestFit="1" customWidth="1"/>
    <col min="10805" max="10805" width="11" style="1270" bestFit="1" customWidth="1"/>
    <col min="10806" max="10806" width="15.125" style="1270" bestFit="1" customWidth="1"/>
    <col min="10807" max="10807" width="19.25" style="1270" bestFit="1" customWidth="1"/>
    <col min="10808" max="10808" width="15.125" style="1270" bestFit="1" customWidth="1"/>
    <col min="10809" max="10809" width="19.25" style="1270" bestFit="1" customWidth="1"/>
    <col min="10810" max="10810" width="15.125" style="1270" bestFit="1" customWidth="1"/>
    <col min="10811" max="10811" width="19.25" style="1270" bestFit="1" customWidth="1"/>
    <col min="10812" max="10812" width="15.125" style="1270" bestFit="1" customWidth="1"/>
    <col min="10813" max="10813" width="19.25" style="1270" bestFit="1" customWidth="1"/>
    <col min="10814" max="10814" width="15.125" style="1270" bestFit="1" customWidth="1"/>
    <col min="10815" max="10815" width="19.25" style="1270" bestFit="1" customWidth="1"/>
    <col min="10816" max="10816" width="13" style="1270" bestFit="1" customWidth="1"/>
    <col min="10817" max="10817" width="17.25" style="1270" bestFit="1" customWidth="1"/>
    <col min="10818" max="10818" width="15.125" style="1270" bestFit="1" customWidth="1"/>
    <col min="10819" max="10819" width="19.25" style="1270" bestFit="1" customWidth="1"/>
    <col min="10820" max="10820" width="15.125" style="1270" bestFit="1" customWidth="1"/>
    <col min="10821" max="10821" width="19.25" style="1270" bestFit="1" customWidth="1"/>
    <col min="10822" max="10827" width="21.375" style="1270" bestFit="1" customWidth="1"/>
    <col min="10828" max="10829" width="17.25" style="1270" bestFit="1" customWidth="1"/>
    <col min="10830" max="10830" width="7.125" style="1270" bestFit="1" customWidth="1"/>
    <col min="10831" max="10831" width="11" style="1270" bestFit="1" customWidth="1"/>
    <col min="10832" max="10832" width="7.125" style="1270" bestFit="1" customWidth="1"/>
    <col min="10833" max="10834" width="11" style="1270" bestFit="1" customWidth="1"/>
    <col min="10835" max="10835" width="15.125" style="1270" bestFit="1" customWidth="1"/>
    <col min="10836" max="10836" width="16.5" style="1270" bestFit="1" customWidth="1"/>
    <col min="10837" max="10837" width="20.625" style="1270" bestFit="1" customWidth="1"/>
    <col min="10838" max="10838" width="7.125" style="1270" bestFit="1" customWidth="1"/>
    <col min="10839" max="10841" width="11" style="1270" bestFit="1" customWidth="1"/>
    <col min="10842" max="10842" width="15.125" style="1270" bestFit="1" customWidth="1"/>
    <col min="10843" max="10845" width="11" style="1270" bestFit="1" customWidth="1"/>
    <col min="10846" max="10846" width="13" style="1270" bestFit="1" customWidth="1"/>
    <col min="10847" max="10847" width="11" style="1270" bestFit="1" customWidth="1"/>
    <col min="10848" max="10848" width="15.125" style="1270" bestFit="1" customWidth="1"/>
    <col min="10849" max="10849" width="17.25" style="1270" bestFit="1" customWidth="1"/>
    <col min="10850" max="10850" width="7.125" style="1270" bestFit="1" customWidth="1"/>
    <col min="10851" max="10851" width="13" style="1270" bestFit="1" customWidth="1"/>
    <col min="10852" max="10853" width="12.375" style="1270" bestFit="1" customWidth="1"/>
    <col min="10854" max="10855" width="15.125" style="1270" bestFit="1" customWidth="1"/>
    <col min="10856" max="10857" width="18.625" style="1270" bestFit="1" customWidth="1"/>
    <col min="10858" max="10859" width="21.375" style="1270" bestFit="1" customWidth="1"/>
    <col min="10860" max="10860" width="17.25" style="1270" bestFit="1" customWidth="1"/>
    <col min="10861" max="10861" width="11" style="1270" bestFit="1" customWidth="1"/>
    <col min="10862" max="10863" width="15.125" style="1270" bestFit="1" customWidth="1"/>
    <col min="10864" max="10864" width="11" style="1270" bestFit="1" customWidth="1"/>
    <col min="10865" max="10866" width="15.125" style="1270" bestFit="1" customWidth="1"/>
    <col min="10867" max="10867" width="11.875" style="1270" bestFit="1" customWidth="1"/>
    <col min="10868" max="10868" width="16.375" style="1270" bestFit="1" customWidth="1"/>
    <col min="10869" max="10869" width="15.125" style="1270" bestFit="1" customWidth="1"/>
    <col min="10870" max="10870" width="11" style="1270" bestFit="1" customWidth="1"/>
    <col min="10871" max="10872" width="15.125" style="1270" bestFit="1" customWidth="1"/>
    <col min="10873" max="10873" width="11" style="1270" bestFit="1" customWidth="1"/>
    <col min="10874" max="10875" width="15.125" style="1270" bestFit="1" customWidth="1"/>
    <col min="10876" max="10876" width="5.25" style="1270" bestFit="1" customWidth="1"/>
    <col min="10877" max="10878" width="9" style="1270"/>
    <col min="10879" max="10879" width="7.125" style="1270" bestFit="1" customWidth="1"/>
    <col min="10880" max="10880" width="9" style="1270"/>
    <col min="10881" max="10881" width="59.375" style="1270" bestFit="1" customWidth="1"/>
    <col min="10882" max="10882" width="45.5" style="1270" bestFit="1" customWidth="1"/>
    <col min="10883" max="10883" width="27.625" style="1270" bestFit="1" customWidth="1"/>
    <col min="10884" max="10884" width="11" style="1270" bestFit="1" customWidth="1"/>
    <col min="10885" max="10888" width="13" style="1270" bestFit="1" customWidth="1"/>
    <col min="10889" max="10889" width="14.375" style="1270" bestFit="1" customWidth="1"/>
    <col min="10890" max="10890" width="13" style="1270" bestFit="1" customWidth="1"/>
    <col min="10891" max="10892" width="18.125" style="1270" bestFit="1" customWidth="1"/>
    <col min="10893" max="10893" width="20.25" style="1270" bestFit="1" customWidth="1"/>
    <col min="10894" max="10894" width="17.625" style="1270" bestFit="1" customWidth="1"/>
    <col min="10895" max="10895" width="15.125" style="1270" bestFit="1" customWidth="1"/>
    <col min="10896" max="10896" width="21.375" style="1270" bestFit="1" customWidth="1"/>
    <col min="10897" max="10897" width="12.875" style="1270" bestFit="1" customWidth="1"/>
    <col min="10898" max="10898" width="13" style="1270" bestFit="1" customWidth="1"/>
    <col min="10899" max="10899" width="21.5" style="1270" bestFit="1" customWidth="1"/>
    <col min="10900" max="10901" width="13.125" style="1270" bestFit="1" customWidth="1"/>
    <col min="10902" max="10902" width="21.25" style="1270" bestFit="1" customWidth="1"/>
    <col min="10903" max="10903" width="17.375" style="1270" bestFit="1" customWidth="1"/>
    <col min="10904" max="10904" width="13.125" style="1270" bestFit="1" customWidth="1"/>
    <col min="10905" max="10905" width="15.125" style="1270" bestFit="1" customWidth="1"/>
    <col min="10906" max="10906" width="25.25" style="1270" bestFit="1" customWidth="1"/>
    <col min="10907" max="10907" width="18.875" style="1270" bestFit="1" customWidth="1"/>
    <col min="10908" max="10908" width="28" style="1270" bestFit="1" customWidth="1"/>
    <col min="10909" max="10909" width="26.75" style="1270" bestFit="1" customWidth="1"/>
    <col min="10910" max="10910" width="28" style="1270" bestFit="1" customWidth="1"/>
    <col min="10911" max="10911" width="25.25" style="1270" bestFit="1" customWidth="1"/>
    <col min="10912" max="10912" width="29.625" style="1270" bestFit="1" customWidth="1"/>
    <col min="10913" max="10913" width="25.25" style="1270" bestFit="1" customWidth="1"/>
    <col min="10914" max="10914" width="29.625" style="1270" bestFit="1" customWidth="1"/>
    <col min="10915" max="10915" width="25.25" style="1270" bestFit="1" customWidth="1"/>
    <col min="10916" max="10917" width="18.875" style="1270" bestFit="1" customWidth="1"/>
    <col min="10918" max="10918" width="21" style="1270" bestFit="1" customWidth="1"/>
    <col min="10919" max="10919" width="20.875" style="1270" bestFit="1" customWidth="1"/>
    <col min="10920" max="10920" width="12.625" style="1270" bestFit="1" customWidth="1"/>
    <col min="10921" max="10921" width="15.125" style="1270" bestFit="1" customWidth="1"/>
    <col min="10922" max="10922" width="7.125" style="1270" bestFit="1" customWidth="1"/>
    <col min="10923" max="10923" width="19.25" style="1270" bestFit="1" customWidth="1"/>
    <col min="10924" max="10926" width="15.125" style="1270" bestFit="1" customWidth="1"/>
    <col min="10927" max="10927" width="17.25" style="1270" bestFit="1" customWidth="1"/>
    <col min="10928" max="10930" width="15.125" style="1270" bestFit="1" customWidth="1"/>
    <col min="10931" max="10932" width="17.25" style="1270" bestFit="1" customWidth="1"/>
    <col min="10933" max="10933" width="15.125" style="1270" bestFit="1" customWidth="1"/>
    <col min="10934" max="10935" width="17.25" style="1270" bestFit="1" customWidth="1"/>
    <col min="10936" max="10936" width="15.125" style="1270" bestFit="1" customWidth="1"/>
    <col min="10937" max="10938" width="17.25" style="1270" bestFit="1" customWidth="1"/>
    <col min="10939" max="10939" width="19.25" style="1270" bestFit="1" customWidth="1"/>
    <col min="10940" max="10941" width="21.375" style="1270" bestFit="1" customWidth="1"/>
    <col min="10942" max="10942" width="23.5" style="1270" bestFit="1" customWidth="1"/>
    <col min="10943" max="10943" width="21.375" style="1270" bestFit="1" customWidth="1"/>
    <col min="10944" max="10944" width="19.25" style="1270" bestFit="1" customWidth="1"/>
    <col min="10945" max="10946" width="21.375" style="1270" bestFit="1" customWidth="1"/>
    <col min="10947" max="10947" width="23.5" style="1270" bestFit="1" customWidth="1"/>
    <col min="10948" max="10948" width="21.375" style="1270" bestFit="1" customWidth="1"/>
    <col min="10949" max="10949" width="17.25" style="1270" bestFit="1" customWidth="1"/>
    <col min="10950" max="10952" width="19.25" style="1270" bestFit="1" customWidth="1"/>
    <col min="10953" max="10953" width="18.375" style="1270" bestFit="1" customWidth="1"/>
    <col min="10954" max="10955" width="20.375" style="1270" bestFit="1" customWidth="1"/>
    <col min="10956" max="10956" width="13" style="1270" bestFit="1" customWidth="1"/>
    <col min="10957" max="10958" width="19.25" style="1270" bestFit="1" customWidth="1"/>
    <col min="10959" max="10960" width="17.25" style="1270" bestFit="1" customWidth="1"/>
    <col min="10961" max="10963" width="19.25" style="1270" bestFit="1" customWidth="1"/>
    <col min="10964" max="10965" width="21.375" style="1270" bestFit="1" customWidth="1"/>
    <col min="10966" max="10966" width="19.25" style="1270" bestFit="1" customWidth="1"/>
    <col min="10967" max="10968" width="21.375" style="1270" bestFit="1" customWidth="1"/>
    <col min="10969" max="10969" width="23.5" style="1270" bestFit="1" customWidth="1"/>
    <col min="10970" max="10971" width="21.375" style="1270" bestFit="1" customWidth="1"/>
    <col min="10972" max="10974" width="23.5" style="1270" bestFit="1" customWidth="1"/>
    <col min="10975" max="10976" width="25.5" style="1270" bestFit="1" customWidth="1"/>
    <col min="10977" max="10977" width="23.5" style="1270" bestFit="1" customWidth="1"/>
    <col min="10978" max="10979" width="25.5" style="1270" bestFit="1" customWidth="1"/>
    <col min="10980" max="10980" width="27.625" style="1270" bestFit="1" customWidth="1"/>
    <col min="10981" max="10981" width="25.5" style="1270" bestFit="1" customWidth="1"/>
    <col min="10982" max="10982" width="22.75" style="1270" bestFit="1" customWidth="1"/>
    <col min="10983" max="10983" width="26.875" style="1270" bestFit="1" customWidth="1"/>
    <col min="10984" max="10985" width="19.25" style="1270" bestFit="1" customWidth="1"/>
    <col min="10986" max="10986" width="25.5" style="1270" bestFit="1" customWidth="1"/>
    <col min="10987" max="10988" width="21.375" style="1270" bestFit="1" customWidth="1"/>
    <col min="10989" max="10989" width="27.625" style="1270" bestFit="1" customWidth="1"/>
    <col min="10990" max="10990" width="8.375" style="1270" bestFit="1" customWidth="1"/>
    <col min="10991" max="10993" width="16.75" style="1270" bestFit="1" customWidth="1"/>
    <col min="10994" max="10994" width="18.875" style="1270" bestFit="1" customWidth="1"/>
    <col min="10995" max="10995" width="23.5" style="1270" bestFit="1" customWidth="1"/>
    <col min="10996" max="10996" width="25.5" style="1270" bestFit="1" customWidth="1"/>
    <col min="10997" max="10998" width="8.375" style="1270" bestFit="1" customWidth="1"/>
    <col min="10999" max="10999" width="10.25" style="1270" bestFit="1" customWidth="1"/>
    <col min="11000" max="11000" width="13.75" style="1270" bestFit="1" customWidth="1"/>
    <col min="11001" max="11001" width="15.125" style="1270" bestFit="1" customWidth="1"/>
    <col min="11002" max="11004" width="21.5" style="1270" bestFit="1" customWidth="1"/>
    <col min="11005" max="11006" width="19.25" style="1270" bestFit="1" customWidth="1"/>
    <col min="11007" max="11007" width="6.625" style="1270" bestFit="1" customWidth="1"/>
    <col min="11008" max="11008" width="9" style="1270"/>
    <col min="11009" max="11009" width="15.125" style="1270" bestFit="1" customWidth="1"/>
    <col min="11010" max="11010" width="13" style="1270" bestFit="1" customWidth="1"/>
    <col min="11011" max="11013" width="9" style="1270"/>
    <col min="11014" max="11014" width="13" style="1270" bestFit="1" customWidth="1"/>
    <col min="11015" max="11015" width="15" style="1270" customWidth="1"/>
    <col min="11016" max="11016" width="13" style="1270" bestFit="1" customWidth="1"/>
    <col min="11017" max="11017" width="9" style="1270"/>
    <col min="11018" max="11020" width="12.375" style="1270" bestFit="1" customWidth="1"/>
    <col min="11021" max="11021" width="11" style="1270" bestFit="1" customWidth="1"/>
    <col min="11022" max="11022" width="20.375" style="1270" bestFit="1" customWidth="1"/>
    <col min="11023" max="11024" width="27.75" style="1270" bestFit="1" customWidth="1"/>
    <col min="11025" max="11026" width="19.375" style="1270" bestFit="1" customWidth="1"/>
    <col min="11027" max="11027" width="17.25" style="1270" bestFit="1" customWidth="1"/>
    <col min="11028" max="11028" width="19.375" style="1270" bestFit="1" customWidth="1"/>
    <col min="11029" max="11030" width="9" style="1270"/>
    <col min="11031" max="11031" width="17.375" style="1270" bestFit="1" customWidth="1"/>
    <col min="11032" max="11032" width="9" style="1270"/>
    <col min="11033" max="11033" width="17.375" style="1270" bestFit="1" customWidth="1"/>
    <col min="11034" max="11035" width="9" style="1270"/>
    <col min="11036" max="11037" width="11.125" style="1270" bestFit="1" customWidth="1"/>
    <col min="11038" max="11038" width="5.25" style="1270" bestFit="1" customWidth="1"/>
    <col min="11039" max="11039" width="9" style="1270"/>
    <col min="11040" max="11040" width="14.25" style="1270" bestFit="1" customWidth="1"/>
    <col min="11041" max="11041" width="17.875" style="1270" bestFit="1" customWidth="1"/>
    <col min="11042" max="11042" width="5.25" style="1270" bestFit="1" customWidth="1"/>
    <col min="11043" max="11043" width="9" style="1270"/>
    <col min="11044" max="11044" width="11" style="1270" bestFit="1" customWidth="1"/>
    <col min="11045" max="11045" width="8.375" style="1270" bestFit="1" customWidth="1"/>
    <col min="11046" max="11046" width="9.625" style="1270" bestFit="1" customWidth="1"/>
    <col min="11047" max="11047" width="15.125" style="1270" bestFit="1" customWidth="1"/>
    <col min="11048" max="11048" width="11.125" style="1270" bestFit="1" customWidth="1"/>
    <col min="11049" max="11049" width="9.5" style="1270" bestFit="1" customWidth="1"/>
    <col min="11050" max="11050" width="11" style="1270" bestFit="1" customWidth="1"/>
    <col min="11051" max="11059" width="15.125" style="1270" bestFit="1" customWidth="1"/>
    <col min="11060" max="11060" width="7.125" style="1270" bestFit="1" customWidth="1"/>
    <col min="11061" max="11061" width="11" style="1270" bestFit="1" customWidth="1"/>
    <col min="11062" max="11062" width="15.125" style="1270" bestFit="1" customWidth="1"/>
    <col min="11063" max="11063" width="19.25" style="1270" bestFit="1" customWidth="1"/>
    <col min="11064" max="11064" width="15.125" style="1270" bestFit="1" customWidth="1"/>
    <col min="11065" max="11065" width="19.25" style="1270" bestFit="1" customWidth="1"/>
    <col min="11066" max="11066" width="15.125" style="1270" bestFit="1" customWidth="1"/>
    <col min="11067" max="11067" width="19.25" style="1270" bestFit="1" customWidth="1"/>
    <col min="11068" max="11068" width="15.125" style="1270" bestFit="1" customWidth="1"/>
    <col min="11069" max="11069" width="19.25" style="1270" bestFit="1" customWidth="1"/>
    <col min="11070" max="11070" width="15.125" style="1270" bestFit="1" customWidth="1"/>
    <col min="11071" max="11071" width="19.25" style="1270" bestFit="1" customWidth="1"/>
    <col min="11072" max="11072" width="13" style="1270" bestFit="1" customWidth="1"/>
    <col min="11073" max="11073" width="17.25" style="1270" bestFit="1" customWidth="1"/>
    <col min="11074" max="11074" width="15.125" style="1270" bestFit="1" customWidth="1"/>
    <col min="11075" max="11075" width="19.25" style="1270" bestFit="1" customWidth="1"/>
    <col min="11076" max="11076" width="15.125" style="1270" bestFit="1" customWidth="1"/>
    <col min="11077" max="11077" width="19.25" style="1270" bestFit="1" customWidth="1"/>
    <col min="11078" max="11083" width="21.375" style="1270" bestFit="1" customWidth="1"/>
    <col min="11084" max="11085" width="17.25" style="1270" bestFit="1" customWidth="1"/>
    <col min="11086" max="11086" width="7.125" style="1270" bestFit="1" customWidth="1"/>
    <col min="11087" max="11087" width="11" style="1270" bestFit="1" customWidth="1"/>
    <col min="11088" max="11088" width="7.125" style="1270" bestFit="1" customWidth="1"/>
    <col min="11089" max="11090" width="11" style="1270" bestFit="1" customWidth="1"/>
    <col min="11091" max="11091" width="15.125" style="1270" bestFit="1" customWidth="1"/>
    <col min="11092" max="11092" width="16.5" style="1270" bestFit="1" customWidth="1"/>
    <col min="11093" max="11093" width="20.625" style="1270" bestFit="1" customWidth="1"/>
    <col min="11094" max="11094" width="7.125" style="1270" bestFit="1" customWidth="1"/>
    <col min="11095" max="11097" width="11" style="1270" bestFit="1" customWidth="1"/>
    <col min="11098" max="11098" width="15.125" style="1270" bestFit="1" customWidth="1"/>
    <col min="11099" max="11101" width="11" style="1270" bestFit="1" customWidth="1"/>
    <col min="11102" max="11102" width="13" style="1270" bestFit="1" customWidth="1"/>
    <col min="11103" max="11103" width="11" style="1270" bestFit="1" customWidth="1"/>
    <col min="11104" max="11104" width="15.125" style="1270" bestFit="1" customWidth="1"/>
    <col min="11105" max="11105" width="17.25" style="1270" bestFit="1" customWidth="1"/>
    <col min="11106" max="11106" width="7.125" style="1270" bestFit="1" customWidth="1"/>
    <col min="11107" max="11107" width="13" style="1270" bestFit="1" customWidth="1"/>
    <col min="11108" max="11109" width="12.375" style="1270" bestFit="1" customWidth="1"/>
    <col min="11110" max="11111" width="15.125" style="1270" bestFit="1" customWidth="1"/>
    <col min="11112" max="11113" width="18.625" style="1270" bestFit="1" customWidth="1"/>
    <col min="11114" max="11115" width="21.375" style="1270" bestFit="1" customWidth="1"/>
    <col min="11116" max="11116" width="17.25" style="1270" bestFit="1" customWidth="1"/>
    <col min="11117" max="11117" width="11" style="1270" bestFit="1" customWidth="1"/>
    <col min="11118" max="11119" width="15.125" style="1270" bestFit="1" customWidth="1"/>
    <col min="11120" max="11120" width="11" style="1270" bestFit="1" customWidth="1"/>
    <col min="11121" max="11122" width="15.125" style="1270" bestFit="1" customWidth="1"/>
    <col min="11123" max="11123" width="11.875" style="1270" bestFit="1" customWidth="1"/>
    <col min="11124" max="11124" width="16.375" style="1270" bestFit="1" customWidth="1"/>
    <col min="11125" max="11125" width="15.125" style="1270" bestFit="1" customWidth="1"/>
    <col min="11126" max="11126" width="11" style="1270" bestFit="1" customWidth="1"/>
    <col min="11127" max="11128" width="15.125" style="1270" bestFit="1" customWidth="1"/>
    <col min="11129" max="11129" width="11" style="1270" bestFit="1" customWidth="1"/>
    <col min="11130" max="11131" width="15.125" style="1270" bestFit="1" customWidth="1"/>
    <col min="11132" max="11132" width="5.25" style="1270" bestFit="1" customWidth="1"/>
    <col min="11133" max="11134" width="9" style="1270"/>
    <col min="11135" max="11135" width="7.125" style="1270" bestFit="1" customWidth="1"/>
    <col min="11136" max="11136" width="9" style="1270"/>
    <col min="11137" max="11137" width="59.375" style="1270" bestFit="1" customWidth="1"/>
    <col min="11138" max="11138" width="45.5" style="1270" bestFit="1" customWidth="1"/>
    <col min="11139" max="11139" width="27.625" style="1270" bestFit="1" customWidth="1"/>
    <col min="11140" max="11140" width="11" style="1270" bestFit="1" customWidth="1"/>
    <col min="11141" max="11144" width="13" style="1270" bestFit="1" customWidth="1"/>
    <col min="11145" max="11145" width="14.375" style="1270" bestFit="1" customWidth="1"/>
    <col min="11146" max="11146" width="13" style="1270" bestFit="1" customWidth="1"/>
    <col min="11147" max="11148" width="18.125" style="1270" bestFit="1" customWidth="1"/>
    <col min="11149" max="11149" width="20.25" style="1270" bestFit="1" customWidth="1"/>
    <col min="11150" max="11150" width="17.625" style="1270" bestFit="1" customWidth="1"/>
    <col min="11151" max="11151" width="15.125" style="1270" bestFit="1" customWidth="1"/>
    <col min="11152" max="11152" width="21.375" style="1270" bestFit="1" customWidth="1"/>
    <col min="11153" max="11153" width="12.875" style="1270" bestFit="1" customWidth="1"/>
    <col min="11154" max="11154" width="13" style="1270" bestFit="1" customWidth="1"/>
    <col min="11155" max="11155" width="21.5" style="1270" bestFit="1" customWidth="1"/>
    <col min="11156" max="11157" width="13.125" style="1270" bestFit="1" customWidth="1"/>
    <col min="11158" max="11158" width="21.25" style="1270" bestFit="1" customWidth="1"/>
    <col min="11159" max="11159" width="17.375" style="1270" bestFit="1" customWidth="1"/>
    <col min="11160" max="11160" width="13.125" style="1270" bestFit="1" customWidth="1"/>
    <col min="11161" max="11161" width="15.125" style="1270" bestFit="1" customWidth="1"/>
    <col min="11162" max="11162" width="25.25" style="1270" bestFit="1" customWidth="1"/>
    <col min="11163" max="11163" width="18.875" style="1270" bestFit="1" customWidth="1"/>
    <col min="11164" max="11164" width="28" style="1270" bestFit="1" customWidth="1"/>
    <col min="11165" max="11165" width="26.75" style="1270" bestFit="1" customWidth="1"/>
    <col min="11166" max="11166" width="28" style="1270" bestFit="1" customWidth="1"/>
    <col min="11167" max="11167" width="25.25" style="1270" bestFit="1" customWidth="1"/>
    <col min="11168" max="11168" width="29.625" style="1270" bestFit="1" customWidth="1"/>
    <col min="11169" max="11169" width="25.25" style="1270" bestFit="1" customWidth="1"/>
    <col min="11170" max="11170" width="29.625" style="1270" bestFit="1" customWidth="1"/>
    <col min="11171" max="11171" width="25.25" style="1270" bestFit="1" customWidth="1"/>
    <col min="11172" max="11173" width="18.875" style="1270" bestFit="1" customWidth="1"/>
    <col min="11174" max="11174" width="21" style="1270" bestFit="1" customWidth="1"/>
    <col min="11175" max="11175" width="20.875" style="1270" bestFit="1" customWidth="1"/>
    <col min="11176" max="11176" width="12.625" style="1270" bestFit="1" customWidth="1"/>
    <col min="11177" max="11177" width="15.125" style="1270" bestFit="1" customWidth="1"/>
    <col min="11178" max="11178" width="7.125" style="1270" bestFit="1" customWidth="1"/>
    <col min="11179" max="11179" width="19.25" style="1270" bestFit="1" customWidth="1"/>
    <col min="11180" max="11182" width="15.125" style="1270" bestFit="1" customWidth="1"/>
    <col min="11183" max="11183" width="17.25" style="1270" bestFit="1" customWidth="1"/>
    <col min="11184" max="11186" width="15.125" style="1270" bestFit="1" customWidth="1"/>
    <col min="11187" max="11188" width="17.25" style="1270" bestFit="1" customWidth="1"/>
    <col min="11189" max="11189" width="15.125" style="1270" bestFit="1" customWidth="1"/>
    <col min="11190" max="11191" width="17.25" style="1270" bestFit="1" customWidth="1"/>
    <col min="11192" max="11192" width="15.125" style="1270" bestFit="1" customWidth="1"/>
    <col min="11193" max="11194" width="17.25" style="1270" bestFit="1" customWidth="1"/>
    <col min="11195" max="11195" width="19.25" style="1270" bestFit="1" customWidth="1"/>
    <col min="11196" max="11197" width="21.375" style="1270" bestFit="1" customWidth="1"/>
    <col min="11198" max="11198" width="23.5" style="1270" bestFit="1" customWidth="1"/>
    <col min="11199" max="11199" width="21.375" style="1270" bestFit="1" customWidth="1"/>
    <col min="11200" max="11200" width="19.25" style="1270" bestFit="1" customWidth="1"/>
    <col min="11201" max="11202" width="21.375" style="1270" bestFit="1" customWidth="1"/>
    <col min="11203" max="11203" width="23.5" style="1270" bestFit="1" customWidth="1"/>
    <col min="11204" max="11204" width="21.375" style="1270" bestFit="1" customWidth="1"/>
    <col min="11205" max="11205" width="17.25" style="1270" bestFit="1" customWidth="1"/>
    <col min="11206" max="11208" width="19.25" style="1270" bestFit="1" customWidth="1"/>
    <col min="11209" max="11209" width="18.375" style="1270" bestFit="1" customWidth="1"/>
    <col min="11210" max="11211" width="20.375" style="1270" bestFit="1" customWidth="1"/>
    <col min="11212" max="11212" width="13" style="1270" bestFit="1" customWidth="1"/>
    <col min="11213" max="11214" width="19.25" style="1270" bestFit="1" customWidth="1"/>
    <col min="11215" max="11216" width="17.25" style="1270" bestFit="1" customWidth="1"/>
    <col min="11217" max="11219" width="19.25" style="1270" bestFit="1" customWidth="1"/>
    <col min="11220" max="11221" width="21.375" style="1270" bestFit="1" customWidth="1"/>
    <col min="11222" max="11222" width="19.25" style="1270" bestFit="1" customWidth="1"/>
    <col min="11223" max="11224" width="21.375" style="1270" bestFit="1" customWidth="1"/>
    <col min="11225" max="11225" width="23.5" style="1270" bestFit="1" customWidth="1"/>
    <col min="11226" max="11227" width="21.375" style="1270" bestFit="1" customWidth="1"/>
    <col min="11228" max="11230" width="23.5" style="1270" bestFit="1" customWidth="1"/>
    <col min="11231" max="11232" width="25.5" style="1270" bestFit="1" customWidth="1"/>
    <col min="11233" max="11233" width="23.5" style="1270" bestFit="1" customWidth="1"/>
    <col min="11234" max="11235" width="25.5" style="1270" bestFit="1" customWidth="1"/>
    <col min="11236" max="11236" width="27.625" style="1270" bestFit="1" customWidth="1"/>
    <col min="11237" max="11237" width="25.5" style="1270" bestFit="1" customWidth="1"/>
    <col min="11238" max="11238" width="22.75" style="1270" bestFit="1" customWidth="1"/>
    <col min="11239" max="11239" width="26.875" style="1270" bestFit="1" customWidth="1"/>
    <col min="11240" max="11241" width="19.25" style="1270" bestFit="1" customWidth="1"/>
    <col min="11242" max="11242" width="25.5" style="1270" bestFit="1" customWidth="1"/>
    <col min="11243" max="11244" width="21.375" style="1270" bestFit="1" customWidth="1"/>
    <col min="11245" max="11245" width="27.625" style="1270" bestFit="1" customWidth="1"/>
    <col min="11246" max="11246" width="8.375" style="1270" bestFit="1" customWidth="1"/>
    <col min="11247" max="11249" width="16.75" style="1270" bestFit="1" customWidth="1"/>
    <col min="11250" max="11250" width="18.875" style="1270" bestFit="1" customWidth="1"/>
    <col min="11251" max="11251" width="23.5" style="1270" bestFit="1" customWidth="1"/>
    <col min="11252" max="11252" width="25.5" style="1270" bestFit="1" customWidth="1"/>
    <col min="11253" max="11254" width="8.375" style="1270" bestFit="1" customWidth="1"/>
    <col min="11255" max="11255" width="10.25" style="1270" bestFit="1" customWidth="1"/>
    <col min="11256" max="11256" width="13.75" style="1270" bestFit="1" customWidth="1"/>
    <col min="11257" max="11257" width="15.125" style="1270" bestFit="1" customWidth="1"/>
    <col min="11258" max="11260" width="21.5" style="1270" bestFit="1" customWidth="1"/>
    <col min="11261" max="11262" width="19.25" style="1270" bestFit="1" customWidth="1"/>
    <col min="11263" max="11263" width="6.625" style="1270" bestFit="1" customWidth="1"/>
    <col min="11264" max="11264" width="9" style="1270"/>
    <col min="11265" max="11265" width="15.125" style="1270" bestFit="1" customWidth="1"/>
    <col min="11266" max="11266" width="13" style="1270" bestFit="1" customWidth="1"/>
    <col min="11267" max="11269" width="9" style="1270"/>
    <col min="11270" max="11270" width="13" style="1270" bestFit="1" customWidth="1"/>
    <col min="11271" max="11271" width="15" style="1270" customWidth="1"/>
    <col min="11272" max="11272" width="13" style="1270" bestFit="1" customWidth="1"/>
    <col min="11273" max="11273" width="9" style="1270"/>
    <col min="11274" max="11276" width="12.375" style="1270" bestFit="1" customWidth="1"/>
    <col min="11277" max="11277" width="11" style="1270" bestFit="1" customWidth="1"/>
    <col min="11278" max="11278" width="20.375" style="1270" bestFit="1" customWidth="1"/>
    <col min="11279" max="11280" width="27.75" style="1270" bestFit="1" customWidth="1"/>
    <col min="11281" max="11282" width="19.375" style="1270" bestFit="1" customWidth="1"/>
    <col min="11283" max="11283" width="17.25" style="1270" bestFit="1" customWidth="1"/>
    <col min="11284" max="11284" width="19.375" style="1270" bestFit="1" customWidth="1"/>
    <col min="11285" max="11286" width="9" style="1270"/>
    <col min="11287" max="11287" width="17.375" style="1270" bestFit="1" customWidth="1"/>
    <col min="11288" max="11288" width="9" style="1270"/>
    <col min="11289" max="11289" width="17.375" style="1270" bestFit="1" customWidth="1"/>
    <col min="11290" max="11291" width="9" style="1270"/>
    <col min="11292" max="11293" width="11.125" style="1270" bestFit="1" customWidth="1"/>
    <col min="11294" max="11294" width="5.25" style="1270" bestFit="1" customWidth="1"/>
    <col min="11295" max="11295" width="9" style="1270"/>
    <col min="11296" max="11296" width="14.25" style="1270" bestFit="1" customWidth="1"/>
    <col min="11297" max="11297" width="17.875" style="1270" bestFit="1" customWidth="1"/>
    <col min="11298" max="11298" width="5.25" style="1270" bestFit="1" customWidth="1"/>
    <col min="11299" max="11299" width="9" style="1270"/>
    <col min="11300" max="11300" width="11" style="1270" bestFit="1" customWidth="1"/>
    <col min="11301" max="11301" width="8.375" style="1270" bestFit="1" customWidth="1"/>
    <col min="11302" max="11302" width="9.625" style="1270" bestFit="1" customWidth="1"/>
    <col min="11303" max="11303" width="15.125" style="1270" bestFit="1" customWidth="1"/>
    <col min="11304" max="11304" width="11.125" style="1270" bestFit="1" customWidth="1"/>
    <col min="11305" max="11305" width="9.5" style="1270" bestFit="1" customWidth="1"/>
    <col min="11306" max="11306" width="11" style="1270" bestFit="1" customWidth="1"/>
    <col min="11307" max="11315" width="15.125" style="1270" bestFit="1" customWidth="1"/>
    <col min="11316" max="11316" width="7.125" style="1270" bestFit="1" customWidth="1"/>
    <col min="11317" max="11317" width="11" style="1270" bestFit="1" customWidth="1"/>
    <col min="11318" max="11318" width="15.125" style="1270" bestFit="1" customWidth="1"/>
    <col min="11319" max="11319" width="19.25" style="1270" bestFit="1" customWidth="1"/>
    <col min="11320" max="11320" width="15.125" style="1270" bestFit="1" customWidth="1"/>
    <col min="11321" max="11321" width="19.25" style="1270" bestFit="1" customWidth="1"/>
    <col min="11322" max="11322" width="15.125" style="1270" bestFit="1" customWidth="1"/>
    <col min="11323" max="11323" width="19.25" style="1270" bestFit="1" customWidth="1"/>
    <col min="11324" max="11324" width="15.125" style="1270" bestFit="1" customWidth="1"/>
    <col min="11325" max="11325" width="19.25" style="1270" bestFit="1" customWidth="1"/>
    <col min="11326" max="11326" width="15.125" style="1270" bestFit="1" customWidth="1"/>
    <col min="11327" max="11327" width="19.25" style="1270" bestFit="1" customWidth="1"/>
    <col min="11328" max="11328" width="13" style="1270" bestFit="1" customWidth="1"/>
    <col min="11329" max="11329" width="17.25" style="1270" bestFit="1" customWidth="1"/>
    <col min="11330" max="11330" width="15.125" style="1270" bestFit="1" customWidth="1"/>
    <col min="11331" max="11331" width="19.25" style="1270" bestFit="1" customWidth="1"/>
    <col min="11332" max="11332" width="15.125" style="1270" bestFit="1" customWidth="1"/>
    <col min="11333" max="11333" width="19.25" style="1270" bestFit="1" customWidth="1"/>
    <col min="11334" max="11339" width="21.375" style="1270" bestFit="1" customWidth="1"/>
    <col min="11340" max="11341" width="17.25" style="1270" bestFit="1" customWidth="1"/>
    <col min="11342" max="11342" width="7.125" style="1270" bestFit="1" customWidth="1"/>
    <col min="11343" max="11343" width="11" style="1270" bestFit="1" customWidth="1"/>
    <col min="11344" max="11344" width="7.125" style="1270" bestFit="1" customWidth="1"/>
    <col min="11345" max="11346" width="11" style="1270" bestFit="1" customWidth="1"/>
    <col min="11347" max="11347" width="15.125" style="1270" bestFit="1" customWidth="1"/>
    <col min="11348" max="11348" width="16.5" style="1270" bestFit="1" customWidth="1"/>
    <col min="11349" max="11349" width="20.625" style="1270" bestFit="1" customWidth="1"/>
    <col min="11350" max="11350" width="7.125" style="1270" bestFit="1" customWidth="1"/>
    <col min="11351" max="11353" width="11" style="1270" bestFit="1" customWidth="1"/>
    <col min="11354" max="11354" width="15.125" style="1270" bestFit="1" customWidth="1"/>
    <col min="11355" max="11357" width="11" style="1270" bestFit="1" customWidth="1"/>
    <col min="11358" max="11358" width="13" style="1270" bestFit="1" customWidth="1"/>
    <col min="11359" max="11359" width="11" style="1270" bestFit="1" customWidth="1"/>
    <col min="11360" max="11360" width="15.125" style="1270" bestFit="1" customWidth="1"/>
    <col min="11361" max="11361" width="17.25" style="1270" bestFit="1" customWidth="1"/>
    <col min="11362" max="11362" width="7.125" style="1270" bestFit="1" customWidth="1"/>
    <col min="11363" max="11363" width="13" style="1270" bestFit="1" customWidth="1"/>
    <col min="11364" max="11365" width="12.375" style="1270" bestFit="1" customWidth="1"/>
    <col min="11366" max="11367" width="15.125" style="1270" bestFit="1" customWidth="1"/>
    <col min="11368" max="11369" width="18.625" style="1270" bestFit="1" customWidth="1"/>
    <col min="11370" max="11371" width="21.375" style="1270" bestFit="1" customWidth="1"/>
    <col min="11372" max="11372" width="17.25" style="1270" bestFit="1" customWidth="1"/>
    <col min="11373" max="11373" width="11" style="1270" bestFit="1" customWidth="1"/>
    <col min="11374" max="11375" width="15.125" style="1270" bestFit="1" customWidth="1"/>
    <col min="11376" max="11376" width="11" style="1270" bestFit="1" customWidth="1"/>
    <col min="11377" max="11378" width="15.125" style="1270" bestFit="1" customWidth="1"/>
    <col min="11379" max="11379" width="11.875" style="1270" bestFit="1" customWidth="1"/>
    <col min="11380" max="11380" width="16.375" style="1270" bestFit="1" customWidth="1"/>
    <col min="11381" max="11381" width="15.125" style="1270" bestFit="1" customWidth="1"/>
    <col min="11382" max="11382" width="11" style="1270" bestFit="1" customWidth="1"/>
    <col min="11383" max="11384" width="15.125" style="1270" bestFit="1" customWidth="1"/>
    <col min="11385" max="11385" width="11" style="1270" bestFit="1" customWidth="1"/>
    <col min="11386" max="11387" width="15.125" style="1270" bestFit="1" customWidth="1"/>
    <col min="11388" max="11388" width="5.25" style="1270" bestFit="1" customWidth="1"/>
    <col min="11389" max="11390" width="9" style="1270"/>
    <col min="11391" max="11391" width="7.125" style="1270" bestFit="1" customWidth="1"/>
    <col min="11392" max="11392" width="9" style="1270"/>
    <col min="11393" max="11393" width="59.375" style="1270" bestFit="1" customWidth="1"/>
    <col min="11394" max="11394" width="45.5" style="1270" bestFit="1" customWidth="1"/>
    <col min="11395" max="11395" width="27.625" style="1270" bestFit="1" customWidth="1"/>
    <col min="11396" max="11396" width="11" style="1270" bestFit="1" customWidth="1"/>
    <col min="11397" max="11400" width="13" style="1270" bestFit="1" customWidth="1"/>
    <col min="11401" max="11401" width="14.375" style="1270" bestFit="1" customWidth="1"/>
    <col min="11402" max="11402" width="13" style="1270" bestFit="1" customWidth="1"/>
    <col min="11403" max="11404" width="18.125" style="1270" bestFit="1" customWidth="1"/>
    <col min="11405" max="11405" width="20.25" style="1270" bestFit="1" customWidth="1"/>
    <col min="11406" max="11406" width="17.625" style="1270" bestFit="1" customWidth="1"/>
    <col min="11407" max="11407" width="15.125" style="1270" bestFit="1" customWidth="1"/>
    <col min="11408" max="11408" width="21.375" style="1270" bestFit="1" customWidth="1"/>
    <col min="11409" max="11409" width="12.875" style="1270" bestFit="1" customWidth="1"/>
    <col min="11410" max="11410" width="13" style="1270" bestFit="1" customWidth="1"/>
    <col min="11411" max="11411" width="21.5" style="1270" bestFit="1" customWidth="1"/>
    <col min="11412" max="11413" width="13.125" style="1270" bestFit="1" customWidth="1"/>
    <col min="11414" max="11414" width="21.25" style="1270" bestFit="1" customWidth="1"/>
    <col min="11415" max="11415" width="17.375" style="1270" bestFit="1" customWidth="1"/>
    <col min="11416" max="11416" width="13.125" style="1270" bestFit="1" customWidth="1"/>
    <col min="11417" max="11417" width="15.125" style="1270" bestFit="1" customWidth="1"/>
    <col min="11418" max="11418" width="25.25" style="1270" bestFit="1" customWidth="1"/>
    <col min="11419" max="11419" width="18.875" style="1270" bestFit="1" customWidth="1"/>
    <col min="11420" max="11420" width="28" style="1270" bestFit="1" customWidth="1"/>
    <col min="11421" max="11421" width="26.75" style="1270" bestFit="1" customWidth="1"/>
    <col min="11422" max="11422" width="28" style="1270" bestFit="1" customWidth="1"/>
    <col min="11423" max="11423" width="25.25" style="1270" bestFit="1" customWidth="1"/>
    <col min="11424" max="11424" width="29.625" style="1270" bestFit="1" customWidth="1"/>
    <col min="11425" max="11425" width="25.25" style="1270" bestFit="1" customWidth="1"/>
    <col min="11426" max="11426" width="29.625" style="1270" bestFit="1" customWidth="1"/>
    <col min="11427" max="11427" width="25.25" style="1270" bestFit="1" customWidth="1"/>
    <col min="11428" max="11429" width="18.875" style="1270" bestFit="1" customWidth="1"/>
    <col min="11430" max="11430" width="21" style="1270" bestFit="1" customWidth="1"/>
    <col min="11431" max="11431" width="20.875" style="1270" bestFit="1" customWidth="1"/>
    <col min="11432" max="11432" width="12.625" style="1270" bestFit="1" customWidth="1"/>
    <col min="11433" max="11433" width="15.125" style="1270" bestFit="1" customWidth="1"/>
    <col min="11434" max="11434" width="7.125" style="1270" bestFit="1" customWidth="1"/>
    <col min="11435" max="11435" width="19.25" style="1270" bestFit="1" customWidth="1"/>
    <col min="11436" max="11438" width="15.125" style="1270" bestFit="1" customWidth="1"/>
    <col min="11439" max="11439" width="17.25" style="1270" bestFit="1" customWidth="1"/>
    <col min="11440" max="11442" width="15.125" style="1270" bestFit="1" customWidth="1"/>
    <col min="11443" max="11444" width="17.25" style="1270" bestFit="1" customWidth="1"/>
    <col min="11445" max="11445" width="15.125" style="1270" bestFit="1" customWidth="1"/>
    <col min="11446" max="11447" width="17.25" style="1270" bestFit="1" customWidth="1"/>
    <col min="11448" max="11448" width="15.125" style="1270" bestFit="1" customWidth="1"/>
    <col min="11449" max="11450" width="17.25" style="1270" bestFit="1" customWidth="1"/>
    <col min="11451" max="11451" width="19.25" style="1270" bestFit="1" customWidth="1"/>
    <col min="11452" max="11453" width="21.375" style="1270" bestFit="1" customWidth="1"/>
    <col min="11454" max="11454" width="23.5" style="1270" bestFit="1" customWidth="1"/>
    <col min="11455" max="11455" width="21.375" style="1270" bestFit="1" customWidth="1"/>
    <col min="11456" max="11456" width="19.25" style="1270" bestFit="1" customWidth="1"/>
    <col min="11457" max="11458" width="21.375" style="1270" bestFit="1" customWidth="1"/>
    <col min="11459" max="11459" width="23.5" style="1270" bestFit="1" customWidth="1"/>
    <col min="11460" max="11460" width="21.375" style="1270" bestFit="1" customWidth="1"/>
    <col min="11461" max="11461" width="17.25" style="1270" bestFit="1" customWidth="1"/>
    <col min="11462" max="11464" width="19.25" style="1270" bestFit="1" customWidth="1"/>
    <col min="11465" max="11465" width="18.375" style="1270" bestFit="1" customWidth="1"/>
    <col min="11466" max="11467" width="20.375" style="1270" bestFit="1" customWidth="1"/>
    <col min="11468" max="11468" width="13" style="1270" bestFit="1" customWidth="1"/>
    <col min="11469" max="11470" width="19.25" style="1270" bestFit="1" customWidth="1"/>
    <col min="11471" max="11472" width="17.25" style="1270" bestFit="1" customWidth="1"/>
    <col min="11473" max="11475" width="19.25" style="1270" bestFit="1" customWidth="1"/>
    <col min="11476" max="11477" width="21.375" style="1270" bestFit="1" customWidth="1"/>
    <col min="11478" max="11478" width="19.25" style="1270" bestFit="1" customWidth="1"/>
    <col min="11479" max="11480" width="21.375" style="1270" bestFit="1" customWidth="1"/>
    <col min="11481" max="11481" width="23.5" style="1270" bestFit="1" customWidth="1"/>
    <col min="11482" max="11483" width="21.375" style="1270" bestFit="1" customWidth="1"/>
    <col min="11484" max="11486" width="23.5" style="1270" bestFit="1" customWidth="1"/>
    <col min="11487" max="11488" width="25.5" style="1270" bestFit="1" customWidth="1"/>
    <col min="11489" max="11489" width="23.5" style="1270" bestFit="1" customWidth="1"/>
    <col min="11490" max="11491" width="25.5" style="1270" bestFit="1" customWidth="1"/>
    <col min="11492" max="11492" width="27.625" style="1270" bestFit="1" customWidth="1"/>
    <col min="11493" max="11493" width="25.5" style="1270" bestFit="1" customWidth="1"/>
    <col min="11494" max="11494" width="22.75" style="1270" bestFit="1" customWidth="1"/>
    <col min="11495" max="11495" width="26.875" style="1270" bestFit="1" customWidth="1"/>
    <col min="11496" max="11497" width="19.25" style="1270" bestFit="1" customWidth="1"/>
    <col min="11498" max="11498" width="25.5" style="1270" bestFit="1" customWidth="1"/>
    <col min="11499" max="11500" width="21.375" style="1270" bestFit="1" customWidth="1"/>
    <col min="11501" max="11501" width="27.625" style="1270" bestFit="1" customWidth="1"/>
    <col min="11502" max="11502" width="8.375" style="1270" bestFit="1" customWidth="1"/>
    <col min="11503" max="11505" width="16.75" style="1270" bestFit="1" customWidth="1"/>
    <col min="11506" max="11506" width="18.875" style="1270" bestFit="1" customWidth="1"/>
    <col min="11507" max="11507" width="23.5" style="1270" bestFit="1" customWidth="1"/>
    <col min="11508" max="11508" width="25.5" style="1270" bestFit="1" customWidth="1"/>
    <col min="11509" max="11510" width="8.375" style="1270" bestFit="1" customWidth="1"/>
    <col min="11511" max="11511" width="10.25" style="1270" bestFit="1" customWidth="1"/>
    <col min="11512" max="11512" width="13.75" style="1270" bestFit="1" customWidth="1"/>
    <col min="11513" max="11513" width="15.125" style="1270" bestFit="1" customWidth="1"/>
    <col min="11514" max="11516" width="21.5" style="1270" bestFit="1" customWidth="1"/>
    <col min="11517" max="11518" width="19.25" style="1270" bestFit="1" customWidth="1"/>
    <col min="11519" max="11519" width="6.625" style="1270" bestFit="1" customWidth="1"/>
    <col min="11520" max="11520" width="9" style="1270"/>
    <col min="11521" max="11521" width="15.125" style="1270" bestFit="1" customWidth="1"/>
    <col min="11522" max="11522" width="13" style="1270" bestFit="1" customWidth="1"/>
    <col min="11523" max="11525" width="9" style="1270"/>
    <col min="11526" max="11526" width="13" style="1270" bestFit="1" customWidth="1"/>
    <col min="11527" max="11527" width="15" style="1270" customWidth="1"/>
    <col min="11528" max="11528" width="13" style="1270" bestFit="1" customWidth="1"/>
    <col min="11529" max="11529" width="9" style="1270"/>
    <col min="11530" max="11532" width="12.375" style="1270" bestFit="1" customWidth="1"/>
    <col min="11533" max="11533" width="11" style="1270" bestFit="1" customWidth="1"/>
    <col min="11534" max="11534" width="20.375" style="1270" bestFit="1" customWidth="1"/>
    <col min="11535" max="11536" width="27.75" style="1270" bestFit="1" customWidth="1"/>
    <col min="11537" max="11538" width="19.375" style="1270" bestFit="1" customWidth="1"/>
    <col min="11539" max="11539" width="17.25" style="1270" bestFit="1" customWidth="1"/>
    <col min="11540" max="11540" width="19.375" style="1270" bestFit="1" customWidth="1"/>
    <col min="11541" max="11542" width="9" style="1270"/>
    <col min="11543" max="11543" width="17.375" style="1270" bestFit="1" customWidth="1"/>
    <col min="11544" max="11544" width="9" style="1270"/>
    <col min="11545" max="11545" width="17.375" style="1270" bestFit="1" customWidth="1"/>
    <col min="11546" max="11547" width="9" style="1270"/>
    <col min="11548" max="11549" width="11.125" style="1270" bestFit="1" customWidth="1"/>
    <col min="11550" max="11550" width="5.25" style="1270" bestFit="1" customWidth="1"/>
    <col min="11551" max="11551" width="9" style="1270"/>
    <col min="11552" max="11552" width="14.25" style="1270" bestFit="1" customWidth="1"/>
    <col min="11553" max="11553" width="17.875" style="1270" bestFit="1" customWidth="1"/>
    <col min="11554" max="11554" width="5.25" style="1270" bestFit="1" customWidth="1"/>
    <col min="11555" max="11555" width="9" style="1270"/>
    <col min="11556" max="11556" width="11" style="1270" bestFit="1" customWidth="1"/>
    <col min="11557" max="11557" width="8.375" style="1270" bestFit="1" customWidth="1"/>
    <col min="11558" max="11558" width="9.625" style="1270" bestFit="1" customWidth="1"/>
    <col min="11559" max="11559" width="15.125" style="1270" bestFit="1" customWidth="1"/>
    <col min="11560" max="11560" width="11.125" style="1270" bestFit="1" customWidth="1"/>
    <col min="11561" max="11561" width="9.5" style="1270" bestFit="1" customWidth="1"/>
    <col min="11562" max="11562" width="11" style="1270" bestFit="1" customWidth="1"/>
    <col min="11563" max="11571" width="15.125" style="1270" bestFit="1" customWidth="1"/>
    <col min="11572" max="11572" width="7.125" style="1270" bestFit="1" customWidth="1"/>
    <col min="11573" max="11573" width="11" style="1270" bestFit="1" customWidth="1"/>
    <col min="11574" max="11574" width="15.125" style="1270" bestFit="1" customWidth="1"/>
    <col min="11575" max="11575" width="19.25" style="1270" bestFit="1" customWidth="1"/>
    <col min="11576" max="11576" width="15.125" style="1270" bestFit="1" customWidth="1"/>
    <col min="11577" max="11577" width="19.25" style="1270" bestFit="1" customWidth="1"/>
    <col min="11578" max="11578" width="15.125" style="1270" bestFit="1" customWidth="1"/>
    <col min="11579" max="11579" width="19.25" style="1270" bestFit="1" customWidth="1"/>
    <col min="11580" max="11580" width="15.125" style="1270" bestFit="1" customWidth="1"/>
    <col min="11581" max="11581" width="19.25" style="1270" bestFit="1" customWidth="1"/>
    <col min="11582" max="11582" width="15.125" style="1270" bestFit="1" customWidth="1"/>
    <col min="11583" max="11583" width="19.25" style="1270" bestFit="1" customWidth="1"/>
    <col min="11584" max="11584" width="13" style="1270" bestFit="1" customWidth="1"/>
    <col min="11585" max="11585" width="17.25" style="1270" bestFit="1" customWidth="1"/>
    <col min="11586" max="11586" width="15.125" style="1270" bestFit="1" customWidth="1"/>
    <col min="11587" max="11587" width="19.25" style="1270" bestFit="1" customWidth="1"/>
    <col min="11588" max="11588" width="15.125" style="1270" bestFit="1" customWidth="1"/>
    <col min="11589" max="11589" width="19.25" style="1270" bestFit="1" customWidth="1"/>
    <col min="11590" max="11595" width="21.375" style="1270" bestFit="1" customWidth="1"/>
    <col min="11596" max="11597" width="17.25" style="1270" bestFit="1" customWidth="1"/>
    <col min="11598" max="11598" width="7.125" style="1270" bestFit="1" customWidth="1"/>
    <col min="11599" max="11599" width="11" style="1270" bestFit="1" customWidth="1"/>
    <col min="11600" max="11600" width="7.125" style="1270" bestFit="1" customWidth="1"/>
    <col min="11601" max="11602" width="11" style="1270" bestFit="1" customWidth="1"/>
    <col min="11603" max="11603" width="15.125" style="1270" bestFit="1" customWidth="1"/>
    <col min="11604" max="11604" width="16.5" style="1270" bestFit="1" customWidth="1"/>
    <col min="11605" max="11605" width="20.625" style="1270" bestFit="1" customWidth="1"/>
    <col min="11606" max="11606" width="7.125" style="1270" bestFit="1" customWidth="1"/>
    <col min="11607" max="11609" width="11" style="1270" bestFit="1" customWidth="1"/>
    <col min="11610" max="11610" width="15.125" style="1270" bestFit="1" customWidth="1"/>
    <col min="11611" max="11613" width="11" style="1270" bestFit="1" customWidth="1"/>
    <col min="11614" max="11614" width="13" style="1270" bestFit="1" customWidth="1"/>
    <col min="11615" max="11615" width="11" style="1270" bestFit="1" customWidth="1"/>
    <col min="11616" max="11616" width="15.125" style="1270" bestFit="1" customWidth="1"/>
    <col min="11617" max="11617" width="17.25" style="1270" bestFit="1" customWidth="1"/>
    <col min="11618" max="11618" width="7.125" style="1270" bestFit="1" customWidth="1"/>
    <col min="11619" max="11619" width="13" style="1270" bestFit="1" customWidth="1"/>
    <col min="11620" max="11621" width="12.375" style="1270" bestFit="1" customWidth="1"/>
    <col min="11622" max="11623" width="15.125" style="1270" bestFit="1" customWidth="1"/>
    <col min="11624" max="11625" width="18.625" style="1270" bestFit="1" customWidth="1"/>
    <col min="11626" max="11627" width="21.375" style="1270" bestFit="1" customWidth="1"/>
    <col min="11628" max="11628" width="17.25" style="1270" bestFit="1" customWidth="1"/>
    <col min="11629" max="11629" width="11" style="1270" bestFit="1" customWidth="1"/>
    <col min="11630" max="11631" width="15.125" style="1270" bestFit="1" customWidth="1"/>
    <col min="11632" max="11632" width="11" style="1270" bestFit="1" customWidth="1"/>
    <col min="11633" max="11634" width="15.125" style="1270" bestFit="1" customWidth="1"/>
    <col min="11635" max="11635" width="11.875" style="1270" bestFit="1" customWidth="1"/>
    <col min="11636" max="11636" width="16.375" style="1270" bestFit="1" customWidth="1"/>
    <col min="11637" max="11637" width="15.125" style="1270" bestFit="1" customWidth="1"/>
    <col min="11638" max="11638" width="11" style="1270" bestFit="1" customWidth="1"/>
    <col min="11639" max="11640" width="15.125" style="1270" bestFit="1" customWidth="1"/>
    <col min="11641" max="11641" width="11" style="1270" bestFit="1" customWidth="1"/>
    <col min="11642" max="11643" width="15.125" style="1270" bestFit="1" customWidth="1"/>
    <col min="11644" max="11644" width="5.25" style="1270" bestFit="1" customWidth="1"/>
    <col min="11645" max="11646" width="9" style="1270"/>
    <col min="11647" max="11647" width="7.125" style="1270" bestFit="1" customWidth="1"/>
    <col min="11648" max="11648" width="9" style="1270"/>
    <col min="11649" max="11649" width="59.375" style="1270" bestFit="1" customWidth="1"/>
    <col min="11650" max="11650" width="45.5" style="1270" bestFit="1" customWidth="1"/>
    <col min="11651" max="11651" width="27.625" style="1270" bestFit="1" customWidth="1"/>
    <col min="11652" max="11652" width="11" style="1270" bestFit="1" customWidth="1"/>
    <col min="11653" max="11656" width="13" style="1270" bestFit="1" customWidth="1"/>
    <col min="11657" max="11657" width="14.375" style="1270" bestFit="1" customWidth="1"/>
    <col min="11658" max="11658" width="13" style="1270" bestFit="1" customWidth="1"/>
    <col min="11659" max="11660" width="18.125" style="1270" bestFit="1" customWidth="1"/>
    <col min="11661" max="11661" width="20.25" style="1270" bestFit="1" customWidth="1"/>
    <col min="11662" max="11662" width="17.625" style="1270" bestFit="1" customWidth="1"/>
    <col min="11663" max="11663" width="15.125" style="1270" bestFit="1" customWidth="1"/>
    <col min="11664" max="11664" width="21.375" style="1270" bestFit="1" customWidth="1"/>
    <col min="11665" max="11665" width="12.875" style="1270" bestFit="1" customWidth="1"/>
    <col min="11666" max="11666" width="13" style="1270" bestFit="1" customWidth="1"/>
    <col min="11667" max="11667" width="21.5" style="1270" bestFit="1" customWidth="1"/>
    <col min="11668" max="11669" width="13.125" style="1270" bestFit="1" customWidth="1"/>
    <col min="11670" max="11670" width="21.25" style="1270" bestFit="1" customWidth="1"/>
    <col min="11671" max="11671" width="17.375" style="1270" bestFit="1" customWidth="1"/>
    <col min="11672" max="11672" width="13.125" style="1270" bestFit="1" customWidth="1"/>
    <col min="11673" max="11673" width="15.125" style="1270" bestFit="1" customWidth="1"/>
    <col min="11674" max="11674" width="25.25" style="1270" bestFit="1" customWidth="1"/>
    <col min="11675" max="11675" width="18.875" style="1270" bestFit="1" customWidth="1"/>
    <col min="11676" max="11676" width="28" style="1270" bestFit="1" customWidth="1"/>
    <col min="11677" max="11677" width="26.75" style="1270" bestFit="1" customWidth="1"/>
    <col min="11678" max="11678" width="28" style="1270" bestFit="1" customWidth="1"/>
    <col min="11679" max="11679" width="25.25" style="1270" bestFit="1" customWidth="1"/>
    <col min="11680" max="11680" width="29.625" style="1270" bestFit="1" customWidth="1"/>
    <col min="11681" max="11681" width="25.25" style="1270" bestFit="1" customWidth="1"/>
    <col min="11682" max="11682" width="29.625" style="1270" bestFit="1" customWidth="1"/>
    <col min="11683" max="11683" width="25.25" style="1270" bestFit="1" customWidth="1"/>
    <col min="11684" max="11685" width="18.875" style="1270" bestFit="1" customWidth="1"/>
    <col min="11686" max="11686" width="21" style="1270" bestFit="1" customWidth="1"/>
    <col min="11687" max="11687" width="20.875" style="1270" bestFit="1" customWidth="1"/>
    <col min="11688" max="11688" width="12.625" style="1270" bestFit="1" customWidth="1"/>
    <col min="11689" max="11689" width="15.125" style="1270" bestFit="1" customWidth="1"/>
    <col min="11690" max="11690" width="7.125" style="1270" bestFit="1" customWidth="1"/>
    <col min="11691" max="11691" width="19.25" style="1270" bestFit="1" customWidth="1"/>
    <col min="11692" max="11694" width="15.125" style="1270" bestFit="1" customWidth="1"/>
    <col min="11695" max="11695" width="17.25" style="1270" bestFit="1" customWidth="1"/>
    <col min="11696" max="11698" width="15.125" style="1270" bestFit="1" customWidth="1"/>
    <col min="11699" max="11700" width="17.25" style="1270" bestFit="1" customWidth="1"/>
    <col min="11701" max="11701" width="15.125" style="1270" bestFit="1" customWidth="1"/>
    <col min="11702" max="11703" width="17.25" style="1270" bestFit="1" customWidth="1"/>
    <col min="11704" max="11704" width="15.125" style="1270" bestFit="1" customWidth="1"/>
    <col min="11705" max="11706" width="17.25" style="1270" bestFit="1" customWidth="1"/>
    <col min="11707" max="11707" width="19.25" style="1270" bestFit="1" customWidth="1"/>
    <col min="11708" max="11709" width="21.375" style="1270" bestFit="1" customWidth="1"/>
    <col min="11710" max="11710" width="23.5" style="1270" bestFit="1" customWidth="1"/>
    <col min="11711" max="11711" width="21.375" style="1270" bestFit="1" customWidth="1"/>
    <col min="11712" max="11712" width="19.25" style="1270" bestFit="1" customWidth="1"/>
    <col min="11713" max="11714" width="21.375" style="1270" bestFit="1" customWidth="1"/>
    <col min="11715" max="11715" width="23.5" style="1270" bestFit="1" customWidth="1"/>
    <col min="11716" max="11716" width="21.375" style="1270" bestFit="1" customWidth="1"/>
    <col min="11717" max="11717" width="17.25" style="1270" bestFit="1" customWidth="1"/>
    <col min="11718" max="11720" width="19.25" style="1270" bestFit="1" customWidth="1"/>
    <col min="11721" max="11721" width="18.375" style="1270" bestFit="1" customWidth="1"/>
    <col min="11722" max="11723" width="20.375" style="1270" bestFit="1" customWidth="1"/>
    <col min="11724" max="11724" width="13" style="1270" bestFit="1" customWidth="1"/>
    <col min="11725" max="11726" width="19.25" style="1270" bestFit="1" customWidth="1"/>
    <col min="11727" max="11728" width="17.25" style="1270" bestFit="1" customWidth="1"/>
    <col min="11729" max="11731" width="19.25" style="1270" bestFit="1" customWidth="1"/>
    <col min="11732" max="11733" width="21.375" style="1270" bestFit="1" customWidth="1"/>
    <col min="11734" max="11734" width="19.25" style="1270" bestFit="1" customWidth="1"/>
    <col min="11735" max="11736" width="21.375" style="1270" bestFit="1" customWidth="1"/>
    <col min="11737" max="11737" width="23.5" style="1270" bestFit="1" customWidth="1"/>
    <col min="11738" max="11739" width="21.375" style="1270" bestFit="1" customWidth="1"/>
    <col min="11740" max="11742" width="23.5" style="1270" bestFit="1" customWidth="1"/>
    <col min="11743" max="11744" width="25.5" style="1270" bestFit="1" customWidth="1"/>
    <col min="11745" max="11745" width="23.5" style="1270" bestFit="1" customWidth="1"/>
    <col min="11746" max="11747" width="25.5" style="1270" bestFit="1" customWidth="1"/>
    <col min="11748" max="11748" width="27.625" style="1270" bestFit="1" customWidth="1"/>
    <col min="11749" max="11749" width="25.5" style="1270" bestFit="1" customWidth="1"/>
    <col min="11750" max="11750" width="22.75" style="1270" bestFit="1" customWidth="1"/>
    <col min="11751" max="11751" width="26.875" style="1270" bestFit="1" customWidth="1"/>
    <col min="11752" max="11753" width="19.25" style="1270" bestFit="1" customWidth="1"/>
    <col min="11754" max="11754" width="25.5" style="1270" bestFit="1" customWidth="1"/>
    <col min="11755" max="11756" width="21.375" style="1270" bestFit="1" customWidth="1"/>
    <col min="11757" max="11757" width="27.625" style="1270" bestFit="1" customWidth="1"/>
    <col min="11758" max="11758" width="8.375" style="1270" bestFit="1" customWidth="1"/>
    <col min="11759" max="11761" width="16.75" style="1270" bestFit="1" customWidth="1"/>
    <col min="11762" max="11762" width="18.875" style="1270" bestFit="1" customWidth="1"/>
    <col min="11763" max="11763" width="23.5" style="1270" bestFit="1" customWidth="1"/>
    <col min="11764" max="11764" width="25.5" style="1270" bestFit="1" customWidth="1"/>
    <col min="11765" max="11766" width="8.375" style="1270" bestFit="1" customWidth="1"/>
    <col min="11767" max="11767" width="10.25" style="1270" bestFit="1" customWidth="1"/>
    <col min="11768" max="11768" width="13.75" style="1270" bestFit="1" customWidth="1"/>
    <col min="11769" max="11769" width="15.125" style="1270" bestFit="1" customWidth="1"/>
    <col min="11770" max="11772" width="21.5" style="1270" bestFit="1" customWidth="1"/>
    <col min="11773" max="11774" width="19.25" style="1270" bestFit="1" customWidth="1"/>
    <col min="11775" max="11775" width="6.625" style="1270" bestFit="1" customWidth="1"/>
    <col min="11776" max="11776" width="9" style="1270"/>
    <col min="11777" max="11777" width="15.125" style="1270" bestFit="1" customWidth="1"/>
    <col min="11778" max="11778" width="13" style="1270" bestFit="1" customWidth="1"/>
    <col min="11779" max="11781" width="9" style="1270"/>
    <col min="11782" max="11782" width="13" style="1270" bestFit="1" customWidth="1"/>
    <col min="11783" max="11783" width="15" style="1270" customWidth="1"/>
    <col min="11784" max="11784" width="13" style="1270" bestFit="1" customWidth="1"/>
    <col min="11785" max="11785" width="9" style="1270"/>
    <col min="11786" max="11788" width="12.375" style="1270" bestFit="1" customWidth="1"/>
    <col min="11789" max="11789" width="11" style="1270" bestFit="1" customWidth="1"/>
    <col min="11790" max="11790" width="20.375" style="1270" bestFit="1" customWidth="1"/>
    <col min="11791" max="11792" width="27.75" style="1270" bestFit="1" customWidth="1"/>
    <col min="11793" max="11794" width="19.375" style="1270" bestFit="1" customWidth="1"/>
    <col min="11795" max="11795" width="17.25" style="1270" bestFit="1" customWidth="1"/>
    <col min="11796" max="11796" width="19.375" style="1270" bestFit="1" customWidth="1"/>
    <col min="11797" max="11798" width="9" style="1270"/>
    <col min="11799" max="11799" width="17.375" style="1270" bestFit="1" customWidth="1"/>
    <col min="11800" max="11800" width="9" style="1270"/>
    <col min="11801" max="11801" width="17.375" style="1270" bestFit="1" customWidth="1"/>
    <col min="11802" max="11803" width="9" style="1270"/>
    <col min="11804" max="11805" width="11.125" style="1270" bestFit="1" customWidth="1"/>
    <col min="11806" max="11806" width="5.25" style="1270" bestFit="1" customWidth="1"/>
    <col min="11807" max="11807" width="9" style="1270"/>
    <col min="11808" max="11808" width="14.25" style="1270" bestFit="1" customWidth="1"/>
    <col min="11809" max="11809" width="17.875" style="1270" bestFit="1" customWidth="1"/>
    <col min="11810" max="11810" width="5.25" style="1270" bestFit="1" customWidth="1"/>
    <col min="11811" max="11811" width="9" style="1270"/>
    <col min="11812" max="11812" width="11" style="1270" bestFit="1" customWidth="1"/>
    <col min="11813" max="11813" width="8.375" style="1270" bestFit="1" customWidth="1"/>
    <col min="11814" max="11814" width="9.625" style="1270" bestFit="1" customWidth="1"/>
    <col min="11815" max="11815" width="15.125" style="1270" bestFit="1" customWidth="1"/>
    <col min="11816" max="11816" width="11.125" style="1270" bestFit="1" customWidth="1"/>
    <col min="11817" max="11817" width="9.5" style="1270" bestFit="1" customWidth="1"/>
    <col min="11818" max="11818" width="11" style="1270" bestFit="1" customWidth="1"/>
    <col min="11819" max="11827" width="15.125" style="1270" bestFit="1" customWidth="1"/>
    <col min="11828" max="11828" width="7.125" style="1270" bestFit="1" customWidth="1"/>
    <col min="11829" max="11829" width="11" style="1270" bestFit="1" customWidth="1"/>
    <col min="11830" max="11830" width="15.125" style="1270" bestFit="1" customWidth="1"/>
    <col min="11831" max="11831" width="19.25" style="1270" bestFit="1" customWidth="1"/>
    <col min="11832" max="11832" width="15.125" style="1270" bestFit="1" customWidth="1"/>
    <col min="11833" max="11833" width="19.25" style="1270" bestFit="1" customWidth="1"/>
    <col min="11834" max="11834" width="15.125" style="1270" bestFit="1" customWidth="1"/>
    <col min="11835" max="11835" width="19.25" style="1270" bestFit="1" customWidth="1"/>
    <col min="11836" max="11836" width="15.125" style="1270" bestFit="1" customWidth="1"/>
    <col min="11837" max="11837" width="19.25" style="1270" bestFit="1" customWidth="1"/>
    <col min="11838" max="11838" width="15.125" style="1270" bestFit="1" customWidth="1"/>
    <col min="11839" max="11839" width="19.25" style="1270" bestFit="1" customWidth="1"/>
    <col min="11840" max="11840" width="13" style="1270" bestFit="1" customWidth="1"/>
    <col min="11841" max="11841" width="17.25" style="1270" bestFit="1" customWidth="1"/>
    <col min="11842" max="11842" width="15.125" style="1270" bestFit="1" customWidth="1"/>
    <col min="11843" max="11843" width="19.25" style="1270" bestFit="1" customWidth="1"/>
    <col min="11844" max="11844" width="15.125" style="1270" bestFit="1" customWidth="1"/>
    <col min="11845" max="11845" width="19.25" style="1270" bestFit="1" customWidth="1"/>
    <col min="11846" max="11851" width="21.375" style="1270" bestFit="1" customWidth="1"/>
    <col min="11852" max="11853" width="17.25" style="1270" bestFit="1" customWidth="1"/>
    <col min="11854" max="11854" width="7.125" style="1270" bestFit="1" customWidth="1"/>
    <col min="11855" max="11855" width="11" style="1270" bestFit="1" customWidth="1"/>
    <col min="11856" max="11856" width="7.125" style="1270" bestFit="1" customWidth="1"/>
    <col min="11857" max="11858" width="11" style="1270" bestFit="1" customWidth="1"/>
    <col min="11859" max="11859" width="15.125" style="1270" bestFit="1" customWidth="1"/>
    <col min="11860" max="11860" width="16.5" style="1270" bestFit="1" customWidth="1"/>
    <col min="11861" max="11861" width="20.625" style="1270" bestFit="1" customWidth="1"/>
    <col min="11862" max="11862" width="7.125" style="1270" bestFit="1" customWidth="1"/>
    <col min="11863" max="11865" width="11" style="1270" bestFit="1" customWidth="1"/>
    <col min="11866" max="11866" width="15.125" style="1270" bestFit="1" customWidth="1"/>
    <col min="11867" max="11869" width="11" style="1270" bestFit="1" customWidth="1"/>
    <col min="11870" max="11870" width="13" style="1270" bestFit="1" customWidth="1"/>
    <col min="11871" max="11871" width="11" style="1270" bestFit="1" customWidth="1"/>
    <col min="11872" max="11872" width="15.125" style="1270" bestFit="1" customWidth="1"/>
    <col min="11873" max="11873" width="17.25" style="1270" bestFit="1" customWidth="1"/>
    <col min="11874" max="11874" width="7.125" style="1270" bestFit="1" customWidth="1"/>
    <col min="11875" max="11875" width="13" style="1270" bestFit="1" customWidth="1"/>
    <col min="11876" max="11877" width="12.375" style="1270" bestFit="1" customWidth="1"/>
    <col min="11878" max="11879" width="15.125" style="1270" bestFit="1" customWidth="1"/>
    <col min="11880" max="11881" width="18.625" style="1270" bestFit="1" customWidth="1"/>
    <col min="11882" max="11883" width="21.375" style="1270" bestFit="1" customWidth="1"/>
    <col min="11884" max="11884" width="17.25" style="1270" bestFit="1" customWidth="1"/>
    <col min="11885" max="11885" width="11" style="1270" bestFit="1" customWidth="1"/>
    <col min="11886" max="11887" width="15.125" style="1270" bestFit="1" customWidth="1"/>
    <col min="11888" max="11888" width="11" style="1270" bestFit="1" customWidth="1"/>
    <col min="11889" max="11890" width="15.125" style="1270" bestFit="1" customWidth="1"/>
    <col min="11891" max="11891" width="11.875" style="1270" bestFit="1" customWidth="1"/>
    <col min="11892" max="11892" width="16.375" style="1270" bestFit="1" customWidth="1"/>
    <col min="11893" max="11893" width="15.125" style="1270" bestFit="1" customWidth="1"/>
    <col min="11894" max="11894" width="11" style="1270" bestFit="1" customWidth="1"/>
    <col min="11895" max="11896" width="15.125" style="1270" bestFit="1" customWidth="1"/>
    <col min="11897" max="11897" width="11" style="1270" bestFit="1" customWidth="1"/>
    <col min="11898" max="11899" width="15.125" style="1270" bestFit="1" customWidth="1"/>
    <col min="11900" max="11900" width="5.25" style="1270" bestFit="1" customWidth="1"/>
    <col min="11901" max="11902" width="9" style="1270"/>
    <col min="11903" max="11903" width="7.125" style="1270" bestFit="1" customWidth="1"/>
    <col min="11904" max="11904" width="9" style="1270"/>
    <col min="11905" max="11905" width="59.375" style="1270" bestFit="1" customWidth="1"/>
    <col min="11906" max="11906" width="45.5" style="1270" bestFit="1" customWidth="1"/>
    <col min="11907" max="11907" width="27.625" style="1270" bestFit="1" customWidth="1"/>
    <col min="11908" max="11908" width="11" style="1270" bestFit="1" customWidth="1"/>
    <col min="11909" max="11912" width="13" style="1270" bestFit="1" customWidth="1"/>
    <col min="11913" max="11913" width="14.375" style="1270" bestFit="1" customWidth="1"/>
    <col min="11914" max="11914" width="13" style="1270" bestFit="1" customWidth="1"/>
    <col min="11915" max="11916" width="18.125" style="1270" bestFit="1" customWidth="1"/>
    <col min="11917" max="11917" width="20.25" style="1270" bestFit="1" customWidth="1"/>
    <col min="11918" max="11918" width="17.625" style="1270" bestFit="1" customWidth="1"/>
    <col min="11919" max="11919" width="15.125" style="1270" bestFit="1" customWidth="1"/>
    <col min="11920" max="11920" width="21.375" style="1270" bestFit="1" customWidth="1"/>
    <col min="11921" max="11921" width="12.875" style="1270" bestFit="1" customWidth="1"/>
    <col min="11922" max="11922" width="13" style="1270" bestFit="1" customWidth="1"/>
    <col min="11923" max="11923" width="21.5" style="1270" bestFit="1" customWidth="1"/>
    <col min="11924" max="11925" width="13.125" style="1270" bestFit="1" customWidth="1"/>
    <col min="11926" max="11926" width="21.25" style="1270" bestFit="1" customWidth="1"/>
    <col min="11927" max="11927" width="17.375" style="1270" bestFit="1" customWidth="1"/>
    <col min="11928" max="11928" width="13.125" style="1270" bestFit="1" customWidth="1"/>
    <col min="11929" max="11929" width="15.125" style="1270" bestFit="1" customWidth="1"/>
    <col min="11930" max="11930" width="25.25" style="1270" bestFit="1" customWidth="1"/>
    <col min="11931" max="11931" width="18.875" style="1270" bestFit="1" customWidth="1"/>
    <col min="11932" max="11932" width="28" style="1270" bestFit="1" customWidth="1"/>
    <col min="11933" max="11933" width="26.75" style="1270" bestFit="1" customWidth="1"/>
    <col min="11934" max="11934" width="28" style="1270" bestFit="1" customWidth="1"/>
    <col min="11935" max="11935" width="25.25" style="1270" bestFit="1" customWidth="1"/>
    <col min="11936" max="11936" width="29.625" style="1270" bestFit="1" customWidth="1"/>
    <col min="11937" max="11937" width="25.25" style="1270" bestFit="1" customWidth="1"/>
    <col min="11938" max="11938" width="29.625" style="1270" bestFit="1" customWidth="1"/>
    <col min="11939" max="11939" width="25.25" style="1270" bestFit="1" customWidth="1"/>
    <col min="11940" max="11941" width="18.875" style="1270" bestFit="1" customWidth="1"/>
    <col min="11942" max="11942" width="21" style="1270" bestFit="1" customWidth="1"/>
    <col min="11943" max="11943" width="20.875" style="1270" bestFit="1" customWidth="1"/>
    <col min="11944" max="11944" width="12.625" style="1270" bestFit="1" customWidth="1"/>
    <col min="11945" max="11945" width="15.125" style="1270" bestFit="1" customWidth="1"/>
    <col min="11946" max="11946" width="7.125" style="1270" bestFit="1" customWidth="1"/>
    <col min="11947" max="11947" width="19.25" style="1270" bestFit="1" customWidth="1"/>
    <col min="11948" max="11950" width="15.125" style="1270" bestFit="1" customWidth="1"/>
    <col min="11951" max="11951" width="17.25" style="1270" bestFit="1" customWidth="1"/>
    <col min="11952" max="11954" width="15.125" style="1270" bestFit="1" customWidth="1"/>
    <col min="11955" max="11956" width="17.25" style="1270" bestFit="1" customWidth="1"/>
    <col min="11957" max="11957" width="15.125" style="1270" bestFit="1" customWidth="1"/>
    <col min="11958" max="11959" width="17.25" style="1270" bestFit="1" customWidth="1"/>
    <col min="11960" max="11960" width="15.125" style="1270" bestFit="1" customWidth="1"/>
    <col min="11961" max="11962" width="17.25" style="1270" bestFit="1" customWidth="1"/>
    <col min="11963" max="11963" width="19.25" style="1270" bestFit="1" customWidth="1"/>
    <col min="11964" max="11965" width="21.375" style="1270" bestFit="1" customWidth="1"/>
    <col min="11966" max="11966" width="23.5" style="1270" bestFit="1" customWidth="1"/>
    <col min="11967" max="11967" width="21.375" style="1270" bestFit="1" customWidth="1"/>
    <col min="11968" max="11968" width="19.25" style="1270" bestFit="1" customWidth="1"/>
    <col min="11969" max="11970" width="21.375" style="1270" bestFit="1" customWidth="1"/>
    <col min="11971" max="11971" width="23.5" style="1270" bestFit="1" customWidth="1"/>
    <col min="11972" max="11972" width="21.375" style="1270" bestFit="1" customWidth="1"/>
    <col min="11973" max="11973" width="17.25" style="1270" bestFit="1" customWidth="1"/>
    <col min="11974" max="11976" width="19.25" style="1270" bestFit="1" customWidth="1"/>
    <col min="11977" max="11977" width="18.375" style="1270" bestFit="1" customWidth="1"/>
    <col min="11978" max="11979" width="20.375" style="1270" bestFit="1" customWidth="1"/>
    <col min="11980" max="11980" width="13" style="1270" bestFit="1" customWidth="1"/>
    <col min="11981" max="11982" width="19.25" style="1270" bestFit="1" customWidth="1"/>
    <col min="11983" max="11984" width="17.25" style="1270" bestFit="1" customWidth="1"/>
    <col min="11985" max="11987" width="19.25" style="1270" bestFit="1" customWidth="1"/>
    <col min="11988" max="11989" width="21.375" style="1270" bestFit="1" customWidth="1"/>
    <col min="11990" max="11990" width="19.25" style="1270" bestFit="1" customWidth="1"/>
    <col min="11991" max="11992" width="21.375" style="1270" bestFit="1" customWidth="1"/>
    <col min="11993" max="11993" width="23.5" style="1270" bestFit="1" customWidth="1"/>
    <col min="11994" max="11995" width="21.375" style="1270" bestFit="1" customWidth="1"/>
    <col min="11996" max="11998" width="23.5" style="1270" bestFit="1" customWidth="1"/>
    <col min="11999" max="12000" width="25.5" style="1270" bestFit="1" customWidth="1"/>
    <col min="12001" max="12001" width="23.5" style="1270" bestFit="1" customWidth="1"/>
    <col min="12002" max="12003" width="25.5" style="1270" bestFit="1" customWidth="1"/>
    <col min="12004" max="12004" width="27.625" style="1270" bestFit="1" customWidth="1"/>
    <col min="12005" max="12005" width="25.5" style="1270" bestFit="1" customWidth="1"/>
    <col min="12006" max="12006" width="22.75" style="1270" bestFit="1" customWidth="1"/>
    <col min="12007" max="12007" width="26.875" style="1270" bestFit="1" customWidth="1"/>
    <col min="12008" max="12009" width="19.25" style="1270" bestFit="1" customWidth="1"/>
    <col min="12010" max="12010" width="25.5" style="1270" bestFit="1" customWidth="1"/>
    <col min="12011" max="12012" width="21.375" style="1270" bestFit="1" customWidth="1"/>
    <col min="12013" max="12013" width="27.625" style="1270" bestFit="1" customWidth="1"/>
    <col min="12014" max="12014" width="8.375" style="1270" bestFit="1" customWidth="1"/>
    <col min="12015" max="12017" width="16.75" style="1270" bestFit="1" customWidth="1"/>
    <col min="12018" max="12018" width="18.875" style="1270" bestFit="1" customWidth="1"/>
    <col min="12019" max="12019" width="23.5" style="1270" bestFit="1" customWidth="1"/>
    <col min="12020" max="12020" width="25.5" style="1270" bestFit="1" customWidth="1"/>
    <col min="12021" max="12022" width="8.375" style="1270" bestFit="1" customWidth="1"/>
    <col min="12023" max="12023" width="10.25" style="1270" bestFit="1" customWidth="1"/>
    <col min="12024" max="12024" width="13.75" style="1270" bestFit="1" customWidth="1"/>
    <col min="12025" max="12025" width="15.125" style="1270" bestFit="1" customWidth="1"/>
    <col min="12026" max="12028" width="21.5" style="1270" bestFit="1" customWidth="1"/>
    <col min="12029" max="12030" width="19.25" style="1270" bestFit="1" customWidth="1"/>
    <col min="12031" max="12031" width="6.625" style="1270" bestFit="1" customWidth="1"/>
    <col min="12032" max="12032" width="9" style="1270"/>
    <col min="12033" max="12033" width="15.125" style="1270" bestFit="1" customWidth="1"/>
    <col min="12034" max="12034" width="13" style="1270" bestFit="1" customWidth="1"/>
    <col min="12035" max="12037" width="9" style="1270"/>
    <col min="12038" max="12038" width="13" style="1270" bestFit="1" customWidth="1"/>
    <col min="12039" max="12039" width="15" style="1270" customWidth="1"/>
    <col min="12040" max="12040" width="13" style="1270" bestFit="1" customWidth="1"/>
    <col min="12041" max="12041" width="9" style="1270"/>
    <col min="12042" max="12044" width="12.375" style="1270" bestFit="1" customWidth="1"/>
    <col min="12045" max="12045" width="11" style="1270" bestFit="1" customWidth="1"/>
    <col min="12046" max="12046" width="20.375" style="1270" bestFit="1" customWidth="1"/>
    <col min="12047" max="12048" width="27.75" style="1270" bestFit="1" customWidth="1"/>
    <col min="12049" max="12050" width="19.375" style="1270" bestFit="1" customWidth="1"/>
    <col min="12051" max="12051" width="17.25" style="1270" bestFit="1" customWidth="1"/>
    <col min="12052" max="12052" width="19.375" style="1270" bestFit="1" customWidth="1"/>
    <col min="12053" max="12054" width="9" style="1270"/>
    <col min="12055" max="12055" width="17.375" style="1270" bestFit="1" customWidth="1"/>
    <col min="12056" max="12056" width="9" style="1270"/>
    <col min="12057" max="12057" width="17.375" style="1270" bestFit="1" customWidth="1"/>
    <col min="12058" max="12059" width="9" style="1270"/>
    <col min="12060" max="12061" width="11.125" style="1270" bestFit="1" customWidth="1"/>
    <col min="12062" max="12062" width="5.25" style="1270" bestFit="1" customWidth="1"/>
    <col min="12063" max="12063" width="9" style="1270"/>
    <col min="12064" max="12064" width="14.25" style="1270" bestFit="1" customWidth="1"/>
    <col min="12065" max="12065" width="17.875" style="1270" bestFit="1" customWidth="1"/>
    <col min="12066" max="12066" width="5.25" style="1270" bestFit="1" customWidth="1"/>
    <col min="12067" max="12067" width="9" style="1270"/>
    <col min="12068" max="12068" width="11" style="1270" bestFit="1" customWidth="1"/>
    <col min="12069" max="12069" width="8.375" style="1270" bestFit="1" customWidth="1"/>
    <col min="12070" max="12070" width="9.625" style="1270" bestFit="1" customWidth="1"/>
    <col min="12071" max="12071" width="15.125" style="1270" bestFit="1" customWidth="1"/>
    <col min="12072" max="12072" width="11.125" style="1270" bestFit="1" customWidth="1"/>
    <col min="12073" max="12073" width="9.5" style="1270" bestFit="1" customWidth="1"/>
    <col min="12074" max="12074" width="11" style="1270" bestFit="1" customWidth="1"/>
    <col min="12075" max="12083" width="15.125" style="1270" bestFit="1" customWidth="1"/>
    <col min="12084" max="12084" width="7.125" style="1270" bestFit="1" customWidth="1"/>
    <col min="12085" max="12085" width="11" style="1270" bestFit="1" customWidth="1"/>
    <col min="12086" max="12086" width="15.125" style="1270" bestFit="1" customWidth="1"/>
    <col min="12087" max="12087" width="19.25" style="1270" bestFit="1" customWidth="1"/>
    <col min="12088" max="12088" width="15.125" style="1270" bestFit="1" customWidth="1"/>
    <col min="12089" max="12089" width="19.25" style="1270" bestFit="1" customWidth="1"/>
    <col min="12090" max="12090" width="15.125" style="1270" bestFit="1" customWidth="1"/>
    <col min="12091" max="12091" width="19.25" style="1270" bestFit="1" customWidth="1"/>
    <col min="12092" max="12092" width="15.125" style="1270" bestFit="1" customWidth="1"/>
    <col min="12093" max="12093" width="19.25" style="1270" bestFit="1" customWidth="1"/>
    <col min="12094" max="12094" width="15.125" style="1270" bestFit="1" customWidth="1"/>
    <col min="12095" max="12095" width="19.25" style="1270" bestFit="1" customWidth="1"/>
    <col min="12096" max="12096" width="13" style="1270" bestFit="1" customWidth="1"/>
    <col min="12097" max="12097" width="17.25" style="1270" bestFit="1" customWidth="1"/>
    <col min="12098" max="12098" width="15.125" style="1270" bestFit="1" customWidth="1"/>
    <col min="12099" max="12099" width="19.25" style="1270" bestFit="1" customWidth="1"/>
    <col min="12100" max="12100" width="15.125" style="1270" bestFit="1" customWidth="1"/>
    <col min="12101" max="12101" width="19.25" style="1270" bestFit="1" customWidth="1"/>
    <col min="12102" max="12107" width="21.375" style="1270" bestFit="1" customWidth="1"/>
    <col min="12108" max="12109" width="17.25" style="1270" bestFit="1" customWidth="1"/>
    <col min="12110" max="12110" width="7.125" style="1270" bestFit="1" customWidth="1"/>
    <col min="12111" max="12111" width="11" style="1270" bestFit="1" customWidth="1"/>
    <col min="12112" max="12112" width="7.125" style="1270" bestFit="1" customWidth="1"/>
    <col min="12113" max="12114" width="11" style="1270" bestFit="1" customWidth="1"/>
    <col min="12115" max="12115" width="15.125" style="1270" bestFit="1" customWidth="1"/>
    <col min="12116" max="12116" width="16.5" style="1270" bestFit="1" customWidth="1"/>
    <col min="12117" max="12117" width="20.625" style="1270" bestFit="1" customWidth="1"/>
    <col min="12118" max="12118" width="7.125" style="1270" bestFit="1" customWidth="1"/>
    <col min="12119" max="12121" width="11" style="1270" bestFit="1" customWidth="1"/>
    <col min="12122" max="12122" width="15.125" style="1270" bestFit="1" customWidth="1"/>
    <col min="12123" max="12125" width="11" style="1270" bestFit="1" customWidth="1"/>
    <col min="12126" max="12126" width="13" style="1270" bestFit="1" customWidth="1"/>
    <col min="12127" max="12127" width="11" style="1270" bestFit="1" customWidth="1"/>
    <col min="12128" max="12128" width="15.125" style="1270" bestFit="1" customWidth="1"/>
    <col min="12129" max="12129" width="17.25" style="1270" bestFit="1" customWidth="1"/>
    <col min="12130" max="12130" width="7.125" style="1270" bestFit="1" customWidth="1"/>
    <col min="12131" max="12131" width="13" style="1270" bestFit="1" customWidth="1"/>
    <col min="12132" max="12133" width="12.375" style="1270" bestFit="1" customWidth="1"/>
    <col min="12134" max="12135" width="15.125" style="1270" bestFit="1" customWidth="1"/>
    <col min="12136" max="12137" width="18.625" style="1270" bestFit="1" customWidth="1"/>
    <col min="12138" max="12139" width="21.375" style="1270" bestFit="1" customWidth="1"/>
    <col min="12140" max="12140" width="17.25" style="1270" bestFit="1" customWidth="1"/>
    <col min="12141" max="12141" width="11" style="1270" bestFit="1" customWidth="1"/>
    <col min="12142" max="12143" width="15.125" style="1270" bestFit="1" customWidth="1"/>
    <col min="12144" max="12144" width="11" style="1270" bestFit="1" customWidth="1"/>
    <col min="12145" max="12146" width="15.125" style="1270" bestFit="1" customWidth="1"/>
    <col min="12147" max="12147" width="11.875" style="1270" bestFit="1" customWidth="1"/>
    <col min="12148" max="12148" width="16.375" style="1270" bestFit="1" customWidth="1"/>
    <col min="12149" max="12149" width="15.125" style="1270" bestFit="1" customWidth="1"/>
    <col min="12150" max="12150" width="11" style="1270" bestFit="1" customWidth="1"/>
    <col min="12151" max="12152" width="15.125" style="1270" bestFit="1" customWidth="1"/>
    <col min="12153" max="12153" width="11" style="1270" bestFit="1" customWidth="1"/>
    <col min="12154" max="12155" width="15.125" style="1270" bestFit="1" customWidth="1"/>
    <col min="12156" max="12156" width="5.25" style="1270" bestFit="1" customWidth="1"/>
    <col min="12157" max="12158" width="9" style="1270"/>
    <col min="12159" max="12159" width="7.125" style="1270" bestFit="1" customWidth="1"/>
    <col min="12160" max="12160" width="9" style="1270"/>
    <col min="12161" max="12161" width="59.375" style="1270" bestFit="1" customWidth="1"/>
    <col min="12162" max="12162" width="45.5" style="1270" bestFit="1" customWidth="1"/>
    <col min="12163" max="12163" width="27.625" style="1270" bestFit="1" customWidth="1"/>
    <col min="12164" max="12164" width="11" style="1270" bestFit="1" customWidth="1"/>
    <col min="12165" max="12168" width="13" style="1270" bestFit="1" customWidth="1"/>
    <col min="12169" max="12169" width="14.375" style="1270" bestFit="1" customWidth="1"/>
    <col min="12170" max="12170" width="13" style="1270" bestFit="1" customWidth="1"/>
    <col min="12171" max="12172" width="18.125" style="1270" bestFit="1" customWidth="1"/>
    <col min="12173" max="12173" width="20.25" style="1270" bestFit="1" customWidth="1"/>
    <col min="12174" max="12174" width="17.625" style="1270" bestFit="1" customWidth="1"/>
    <col min="12175" max="12175" width="15.125" style="1270" bestFit="1" customWidth="1"/>
    <col min="12176" max="12176" width="21.375" style="1270" bestFit="1" customWidth="1"/>
    <col min="12177" max="12177" width="12.875" style="1270" bestFit="1" customWidth="1"/>
    <col min="12178" max="12178" width="13" style="1270" bestFit="1" customWidth="1"/>
    <col min="12179" max="12179" width="21.5" style="1270" bestFit="1" customWidth="1"/>
    <col min="12180" max="12181" width="13.125" style="1270" bestFit="1" customWidth="1"/>
    <col min="12182" max="12182" width="21.25" style="1270" bestFit="1" customWidth="1"/>
    <col min="12183" max="12183" width="17.375" style="1270" bestFit="1" customWidth="1"/>
    <col min="12184" max="12184" width="13.125" style="1270" bestFit="1" customWidth="1"/>
    <col min="12185" max="12185" width="15.125" style="1270" bestFit="1" customWidth="1"/>
    <col min="12186" max="12186" width="25.25" style="1270" bestFit="1" customWidth="1"/>
    <col min="12187" max="12187" width="18.875" style="1270" bestFit="1" customWidth="1"/>
    <col min="12188" max="12188" width="28" style="1270" bestFit="1" customWidth="1"/>
    <col min="12189" max="12189" width="26.75" style="1270" bestFit="1" customWidth="1"/>
    <col min="12190" max="12190" width="28" style="1270" bestFit="1" customWidth="1"/>
    <col min="12191" max="12191" width="25.25" style="1270" bestFit="1" customWidth="1"/>
    <col min="12192" max="12192" width="29.625" style="1270" bestFit="1" customWidth="1"/>
    <col min="12193" max="12193" width="25.25" style="1270" bestFit="1" customWidth="1"/>
    <col min="12194" max="12194" width="29.625" style="1270" bestFit="1" customWidth="1"/>
    <col min="12195" max="12195" width="25.25" style="1270" bestFit="1" customWidth="1"/>
    <col min="12196" max="12197" width="18.875" style="1270" bestFit="1" customWidth="1"/>
    <col min="12198" max="12198" width="21" style="1270" bestFit="1" customWidth="1"/>
    <col min="12199" max="12199" width="20.875" style="1270" bestFit="1" customWidth="1"/>
    <col min="12200" max="12200" width="12.625" style="1270" bestFit="1" customWidth="1"/>
    <col min="12201" max="12201" width="15.125" style="1270" bestFit="1" customWidth="1"/>
    <col min="12202" max="12202" width="7.125" style="1270" bestFit="1" customWidth="1"/>
    <col min="12203" max="12203" width="19.25" style="1270" bestFit="1" customWidth="1"/>
    <col min="12204" max="12206" width="15.125" style="1270" bestFit="1" customWidth="1"/>
    <col min="12207" max="12207" width="17.25" style="1270" bestFit="1" customWidth="1"/>
    <col min="12208" max="12210" width="15.125" style="1270" bestFit="1" customWidth="1"/>
    <col min="12211" max="12212" width="17.25" style="1270" bestFit="1" customWidth="1"/>
    <col min="12213" max="12213" width="15.125" style="1270" bestFit="1" customWidth="1"/>
    <col min="12214" max="12215" width="17.25" style="1270" bestFit="1" customWidth="1"/>
    <col min="12216" max="12216" width="15.125" style="1270" bestFit="1" customWidth="1"/>
    <col min="12217" max="12218" width="17.25" style="1270" bestFit="1" customWidth="1"/>
    <col min="12219" max="12219" width="19.25" style="1270" bestFit="1" customWidth="1"/>
    <col min="12220" max="12221" width="21.375" style="1270" bestFit="1" customWidth="1"/>
    <col min="12222" max="12222" width="23.5" style="1270" bestFit="1" customWidth="1"/>
    <col min="12223" max="12223" width="21.375" style="1270" bestFit="1" customWidth="1"/>
    <col min="12224" max="12224" width="19.25" style="1270" bestFit="1" customWidth="1"/>
    <col min="12225" max="12226" width="21.375" style="1270" bestFit="1" customWidth="1"/>
    <col min="12227" max="12227" width="23.5" style="1270" bestFit="1" customWidth="1"/>
    <col min="12228" max="12228" width="21.375" style="1270" bestFit="1" customWidth="1"/>
    <col min="12229" max="12229" width="17.25" style="1270" bestFit="1" customWidth="1"/>
    <col min="12230" max="12232" width="19.25" style="1270" bestFit="1" customWidth="1"/>
    <col min="12233" max="12233" width="18.375" style="1270" bestFit="1" customWidth="1"/>
    <col min="12234" max="12235" width="20.375" style="1270" bestFit="1" customWidth="1"/>
    <col min="12236" max="12236" width="13" style="1270" bestFit="1" customWidth="1"/>
    <col min="12237" max="12238" width="19.25" style="1270" bestFit="1" customWidth="1"/>
    <col min="12239" max="12240" width="17.25" style="1270" bestFit="1" customWidth="1"/>
    <col min="12241" max="12243" width="19.25" style="1270" bestFit="1" customWidth="1"/>
    <col min="12244" max="12245" width="21.375" style="1270" bestFit="1" customWidth="1"/>
    <col min="12246" max="12246" width="19.25" style="1270" bestFit="1" customWidth="1"/>
    <col min="12247" max="12248" width="21.375" style="1270" bestFit="1" customWidth="1"/>
    <col min="12249" max="12249" width="23.5" style="1270" bestFit="1" customWidth="1"/>
    <col min="12250" max="12251" width="21.375" style="1270" bestFit="1" customWidth="1"/>
    <col min="12252" max="12254" width="23.5" style="1270" bestFit="1" customWidth="1"/>
    <col min="12255" max="12256" width="25.5" style="1270" bestFit="1" customWidth="1"/>
    <col min="12257" max="12257" width="23.5" style="1270" bestFit="1" customWidth="1"/>
    <col min="12258" max="12259" width="25.5" style="1270" bestFit="1" customWidth="1"/>
    <col min="12260" max="12260" width="27.625" style="1270" bestFit="1" customWidth="1"/>
    <col min="12261" max="12261" width="25.5" style="1270" bestFit="1" customWidth="1"/>
    <col min="12262" max="12262" width="22.75" style="1270" bestFit="1" customWidth="1"/>
    <col min="12263" max="12263" width="26.875" style="1270" bestFit="1" customWidth="1"/>
    <col min="12264" max="12265" width="19.25" style="1270" bestFit="1" customWidth="1"/>
    <col min="12266" max="12266" width="25.5" style="1270" bestFit="1" customWidth="1"/>
    <col min="12267" max="12268" width="21.375" style="1270" bestFit="1" customWidth="1"/>
    <col min="12269" max="12269" width="27.625" style="1270" bestFit="1" customWidth="1"/>
    <col min="12270" max="12270" width="8.375" style="1270" bestFit="1" customWidth="1"/>
    <col min="12271" max="12273" width="16.75" style="1270" bestFit="1" customWidth="1"/>
    <col min="12274" max="12274" width="18.875" style="1270" bestFit="1" customWidth="1"/>
    <col min="12275" max="12275" width="23.5" style="1270" bestFit="1" customWidth="1"/>
    <col min="12276" max="12276" width="25.5" style="1270" bestFit="1" customWidth="1"/>
    <col min="12277" max="12278" width="8.375" style="1270" bestFit="1" customWidth="1"/>
    <col min="12279" max="12279" width="10.25" style="1270" bestFit="1" customWidth="1"/>
    <col min="12280" max="12280" width="13.75" style="1270" bestFit="1" customWidth="1"/>
    <col min="12281" max="12281" width="15.125" style="1270" bestFit="1" customWidth="1"/>
    <col min="12282" max="12284" width="21.5" style="1270" bestFit="1" customWidth="1"/>
    <col min="12285" max="12286" width="19.25" style="1270" bestFit="1" customWidth="1"/>
    <col min="12287" max="12287" width="6.625" style="1270" bestFit="1" customWidth="1"/>
    <col min="12288" max="12288" width="9" style="1270"/>
    <col min="12289" max="12289" width="15.125" style="1270" bestFit="1" customWidth="1"/>
    <col min="12290" max="12290" width="13" style="1270" bestFit="1" customWidth="1"/>
    <col min="12291" max="12293" width="9" style="1270"/>
    <col min="12294" max="12294" width="13" style="1270" bestFit="1" customWidth="1"/>
    <col min="12295" max="12295" width="15" style="1270" customWidth="1"/>
    <col min="12296" max="12296" width="13" style="1270" bestFit="1" customWidth="1"/>
    <col min="12297" max="12297" width="9" style="1270"/>
    <col min="12298" max="12300" width="12.375" style="1270" bestFit="1" customWidth="1"/>
    <col min="12301" max="12301" width="11" style="1270" bestFit="1" customWidth="1"/>
    <col min="12302" max="12302" width="20.375" style="1270" bestFit="1" customWidth="1"/>
    <col min="12303" max="12304" width="27.75" style="1270" bestFit="1" customWidth="1"/>
    <col min="12305" max="12306" width="19.375" style="1270" bestFit="1" customWidth="1"/>
    <col min="12307" max="12307" width="17.25" style="1270" bestFit="1" customWidth="1"/>
    <col min="12308" max="12308" width="19.375" style="1270" bestFit="1" customWidth="1"/>
    <col min="12309" max="12310" width="9" style="1270"/>
    <col min="12311" max="12311" width="17.375" style="1270" bestFit="1" customWidth="1"/>
    <col min="12312" max="12312" width="9" style="1270"/>
    <col min="12313" max="12313" width="17.375" style="1270" bestFit="1" customWidth="1"/>
    <col min="12314" max="12315" width="9" style="1270"/>
    <col min="12316" max="12317" width="11.125" style="1270" bestFit="1" customWidth="1"/>
    <col min="12318" max="12318" width="5.25" style="1270" bestFit="1" customWidth="1"/>
    <col min="12319" max="12319" width="9" style="1270"/>
    <col min="12320" max="12320" width="14.25" style="1270" bestFit="1" customWidth="1"/>
    <col min="12321" max="12321" width="17.875" style="1270" bestFit="1" customWidth="1"/>
    <col min="12322" max="12322" width="5.25" style="1270" bestFit="1" customWidth="1"/>
    <col min="12323" max="12323" width="9" style="1270"/>
    <col min="12324" max="12324" width="11" style="1270" bestFit="1" customWidth="1"/>
    <col min="12325" max="12325" width="8.375" style="1270" bestFit="1" customWidth="1"/>
    <col min="12326" max="12326" width="9.625" style="1270" bestFit="1" customWidth="1"/>
    <col min="12327" max="12327" width="15.125" style="1270" bestFit="1" customWidth="1"/>
    <col min="12328" max="12328" width="11.125" style="1270" bestFit="1" customWidth="1"/>
    <col min="12329" max="12329" width="9.5" style="1270" bestFit="1" customWidth="1"/>
    <col min="12330" max="12330" width="11" style="1270" bestFit="1" customWidth="1"/>
    <col min="12331" max="12339" width="15.125" style="1270" bestFit="1" customWidth="1"/>
    <col min="12340" max="12340" width="7.125" style="1270" bestFit="1" customWidth="1"/>
    <col min="12341" max="12341" width="11" style="1270" bestFit="1" customWidth="1"/>
    <col min="12342" max="12342" width="15.125" style="1270" bestFit="1" customWidth="1"/>
    <col min="12343" max="12343" width="19.25" style="1270" bestFit="1" customWidth="1"/>
    <col min="12344" max="12344" width="15.125" style="1270" bestFit="1" customWidth="1"/>
    <col min="12345" max="12345" width="19.25" style="1270" bestFit="1" customWidth="1"/>
    <col min="12346" max="12346" width="15.125" style="1270" bestFit="1" customWidth="1"/>
    <col min="12347" max="12347" width="19.25" style="1270" bestFit="1" customWidth="1"/>
    <col min="12348" max="12348" width="15.125" style="1270" bestFit="1" customWidth="1"/>
    <col min="12349" max="12349" width="19.25" style="1270" bestFit="1" customWidth="1"/>
    <col min="12350" max="12350" width="15.125" style="1270" bestFit="1" customWidth="1"/>
    <col min="12351" max="12351" width="19.25" style="1270" bestFit="1" customWidth="1"/>
    <col min="12352" max="12352" width="13" style="1270" bestFit="1" customWidth="1"/>
    <col min="12353" max="12353" width="17.25" style="1270" bestFit="1" customWidth="1"/>
    <col min="12354" max="12354" width="15.125" style="1270" bestFit="1" customWidth="1"/>
    <col min="12355" max="12355" width="19.25" style="1270" bestFit="1" customWidth="1"/>
    <col min="12356" max="12356" width="15.125" style="1270" bestFit="1" customWidth="1"/>
    <col min="12357" max="12357" width="19.25" style="1270" bestFit="1" customWidth="1"/>
    <col min="12358" max="12363" width="21.375" style="1270" bestFit="1" customWidth="1"/>
    <col min="12364" max="12365" width="17.25" style="1270" bestFit="1" customWidth="1"/>
    <col min="12366" max="12366" width="7.125" style="1270" bestFit="1" customWidth="1"/>
    <col min="12367" max="12367" width="11" style="1270" bestFit="1" customWidth="1"/>
    <col min="12368" max="12368" width="7.125" style="1270" bestFit="1" customWidth="1"/>
    <col min="12369" max="12370" width="11" style="1270" bestFit="1" customWidth="1"/>
    <col min="12371" max="12371" width="15.125" style="1270" bestFit="1" customWidth="1"/>
    <col min="12372" max="12372" width="16.5" style="1270" bestFit="1" customWidth="1"/>
    <col min="12373" max="12373" width="20.625" style="1270" bestFit="1" customWidth="1"/>
    <col min="12374" max="12374" width="7.125" style="1270" bestFit="1" customWidth="1"/>
    <col min="12375" max="12377" width="11" style="1270" bestFit="1" customWidth="1"/>
    <col min="12378" max="12378" width="15.125" style="1270" bestFit="1" customWidth="1"/>
    <col min="12379" max="12381" width="11" style="1270" bestFit="1" customWidth="1"/>
    <col min="12382" max="12382" width="13" style="1270" bestFit="1" customWidth="1"/>
    <col min="12383" max="12383" width="11" style="1270" bestFit="1" customWidth="1"/>
    <col min="12384" max="12384" width="15.125" style="1270" bestFit="1" customWidth="1"/>
    <col min="12385" max="12385" width="17.25" style="1270" bestFit="1" customWidth="1"/>
    <col min="12386" max="12386" width="7.125" style="1270" bestFit="1" customWidth="1"/>
    <col min="12387" max="12387" width="13" style="1270" bestFit="1" customWidth="1"/>
    <col min="12388" max="12389" width="12.375" style="1270" bestFit="1" customWidth="1"/>
    <col min="12390" max="12391" width="15.125" style="1270" bestFit="1" customWidth="1"/>
    <col min="12392" max="12393" width="18.625" style="1270" bestFit="1" customWidth="1"/>
    <col min="12394" max="12395" width="21.375" style="1270" bestFit="1" customWidth="1"/>
    <col min="12396" max="12396" width="17.25" style="1270" bestFit="1" customWidth="1"/>
    <col min="12397" max="12397" width="11" style="1270" bestFit="1" customWidth="1"/>
    <col min="12398" max="12399" width="15.125" style="1270" bestFit="1" customWidth="1"/>
    <col min="12400" max="12400" width="11" style="1270" bestFit="1" customWidth="1"/>
    <col min="12401" max="12402" width="15.125" style="1270" bestFit="1" customWidth="1"/>
    <col min="12403" max="12403" width="11.875" style="1270" bestFit="1" customWidth="1"/>
    <col min="12404" max="12404" width="16.375" style="1270" bestFit="1" customWidth="1"/>
    <col min="12405" max="12405" width="15.125" style="1270" bestFit="1" customWidth="1"/>
    <col min="12406" max="12406" width="11" style="1270" bestFit="1" customWidth="1"/>
    <col min="12407" max="12408" width="15.125" style="1270" bestFit="1" customWidth="1"/>
    <col min="12409" max="12409" width="11" style="1270" bestFit="1" customWidth="1"/>
    <col min="12410" max="12411" width="15.125" style="1270" bestFit="1" customWidth="1"/>
    <col min="12412" max="12412" width="5.25" style="1270" bestFit="1" customWidth="1"/>
    <col min="12413" max="12414" width="9" style="1270"/>
    <col min="12415" max="12415" width="7.125" style="1270" bestFit="1" customWidth="1"/>
    <col min="12416" max="12416" width="9" style="1270"/>
    <col min="12417" max="12417" width="59.375" style="1270" bestFit="1" customWidth="1"/>
    <col min="12418" max="12418" width="45.5" style="1270" bestFit="1" customWidth="1"/>
    <col min="12419" max="12419" width="27.625" style="1270" bestFit="1" customWidth="1"/>
    <col min="12420" max="12420" width="11" style="1270" bestFit="1" customWidth="1"/>
    <col min="12421" max="12424" width="13" style="1270" bestFit="1" customWidth="1"/>
    <col min="12425" max="12425" width="14.375" style="1270" bestFit="1" customWidth="1"/>
    <col min="12426" max="12426" width="13" style="1270" bestFit="1" customWidth="1"/>
    <col min="12427" max="12428" width="18.125" style="1270" bestFit="1" customWidth="1"/>
    <col min="12429" max="12429" width="20.25" style="1270" bestFit="1" customWidth="1"/>
    <col min="12430" max="12430" width="17.625" style="1270" bestFit="1" customWidth="1"/>
    <col min="12431" max="12431" width="15.125" style="1270" bestFit="1" customWidth="1"/>
    <col min="12432" max="12432" width="21.375" style="1270" bestFit="1" customWidth="1"/>
    <col min="12433" max="12433" width="12.875" style="1270" bestFit="1" customWidth="1"/>
    <col min="12434" max="12434" width="13" style="1270" bestFit="1" customWidth="1"/>
    <col min="12435" max="12435" width="21.5" style="1270" bestFit="1" customWidth="1"/>
    <col min="12436" max="12437" width="13.125" style="1270" bestFit="1" customWidth="1"/>
    <col min="12438" max="12438" width="21.25" style="1270" bestFit="1" customWidth="1"/>
    <col min="12439" max="12439" width="17.375" style="1270" bestFit="1" customWidth="1"/>
    <col min="12440" max="12440" width="13.125" style="1270" bestFit="1" customWidth="1"/>
    <col min="12441" max="12441" width="15.125" style="1270" bestFit="1" customWidth="1"/>
    <col min="12442" max="12442" width="25.25" style="1270" bestFit="1" customWidth="1"/>
    <col min="12443" max="12443" width="18.875" style="1270" bestFit="1" customWidth="1"/>
    <col min="12444" max="12444" width="28" style="1270" bestFit="1" customWidth="1"/>
    <col min="12445" max="12445" width="26.75" style="1270" bestFit="1" customWidth="1"/>
    <col min="12446" max="12446" width="28" style="1270" bestFit="1" customWidth="1"/>
    <col min="12447" max="12447" width="25.25" style="1270" bestFit="1" customWidth="1"/>
    <col min="12448" max="12448" width="29.625" style="1270" bestFit="1" customWidth="1"/>
    <col min="12449" max="12449" width="25.25" style="1270" bestFit="1" customWidth="1"/>
    <col min="12450" max="12450" width="29.625" style="1270" bestFit="1" customWidth="1"/>
    <col min="12451" max="12451" width="25.25" style="1270" bestFit="1" customWidth="1"/>
    <col min="12452" max="12453" width="18.875" style="1270" bestFit="1" customWidth="1"/>
    <col min="12454" max="12454" width="21" style="1270" bestFit="1" customWidth="1"/>
    <col min="12455" max="12455" width="20.875" style="1270" bestFit="1" customWidth="1"/>
    <col min="12456" max="12456" width="12.625" style="1270" bestFit="1" customWidth="1"/>
    <col min="12457" max="12457" width="15.125" style="1270" bestFit="1" customWidth="1"/>
    <col min="12458" max="12458" width="7.125" style="1270" bestFit="1" customWidth="1"/>
    <col min="12459" max="12459" width="19.25" style="1270" bestFit="1" customWidth="1"/>
    <col min="12460" max="12462" width="15.125" style="1270" bestFit="1" customWidth="1"/>
    <col min="12463" max="12463" width="17.25" style="1270" bestFit="1" customWidth="1"/>
    <col min="12464" max="12466" width="15.125" style="1270" bestFit="1" customWidth="1"/>
    <col min="12467" max="12468" width="17.25" style="1270" bestFit="1" customWidth="1"/>
    <col min="12469" max="12469" width="15.125" style="1270" bestFit="1" customWidth="1"/>
    <col min="12470" max="12471" width="17.25" style="1270" bestFit="1" customWidth="1"/>
    <col min="12472" max="12472" width="15.125" style="1270" bestFit="1" customWidth="1"/>
    <col min="12473" max="12474" width="17.25" style="1270" bestFit="1" customWidth="1"/>
    <col min="12475" max="12475" width="19.25" style="1270" bestFit="1" customWidth="1"/>
    <col min="12476" max="12477" width="21.375" style="1270" bestFit="1" customWidth="1"/>
    <col min="12478" max="12478" width="23.5" style="1270" bestFit="1" customWidth="1"/>
    <col min="12479" max="12479" width="21.375" style="1270" bestFit="1" customWidth="1"/>
    <col min="12480" max="12480" width="19.25" style="1270" bestFit="1" customWidth="1"/>
    <col min="12481" max="12482" width="21.375" style="1270" bestFit="1" customWidth="1"/>
    <col min="12483" max="12483" width="23.5" style="1270" bestFit="1" customWidth="1"/>
    <col min="12484" max="12484" width="21.375" style="1270" bestFit="1" customWidth="1"/>
    <col min="12485" max="12485" width="17.25" style="1270" bestFit="1" customWidth="1"/>
    <col min="12486" max="12488" width="19.25" style="1270" bestFit="1" customWidth="1"/>
    <col min="12489" max="12489" width="18.375" style="1270" bestFit="1" customWidth="1"/>
    <col min="12490" max="12491" width="20.375" style="1270" bestFit="1" customWidth="1"/>
    <col min="12492" max="12492" width="13" style="1270" bestFit="1" customWidth="1"/>
    <col min="12493" max="12494" width="19.25" style="1270" bestFit="1" customWidth="1"/>
    <col min="12495" max="12496" width="17.25" style="1270" bestFit="1" customWidth="1"/>
    <col min="12497" max="12499" width="19.25" style="1270" bestFit="1" customWidth="1"/>
    <col min="12500" max="12501" width="21.375" style="1270" bestFit="1" customWidth="1"/>
    <col min="12502" max="12502" width="19.25" style="1270" bestFit="1" customWidth="1"/>
    <col min="12503" max="12504" width="21.375" style="1270" bestFit="1" customWidth="1"/>
    <col min="12505" max="12505" width="23.5" style="1270" bestFit="1" customWidth="1"/>
    <col min="12506" max="12507" width="21.375" style="1270" bestFit="1" customWidth="1"/>
    <col min="12508" max="12510" width="23.5" style="1270" bestFit="1" customWidth="1"/>
    <col min="12511" max="12512" width="25.5" style="1270" bestFit="1" customWidth="1"/>
    <col min="12513" max="12513" width="23.5" style="1270" bestFit="1" customWidth="1"/>
    <col min="12514" max="12515" width="25.5" style="1270" bestFit="1" customWidth="1"/>
    <col min="12516" max="12516" width="27.625" style="1270" bestFit="1" customWidth="1"/>
    <col min="12517" max="12517" width="25.5" style="1270" bestFit="1" customWidth="1"/>
    <col min="12518" max="12518" width="22.75" style="1270" bestFit="1" customWidth="1"/>
    <col min="12519" max="12519" width="26.875" style="1270" bestFit="1" customWidth="1"/>
    <col min="12520" max="12521" width="19.25" style="1270" bestFit="1" customWidth="1"/>
    <col min="12522" max="12522" width="25.5" style="1270" bestFit="1" customWidth="1"/>
    <col min="12523" max="12524" width="21.375" style="1270" bestFit="1" customWidth="1"/>
    <col min="12525" max="12525" width="27.625" style="1270" bestFit="1" customWidth="1"/>
    <col min="12526" max="12526" width="8.375" style="1270" bestFit="1" customWidth="1"/>
    <col min="12527" max="12529" width="16.75" style="1270" bestFit="1" customWidth="1"/>
    <col min="12530" max="12530" width="18.875" style="1270" bestFit="1" customWidth="1"/>
    <col min="12531" max="12531" width="23.5" style="1270" bestFit="1" customWidth="1"/>
    <col min="12532" max="12532" width="25.5" style="1270" bestFit="1" customWidth="1"/>
    <col min="12533" max="12534" width="8.375" style="1270" bestFit="1" customWidth="1"/>
    <col min="12535" max="12535" width="10.25" style="1270" bestFit="1" customWidth="1"/>
    <col min="12536" max="12536" width="13.75" style="1270" bestFit="1" customWidth="1"/>
    <col min="12537" max="12537" width="15.125" style="1270" bestFit="1" customWidth="1"/>
    <col min="12538" max="12540" width="21.5" style="1270" bestFit="1" customWidth="1"/>
    <col min="12541" max="12542" width="19.25" style="1270" bestFit="1" customWidth="1"/>
    <col min="12543" max="12543" width="6.625" style="1270" bestFit="1" customWidth="1"/>
    <col min="12544" max="12544" width="9" style="1270"/>
    <col min="12545" max="12545" width="15.125" style="1270" bestFit="1" customWidth="1"/>
    <col min="12546" max="12546" width="13" style="1270" bestFit="1" customWidth="1"/>
    <col min="12547" max="12549" width="9" style="1270"/>
    <col min="12550" max="12550" width="13" style="1270" bestFit="1" customWidth="1"/>
    <col min="12551" max="12551" width="15" style="1270" customWidth="1"/>
    <col min="12552" max="12552" width="13" style="1270" bestFit="1" customWidth="1"/>
    <col min="12553" max="12553" width="9" style="1270"/>
    <col min="12554" max="12556" width="12.375" style="1270" bestFit="1" customWidth="1"/>
    <col min="12557" max="12557" width="11" style="1270" bestFit="1" customWidth="1"/>
    <col min="12558" max="12558" width="20.375" style="1270" bestFit="1" customWidth="1"/>
    <col min="12559" max="12560" width="27.75" style="1270" bestFit="1" customWidth="1"/>
    <col min="12561" max="12562" width="19.375" style="1270" bestFit="1" customWidth="1"/>
    <col min="12563" max="12563" width="17.25" style="1270" bestFit="1" customWidth="1"/>
    <col min="12564" max="12564" width="19.375" style="1270" bestFit="1" customWidth="1"/>
    <col min="12565" max="12566" width="9" style="1270"/>
    <col min="12567" max="12567" width="17.375" style="1270" bestFit="1" customWidth="1"/>
    <col min="12568" max="12568" width="9" style="1270"/>
    <col min="12569" max="12569" width="17.375" style="1270" bestFit="1" customWidth="1"/>
    <col min="12570" max="12571" width="9" style="1270"/>
    <col min="12572" max="12573" width="11.125" style="1270" bestFit="1" customWidth="1"/>
    <col min="12574" max="12574" width="5.25" style="1270" bestFit="1" customWidth="1"/>
    <col min="12575" max="12575" width="9" style="1270"/>
    <col min="12576" max="12576" width="14.25" style="1270" bestFit="1" customWidth="1"/>
    <col min="12577" max="12577" width="17.875" style="1270" bestFit="1" customWidth="1"/>
    <col min="12578" max="12578" width="5.25" style="1270" bestFit="1" customWidth="1"/>
    <col min="12579" max="12579" width="9" style="1270"/>
    <col min="12580" max="12580" width="11" style="1270" bestFit="1" customWidth="1"/>
    <col min="12581" max="12581" width="8.375" style="1270" bestFit="1" customWidth="1"/>
    <col min="12582" max="12582" width="9.625" style="1270" bestFit="1" customWidth="1"/>
    <col min="12583" max="12583" width="15.125" style="1270" bestFit="1" customWidth="1"/>
    <col min="12584" max="12584" width="11.125" style="1270" bestFit="1" customWidth="1"/>
    <col min="12585" max="12585" width="9.5" style="1270" bestFit="1" customWidth="1"/>
    <col min="12586" max="12586" width="11" style="1270" bestFit="1" customWidth="1"/>
    <col min="12587" max="12595" width="15.125" style="1270" bestFit="1" customWidth="1"/>
    <col min="12596" max="12596" width="7.125" style="1270" bestFit="1" customWidth="1"/>
    <col min="12597" max="12597" width="11" style="1270" bestFit="1" customWidth="1"/>
    <col min="12598" max="12598" width="15.125" style="1270" bestFit="1" customWidth="1"/>
    <col min="12599" max="12599" width="19.25" style="1270" bestFit="1" customWidth="1"/>
    <col min="12600" max="12600" width="15.125" style="1270" bestFit="1" customWidth="1"/>
    <col min="12601" max="12601" width="19.25" style="1270" bestFit="1" customWidth="1"/>
    <col min="12602" max="12602" width="15.125" style="1270" bestFit="1" customWidth="1"/>
    <col min="12603" max="12603" width="19.25" style="1270" bestFit="1" customWidth="1"/>
    <col min="12604" max="12604" width="15.125" style="1270" bestFit="1" customWidth="1"/>
    <col min="12605" max="12605" width="19.25" style="1270" bestFit="1" customWidth="1"/>
    <col min="12606" max="12606" width="15.125" style="1270" bestFit="1" customWidth="1"/>
    <col min="12607" max="12607" width="19.25" style="1270" bestFit="1" customWidth="1"/>
    <col min="12608" max="12608" width="13" style="1270" bestFit="1" customWidth="1"/>
    <col min="12609" max="12609" width="17.25" style="1270" bestFit="1" customWidth="1"/>
    <col min="12610" max="12610" width="15.125" style="1270" bestFit="1" customWidth="1"/>
    <col min="12611" max="12611" width="19.25" style="1270" bestFit="1" customWidth="1"/>
    <col min="12612" max="12612" width="15.125" style="1270" bestFit="1" customWidth="1"/>
    <col min="12613" max="12613" width="19.25" style="1270" bestFit="1" customWidth="1"/>
    <col min="12614" max="12619" width="21.375" style="1270" bestFit="1" customWidth="1"/>
    <col min="12620" max="12621" width="17.25" style="1270" bestFit="1" customWidth="1"/>
    <col min="12622" max="12622" width="7.125" style="1270" bestFit="1" customWidth="1"/>
    <col min="12623" max="12623" width="11" style="1270" bestFit="1" customWidth="1"/>
    <col min="12624" max="12624" width="7.125" style="1270" bestFit="1" customWidth="1"/>
    <col min="12625" max="12626" width="11" style="1270" bestFit="1" customWidth="1"/>
    <col min="12627" max="12627" width="15.125" style="1270" bestFit="1" customWidth="1"/>
    <col min="12628" max="12628" width="16.5" style="1270" bestFit="1" customWidth="1"/>
    <col min="12629" max="12629" width="20.625" style="1270" bestFit="1" customWidth="1"/>
    <col min="12630" max="12630" width="7.125" style="1270" bestFit="1" customWidth="1"/>
    <col min="12631" max="12633" width="11" style="1270" bestFit="1" customWidth="1"/>
    <col min="12634" max="12634" width="15.125" style="1270" bestFit="1" customWidth="1"/>
    <col min="12635" max="12637" width="11" style="1270" bestFit="1" customWidth="1"/>
    <col min="12638" max="12638" width="13" style="1270" bestFit="1" customWidth="1"/>
    <col min="12639" max="12639" width="11" style="1270" bestFit="1" customWidth="1"/>
    <col min="12640" max="12640" width="15.125" style="1270" bestFit="1" customWidth="1"/>
    <col min="12641" max="12641" width="17.25" style="1270" bestFit="1" customWidth="1"/>
    <col min="12642" max="12642" width="7.125" style="1270" bestFit="1" customWidth="1"/>
    <col min="12643" max="12643" width="13" style="1270" bestFit="1" customWidth="1"/>
    <col min="12644" max="12645" width="12.375" style="1270" bestFit="1" customWidth="1"/>
    <col min="12646" max="12647" width="15.125" style="1270" bestFit="1" customWidth="1"/>
    <col min="12648" max="12649" width="18.625" style="1270" bestFit="1" customWidth="1"/>
    <col min="12650" max="12651" width="21.375" style="1270" bestFit="1" customWidth="1"/>
    <col min="12652" max="12652" width="17.25" style="1270" bestFit="1" customWidth="1"/>
    <col min="12653" max="12653" width="11" style="1270" bestFit="1" customWidth="1"/>
    <col min="12654" max="12655" width="15.125" style="1270" bestFit="1" customWidth="1"/>
    <col min="12656" max="12656" width="11" style="1270" bestFit="1" customWidth="1"/>
    <col min="12657" max="12658" width="15.125" style="1270" bestFit="1" customWidth="1"/>
    <col min="12659" max="12659" width="11.875" style="1270" bestFit="1" customWidth="1"/>
    <col min="12660" max="12660" width="16.375" style="1270" bestFit="1" customWidth="1"/>
    <col min="12661" max="12661" width="15.125" style="1270" bestFit="1" customWidth="1"/>
    <col min="12662" max="12662" width="11" style="1270" bestFit="1" customWidth="1"/>
    <col min="12663" max="12664" width="15.125" style="1270" bestFit="1" customWidth="1"/>
    <col min="12665" max="12665" width="11" style="1270" bestFit="1" customWidth="1"/>
    <col min="12666" max="12667" width="15.125" style="1270" bestFit="1" customWidth="1"/>
    <col min="12668" max="12668" width="5.25" style="1270" bestFit="1" customWidth="1"/>
    <col min="12669" max="12670" width="9" style="1270"/>
    <col min="12671" max="12671" width="7.125" style="1270" bestFit="1" customWidth="1"/>
    <col min="12672" max="12672" width="9" style="1270"/>
    <col min="12673" max="12673" width="59.375" style="1270" bestFit="1" customWidth="1"/>
    <col min="12674" max="12674" width="45.5" style="1270" bestFit="1" customWidth="1"/>
    <col min="12675" max="12675" width="27.625" style="1270" bestFit="1" customWidth="1"/>
    <col min="12676" max="12676" width="11" style="1270" bestFit="1" customWidth="1"/>
    <col min="12677" max="12680" width="13" style="1270" bestFit="1" customWidth="1"/>
    <col min="12681" max="12681" width="14.375" style="1270" bestFit="1" customWidth="1"/>
    <col min="12682" max="12682" width="13" style="1270" bestFit="1" customWidth="1"/>
    <col min="12683" max="12684" width="18.125" style="1270" bestFit="1" customWidth="1"/>
    <col min="12685" max="12685" width="20.25" style="1270" bestFit="1" customWidth="1"/>
    <col min="12686" max="12686" width="17.625" style="1270" bestFit="1" customWidth="1"/>
    <col min="12687" max="12687" width="15.125" style="1270" bestFit="1" customWidth="1"/>
    <col min="12688" max="12688" width="21.375" style="1270" bestFit="1" customWidth="1"/>
    <col min="12689" max="12689" width="12.875" style="1270" bestFit="1" customWidth="1"/>
    <col min="12690" max="12690" width="13" style="1270" bestFit="1" customWidth="1"/>
    <col min="12691" max="12691" width="21.5" style="1270" bestFit="1" customWidth="1"/>
    <col min="12692" max="12693" width="13.125" style="1270" bestFit="1" customWidth="1"/>
    <col min="12694" max="12694" width="21.25" style="1270" bestFit="1" customWidth="1"/>
    <col min="12695" max="12695" width="17.375" style="1270" bestFit="1" customWidth="1"/>
    <col min="12696" max="12696" width="13.125" style="1270" bestFit="1" customWidth="1"/>
    <col min="12697" max="12697" width="15.125" style="1270" bestFit="1" customWidth="1"/>
    <col min="12698" max="12698" width="25.25" style="1270" bestFit="1" customWidth="1"/>
    <col min="12699" max="12699" width="18.875" style="1270" bestFit="1" customWidth="1"/>
    <col min="12700" max="12700" width="28" style="1270" bestFit="1" customWidth="1"/>
    <col min="12701" max="12701" width="26.75" style="1270" bestFit="1" customWidth="1"/>
    <col min="12702" max="12702" width="28" style="1270" bestFit="1" customWidth="1"/>
    <col min="12703" max="12703" width="25.25" style="1270" bestFit="1" customWidth="1"/>
    <col min="12704" max="12704" width="29.625" style="1270" bestFit="1" customWidth="1"/>
    <col min="12705" max="12705" width="25.25" style="1270" bestFit="1" customWidth="1"/>
    <col min="12706" max="12706" width="29.625" style="1270" bestFit="1" customWidth="1"/>
    <col min="12707" max="12707" width="25.25" style="1270" bestFit="1" customWidth="1"/>
    <col min="12708" max="12709" width="18.875" style="1270" bestFit="1" customWidth="1"/>
    <col min="12710" max="12710" width="21" style="1270" bestFit="1" customWidth="1"/>
    <col min="12711" max="12711" width="20.875" style="1270" bestFit="1" customWidth="1"/>
    <col min="12712" max="12712" width="12.625" style="1270" bestFit="1" customWidth="1"/>
    <col min="12713" max="12713" width="15.125" style="1270" bestFit="1" customWidth="1"/>
    <col min="12714" max="12714" width="7.125" style="1270" bestFit="1" customWidth="1"/>
    <col min="12715" max="12715" width="19.25" style="1270" bestFit="1" customWidth="1"/>
    <col min="12716" max="12718" width="15.125" style="1270" bestFit="1" customWidth="1"/>
    <col min="12719" max="12719" width="17.25" style="1270" bestFit="1" customWidth="1"/>
    <col min="12720" max="12722" width="15.125" style="1270" bestFit="1" customWidth="1"/>
    <col min="12723" max="12724" width="17.25" style="1270" bestFit="1" customWidth="1"/>
    <col min="12725" max="12725" width="15.125" style="1270" bestFit="1" customWidth="1"/>
    <col min="12726" max="12727" width="17.25" style="1270" bestFit="1" customWidth="1"/>
    <col min="12728" max="12728" width="15.125" style="1270" bestFit="1" customWidth="1"/>
    <col min="12729" max="12730" width="17.25" style="1270" bestFit="1" customWidth="1"/>
    <col min="12731" max="12731" width="19.25" style="1270" bestFit="1" customWidth="1"/>
    <col min="12732" max="12733" width="21.375" style="1270" bestFit="1" customWidth="1"/>
    <col min="12734" max="12734" width="23.5" style="1270" bestFit="1" customWidth="1"/>
    <col min="12735" max="12735" width="21.375" style="1270" bestFit="1" customWidth="1"/>
    <col min="12736" max="12736" width="19.25" style="1270" bestFit="1" customWidth="1"/>
    <col min="12737" max="12738" width="21.375" style="1270" bestFit="1" customWidth="1"/>
    <col min="12739" max="12739" width="23.5" style="1270" bestFit="1" customWidth="1"/>
    <col min="12740" max="12740" width="21.375" style="1270" bestFit="1" customWidth="1"/>
    <col min="12741" max="12741" width="17.25" style="1270" bestFit="1" customWidth="1"/>
    <col min="12742" max="12744" width="19.25" style="1270" bestFit="1" customWidth="1"/>
    <col min="12745" max="12745" width="18.375" style="1270" bestFit="1" customWidth="1"/>
    <col min="12746" max="12747" width="20.375" style="1270" bestFit="1" customWidth="1"/>
    <col min="12748" max="12748" width="13" style="1270" bestFit="1" customWidth="1"/>
    <col min="12749" max="12750" width="19.25" style="1270" bestFit="1" customWidth="1"/>
    <col min="12751" max="12752" width="17.25" style="1270" bestFit="1" customWidth="1"/>
    <col min="12753" max="12755" width="19.25" style="1270" bestFit="1" customWidth="1"/>
    <col min="12756" max="12757" width="21.375" style="1270" bestFit="1" customWidth="1"/>
    <col min="12758" max="12758" width="19.25" style="1270" bestFit="1" customWidth="1"/>
    <col min="12759" max="12760" width="21.375" style="1270" bestFit="1" customWidth="1"/>
    <col min="12761" max="12761" width="23.5" style="1270" bestFit="1" customWidth="1"/>
    <col min="12762" max="12763" width="21.375" style="1270" bestFit="1" customWidth="1"/>
    <col min="12764" max="12766" width="23.5" style="1270" bestFit="1" customWidth="1"/>
    <col min="12767" max="12768" width="25.5" style="1270" bestFit="1" customWidth="1"/>
    <col min="12769" max="12769" width="23.5" style="1270" bestFit="1" customWidth="1"/>
    <col min="12770" max="12771" width="25.5" style="1270" bestFit="1" customWidth="1"/>
    <col min="12772" max="12772" width="27.625" style="1270" bestFit="1" customWidth="1"/>
    <col min="12773" max="12773" width="25.5" style="1270" bestFit="1" customWidth="1"/>
    <col min="12774" max="12774" width="22.75" style="1270" bestFit="1" customWidth="1"/>
    <col min="12775" max="12775" width="26.875" style="1270" bestFit="1" customWidth="1"/>
    <col min="12776" max="12777" width="19.25" style="1270" bestFit="1" customWidth="1"/>
    <col min="12778" max="12778" width="25.5" style="1270" bestFit="1" customWidth="1"/>
    <col min="12779" max="12780" width="21.375" style="1270" bestFit="1" customWidth="1"/>
    <col min="12781" max="12781" width="27.625" style="1270" bestFit="1" customWidth="1"/>
    <col min="12782" max="12782" width="8.375" style="1270" bestFit="1" customWidth="1"/>
    <col min="12783" max="12785" width="16.75" style="1270" bestFit="1" customWidth="1"/>
    <col min="12786" max="12786" width="18.875" style="1270" bestFit="1" customWidth="1"/>
    <col min="12787" max="12787" width="23.5" style="1270" bestFit="1" customWidth="1"/>
    <col min="12788" max="12788" width="25.5" style="1270" bestFit="1" customWidth="1"/>
    <col min="12789" max="12790" width="8.375" style="1270" bestFit="1" customWidth="1"/>
    <col min="12791" max="12791" width="10.25" style="1270" bestFit="1" customWidth="1"/>
    <col min="12792" max="12792" width="13.75" style="1270" bestFit="1" customWidth="1"/>
    <col min="12793" max="12793" width="15.125" style="1270" bestFit="1" customWidth="1"/>
    <col min="12794" max="12796" width="21.5" style="1270" bestFit="1" customWidth="1"/>
    <col min="12797" max="12798" width="19.25" style="1270" bestFit="1" customWidth="1"/>
    <col min="12799" max="12799" width="6.625" style="1270" bestFit="1" customWidth="1"/>
    <col min="12800" max="12800" width="9" style="1270"/>
    <col min="12801" max="12801" width="15.125" style="1270" bestFit="1" customWidth="1"/>
    <col min="12802" max="12802" width="13" style="1270" bestFit="1" customWidth="1"/>
    <col min="12803" max="12805" width="9" style="1270"/>
    <col min="12806" max="12806" width="13" style="1270" bestFit="1" customWidth="1"/>
    <col min="12807" max="12807" width="15" style="1270" customWidth="1"/>
    <col min="12808" max="12808" width="13" style="1270" bestFit="1" customWidth="1"/>
    <col min="12809" max="12809" width="9" style="1270"/>
    <col min="12810" max="12812" width="12.375" style="1270" bestFit="1" customWidth="1"/>
    <col min="12813" max="12813" width="11" style="1270" bestFit="1" customWidth="1"/>
    <col min="12814" max="12814" width="20.375" style="1270" bestFit="1" customWidth="1"/>
    <col min="12815" max="12816" width="27.75" style="1270" bestFit="1" customWidth="1"/>
    <col min="12817" max="12818" width="19.375" style="1270" bestFit="1" customWidth="1"/>
    <col min="12819" max="12819" width="17.25" style="1270" bestFit="1" customWidth="1"/>
    <col min="12820" max="12820" width="19.375" style="1270" bestFit="1" customWidth="1"/>
    <col min="12821" max="12822" width="9" style="1270"/>
    <col min="12823" max="12823" width="17.375" style="1270" bestFit="1" customWidth="1"/>
    <col min="12824" max="12824" width="9" style="1270"/>
    <col min="12825" max="12825" width="17.375" style="1270" bestFit="1" customWidth="1"/>
    <col min="12826" max="12827" width="9" style="1270"/>
    <col min="12828" max="12829" width="11.125" style="1270" bestFit="1" customWidth="1"/>
    <col min="12830" max="12830" width="5.25" style="1270" bestFit="1" customWidth="1"/>
    <col min="12831" max="12831" width="9" style="1270"/>
    <col min="12832" max="12832" width="14.25" style="1270" bestFit="1" customWidth="1"/>
    <col min="12833" max="12833" width="17.875" style="1270" bestFit="1" customWidth="1"/>
    <col min="12834" max="12834" width="5.25" style="1270" bestFit="1" customWidth="1"/>
    <col min="12835" max="12835" width="9" style="1270"/>
    <col min="12836" max="12836" width="11" style="1270" bestFit="1" customWidth="1"/>
    <col min="12837" max="12837" width="8.375" style="1270" bestFit="1" customWidth="1"/>
    <col min="12838" max="12838" width="9.625" style="1270" bestFit="1" customWidth="1"/>
    <col min="12839" max="12839" width="15.125" style="1270" bestFit="1" customWidth="1"/>
    <col min="12840" max="12840" width="11.125" style="1270" bestFit="1" customWidth="1"/>
    <col min="12841" max="12841" width="9.5" style="1270" bestFit="1" customWidth="1"/>
    <col min="12842" max="12842" width="11" style="1270" bestFit="1" customWidth="1"/>
    <col min="12843" max="12851" width="15.125" style="1270" bestFit="1" customWidth="1"/>
    <col min="12852" max="12852" width="7.125" style="1270" bestFit="1" customWidth="1"/>
    <col min="12853" max="12853" width="11" style="1270" bestFit="1" customWidth="1"/>
    <col min="12854" max="12854" width="15.125" style="1270" bestFit="1" customWidth="1"/>
    <col min="12855" max="12855" width="19.25" style="1270" bestFit="1" customWidth="1"/>
    <col min="12856" max="12856" width="15.125" style="1270" bestFit="1" customWidth="1"/>
    <col min="12857" max="12857" width="19.25" style="1270" bestFit="1" customWidth="1"/>
    <col min="12858" max="12858" width="15.125" style="1270" bestFit="1" customWidth="1"/>
    <col min="12859" max="12859" width="19.25" style="1270" bestFit="1" customWidth="1"/>
    <col min="12860" max="12860" width="15.125" style="1270" bestFit="1" customWidth="1"/>
    <col min="12861" max="12861" width="19.25" style="1270" bestFit="1" customWidth="1"/>
    <col min="12862" max="12862" width="15.125" style="1270" bestFit="1" customWidth="1"/>
    <col min="12863" max="12863" width="19.25" style="1270" bestFit="1" customWidth="1"/>
    <col min="12864" max="12864" width="13" style="1270" bestFit="1" customWidth="1"/>
    <col min="12865" max="12865" width="17.25" style="1270" bestFit="1" customWidth="1"/>
    <col min="12866" max="12866" width="15.125" style="1270" bestFit="1" customWidth="1"/>
    <col min="12867" max="12867" width="19.25" style="1270" bestFit="1" customWidth="1"/>
    <col min="12868" max="12868" width="15.125" style="1270" bestFit="1" customWidth="1"/>
    <col min="12869" max="12869" width="19.25" style="1270" bestFit="1" customWidth="1"/>
    <col min="12870" max="12875" width="21.375" style="1270" bestFit="1" customWidth="1"/>
    <col min="12876" max="12877" width="17.25" style="1270" bestFit="1" customWidth="1"/>
    <col min="12878" max="12878" width="7.125" style="1270" bestFit="1" customWidth="1"/>
    <col min="12879" max="12879" width="11" style="1270" bestFit="1" customWidth="1"/>
    <col min="12880" max="12880" width="7.125" style="1270" bestFit="1" customWidth="1"/>
    <col min="12881" max="12882" width="11" style="1270" bestFit="1" customWidth="1"/>
    <col min="12883" max="12883" width="15.125" style="1270" bestFit="1" customWidth="1"/>
    <col min="12884" max="12884" width="16.5" style="1270" bestFit="1" customWidth="1"/>
    <col min="12885" max="12885" width="20.625" style="1270" bestFit="1" customWidth="1"/>
    <col min="12886" max="12886" width="7.125" style="1270" bestFit="1" customWidth="1"/>
    <col min="12887" max="12889" width="11" style="1270" bestFit="1" customWidth="1"/>
    <col min="12890" max="12890" width="15.125" style="1270" bestFit="1" customWidth="1"/>
    <col min="12891" max="12893" width="11" style="1270" bestFit="1" customWidth="1"/>
    <col min="12894" max="12894" width="13" style="1270" bestFit="1" customWidth="1"/>
    <col min="12895" max="12895" width="11" style="1270" bestFit="1" customWidth="1"/>
    <col min="12896" max="12896" width="15.125" style="1270" bestFit="1" customWidth="1"/>
    <col min="12897" max="12897" width="17.25" style="1270" bestFit="1" customWidth="1"/>
    <col min="12898" max="12898" width="7.125" style="1270" bestFit="1" customWidth="1"/>
    <col min="12899" max="12899" width="13" style="1270" bestFit="1" customWidth="1"/>
    <col min="12900" max="12901" width="12.375" style="1270" bestFit="1" customWidth="1"/>
    <col min="12902" max="12903" width="15.125" style="1270" bestFit="1" customWidth="1"/>
    <col min="12904" max="12905" width="18.625" style="1270" bestFit="1" customWidth="1"/>
    <col min="12906" max="12907" width="21.375" style="1270" bestFit="1" customWidth="1"/>
    <col min="12908" max="12908" width="17.25" style="1270" bestFit="1" customWidth="1"/>
    <col min="12909" max="12909" width="11" style="1270" bestFit="1" customWidth="1"/>
    <col min="12910" max="12911" width="15.125" style="1270" bestFit="1" customWidth="1"/>
    <col min="12912" max="12912" width="11" style="1270" bestFit="1" customWidth="1"/>
    <col min="12913" max="12914" width="15.125" style="1270" bestFit="1" customWidth="1"/>
    <col min="12915" max="12915" width="11.875" style="1270" bestFit="1" customWidth="1"/>
    <col min="12916" max="12916" width="16.375" style="1270" bestFit="1" customWidth="1"/>
    <col min="12917" max="12917" width="15.125" style="1270" bestFit="1" customWidth="1"/>
    <col min="12918" max="12918" width="11" style="1270" bestFit="1" customWidth="1"/>
    <col min="12919" max="12920" width="15.125" style="1270" bestFit="1" customWidth="1"/>
    <col min="12921" max="12921" width="11" style="1270" bestFit="1" customWidth="1"/>
    <col min="12922" max="12923" width="15.125" style="1270" bestFit="1" customWidth="1"/>
    <col min="12924" max="12924" width="5.25" style="1270" bestFit="1" customWidth="1"/>
    <col min="12925" max="12926" width="9" style="1270"/>
    <col min="12927" max="12927" width="7.125" style="1270" bestFit="1" customWidth="1"/>
    <col min="12928" max="12928" width="9" style="1270"/>
    <col min="12929" max="12929" width="59.375" style="1270" bestFit="1" customWidth="1"/>
    <col min="12930" max="12930" width="45.5" style="1270" bestFit="1" customWidth="1"/>
    <col min="12931" max="12931" width="27.625" style="1270" bestFit="1" customWidth="1"/>
    <col min="12932" max="12932" width="11" style="1270" bestFit="1" customWidth="1"/>
    <col min="12933" max="12936" width="13" style="1270" bestFit="1" customWidth="1"/>
    <col min="12937" max="12937" width="14.375" style="1270" bestFit="1" customWidth="1"/>
    <col min="12938" max="12938" width="13" style="1270" bestFit="1" customWidth="1"/>
    <col min="12939" max="12940" width="18.125" style="1270" bestFit="1" customWidth="1"/>
    <col min="12941" max="12941" width="20.25" style="1270" bestFit="1" customWidth="1"/>
    <col min="12942" max="12942" width="17.625" style="1270" bestFit="1" customWidth="1"/>
    <col min="12943" max="12943" width="15.125" style="1270" bestFit="1" customWidth="1"/>
    <col min="12944" max="12944" width="21.375" style="1270" bestFit="1" customWidth="1"/>
    <col min="12945" max="12945" width="12.875" style="1270" bestFit="1" customWidth="1"/>
    <col min="12946" max="12946" width="13" style="1270" bestFit="1" customWidth="1"/>
    <col min="12947" max="12947" width="21.5" style="1270" bestFit="1" customWidth="1"/>
    <col min="12948" max="12949" width="13.125" style="1270" bestFit="1" customWidth="1"/>
    <col min="12950" max="12950" width="21.25" style="1270" bestFit="1" customWidth="1"/>
    <col min="12951" max="12951" width="17.375" style="1270" bestFit="1" customWidth="1"/>
    <col min="12952" max="12952" width="13.125" style="1270" bestFit="1" customWidth="1"/>
    <col min="12953" max="12953" width="15.125" style="1270" bestFit="1" customWidth="1"/>
    <col min="12954" max="12954" width="25.25" style="1270" bestFit="1" customWidth="1"/>
    <col min="12955" max="12955" width="18.875" style="1270" bestFit="1" customWidth="1"/>
    <col min="12956" max="12956" width="28" style="1270" bestFit="1" customWidth="1"/>
    <col min="12957" max="12957" width="26.75" style="1270" bestFit="1" customWidth="1"/>
    <col min="12958" max="12958" width="28" style="1270" bestFit="1" customWidth="1"/>
    <col min="12959" max="12959" width="25.25" style="1270" bestFit="1" customWidth="1"/>
    <col min="12960" max="12960" width="29.625" style="1270" bestFit="1" customWidth="1"/>
    <col min="12961" max="12961" width="25.25" style="1270" bestFit="1" customWidth="1"/>
    <col min="12962" max="12962" width="29.625" style="1270" bestFit="1" customWidth="1"/>
    <col min="12963" max="12963" width="25.25" style="1270" bestFit="1" customWidth="1"/>
    <col min="12964" max="12965" width="18.875" style="1270" bestFit="1" customWidth="1"/>
    <col min="12966" max="12966" width="21" style="1270" bestFit="1" customWidth="1"/>
    <col min="12967" max="12967" width="20.875" style="1270" bestFit="1" customWidth="1"/>
    <col min="12968" max="12968" width="12.625" style="1270" bestFit="1" customWidth="1"/>
    <col min="12969" max="12969" width="15.125" style="1270" bestFit="1" customWidth="1"/>
    <col min="12970" max="12970" width="7.125" style="1270" bestFit="1" customWidth="1"/>
    <col min="12971" max="12971" width="19.25" style="1270" bestFit="1" customWidth="1"/>
    <col min="12972" max="12974" width="15.125" style="1270" bestFit="1" customWidth="1"/>
    <col min="12975" max="12975" width="17.25" style="1270" bestFit="1" customWidth="1"/>
    <col min="12976" max="12978" width="15.125" style="1270" bestFit="1" customWidth="1"/>
    <col min="12979" max="12980" width="17.25" style="1270" bestFit="1" customWidth="1"/>
    <col min="12981" max="12981" width="15.125" style="1270" bestFit="1" customWidth="1"/>
    <col min="12982" max="12983" width="17.25" style="1270" bestFit="1" customWidth="1"/>
    <col min="12984" max="12984" width="15.125" style="1270" bestFit="1" customWidth="1"/>
    <col min="12985" max="12986" width="17.25" style="1270" bestFit="1" customWidth="1"/>
    <col min="12987" max="12987" width="19.25" style="1270" bestFit="1" customWidth="1"/>
    <col min="12988" max="12989" width="21.375" style="1270" bestFit="1" customWidth="1"/>
    <col min="12990" max="12990" width="23.5" style="1270" bestFit="1" customWidth="1"/>
    <col min="12991" max="12991" width="21.375" style="1270" bestFit="1" customWidth="1"/>
    <col min="12992" max="12992" width="19.25" style="1270" bestFit="1" customWidth="1"/>
    <col min="12993" max="12994" width="21.375" style="1270" bestFit="1" customWidth="1"/>
    <col min="12995" max="12995" width="23.5" style="1270" bestFit="1" customWidth="1"/>
    <col min="12996" max="12996" width="21.375" style="1270" bestFit="1" customWidth="1"/>
    <col min="12997" max="12997" width="17.25" style="1270" bestFit="1" customWidth="1"/>
    <col min="12998" max="13000" width="19.25" style="1270" bestFit="1" customWidth="1"/>
    <col min="13001" max="13001" width="18.375" style="1270" bestFit="1" customWidth="1"/>
    <col min="13002" max="13003" width="20.375" style="1270" bestFit="1" customWidth="1"/>
    <col min="13004" max="13004" width="13" style="1270" bestFit="1" customWidth="1"/>
    <col min="13005" max="13006" width="19.25" style="1270" bestFit="1" customWidth="1"/>
    <col min="13007" max="13008" width="17.25" style="1270" bestFit="1" customWidth="1"/>
    <col min="13009" max="13011" width="19.25" style="1270" bestFit="1" customWidth="1"/>
    <col min="13012" max="13013" width="21.375" style="1270" bestFit="1" customWidth="1"/>
    <col min="13014" max="13014" width="19.25" style="1270" bestFit="1" customWidth="1"/>
    <col min="13015" max="13016" width="21.375" style="1270" bestFit="1" customWidth="1"/>
    <col min="13017" max="13017" width="23.5" style="1270" bestFit="1" customWidth="1"/>
    <col min="13018" max="13019" width="21.375" style="1270" bestFit="1" customWidth="1"/>
    <col min="13020" max="13022" width="23.5" style="1270" bestFit="1" customWidth="1"/>
    <col min="13023" max="13024" width="25.5" style="1270" bestFit="1" customWidth="1"/>
    <col min="13025" max="13025" width="23.5" style="1270" bestFit="1" customWidth="1"/>
    <col min="13026" max="13027" width="25.5" style="1270" bestFit="1" customWidth="1"/>
    <col min="13028" max="13028" width="27.625" style="1270" bestFit="1" customWidth="1"/>
    <col min="13029" max="13029" width="25.5" style="1270" bestFit="1" customWidth="1"/>
    <col min="13030" max="13030" width="22.75" style="1270" bestFit="1" customWidth="1"/>
    <col min="13031" max="13031" width="26.875" style="1270" bestFit="1" customWidth="1"/>
    <col min="13032" max="13033" width="19.25" style="1270" bestFit="1" customWidth="1"/>
    <col min="13034" max="13034" width="25.5" style="1270" bestFit="1" customWidth="1"/>
    <col min="13035" max="13036" width="21.375" style="1270" bestFit="1" customWidth="1"/>
    <col min="13037" max="13037" width="27.625" style="1270" bestFit="1" customWidth="1"/>
    <col min="13038" max="13038" width="8.375" style="1270" bestFit="1" customWidth="1"/>
    <col min="13039" max="13041" width="16.75" style="1270" bestFit="1" customWidth="1"/>
    <col min="13042" max="13042" width="18.875" style="1270" bestFit="1" customWidth="1"/>
    <col min="13043" max="13043" width="23.5" style="1270" bestFit="1" customWidth="1"/>
    <col min="13044" max="13044" width="25.5" style="1270" bestFit="1" customWidth="1"/>
    <col min="13045" max="13046" width="8.375" style="1270" bestFit="1" customWidth="1"/>
    <col min="13047" max="13047" width="10.25" style="1270" bestFit="1" customWidth="1"/>
    <col min="13048" max="13048" width="13.75" style="1270" bestFit="1" customWidth="1"/>
    <col min="13049" max="13049" width="15.125" style="1270" bestFit="1" customWidth="1"/>
    <col min="13050" max="13052" width="21.5" style="1270" bestFit="1" customWidth="1"/>
    <col min="13053" max="13054" width="19.25" style="1270" bestFit="1" customWidth="1"/>
    <col min="13055" max="13055" width="6.625" style="1270" bestFit="1" customWidth="1"/>
    <col min="13056" max="13056" width="9" style="1270"/>
    <col min="13057" max="13057" width="15.125" style="1270" bestFit="1" customWidth="1"/>
    <col min="13058" max="13058" width="13" style="1270" bestFit="1" customWidth="1"/>
    <col min="13059" max="13061" width="9" style="1270"/>
    <col min="13062" max="13062" width="13" style="1270" bestFit="1" customWidth="1"/>
    <col min="13063" max="13063" width="15" style="1270" customWidth="1"/>
    <col min="13064" max="13064" width="13" style="1270" bestFit="1" customWidth="1"/>
    <col min="13065" max="13065" width="9" style="1270"/>
    <col min="13066" max="13068" width="12.375" style="1270" bestFit="1" customWidth="1"/>
    <col min="13069" max="13069" width="11" style="1270" bestFit="1" customWidth="1"/>
    <col min="13070" max="13070" width="20.375" style="1270" bestFit="1" customWidth="1"/>
    <col min="13071" max="13072" width="27.75" style="1270" bestFit="1" customWidth="1"/>
    <col min="13073" max="13074" width="19.375" style="1270" bestFit="1" customWidth="1"/>
    <col min="13075" max="13075" width="17.25" style="1270" bestFit="1" customWidth="1"/>
    <col min="13076" max="13076" width="19.375" style="1270" bestFit="1" customWidth="1"/>
    <col min="13077" max="13078" width="9" style="1270"/>
    <col min="13079" max="13079" width="17.375" style="1270" bestFit="1" customWidth="1"/>
    <col min="13080" max="13080" width="9" style="1270"/>
    <col min="13081" max="13081" width="17.375" style="1270" bestFit="1" customWidth="1"/>
    <col min="13082" max="13083" width="9" style="1270"/>
    <col min="13084" max="13085" width="11.125" style="1270" bestFit="1" customWidth="1"/>
    <col min="13086" max="13086" width="5.25" style="1270" bestFit="1" customWidth="1"/>
    <col min="13087" max="13087" width="9" style="1270"/>
    <col min="13088" max="13088" width="14.25" style="1270" bestFit="1" customWidth="1"/>
    <col min="13089" max="13089" width="17.875" style="1270" bestFit="1" customWidth="1"/>
    <col min="13090" max="13090" width="5.25" style="1270" bestFit="1" customWidth="1"/>
    <col min="13091" max="13091" width="9" style="1270"/>
    <col min="13092" max="13092" width="11" style="1270" bestFit="1" customWidth="1"/>
    <col min="13093" max="13093" width="8.375" style="1270" bestFit="1" customWidth="1"/>
    <col min="13094" max="13094" width="9.625" style="1270" bestFit="1" customWidth="1"/>
    <col min="13095" max="13095" width="15.125" style="1270" bestFit="1" customWidth="1"/>
    <col min="13096" max="13096" width="11.125" style="1270" bestFit="1" customWidth="1"/>
    <col min="13097" max="13097" width="9.5" style="1270" bestFit="1" customWidth="1"/>
    <col min="13098" max="13098" width="11" style="1270" bestFit="1" customWidth="1"/>
    <col min="13099" max="13107" width="15.125" style="1270" bestFit="1" customWidth="1"/>
    <col min="13108" max="13108" width="7.125" style="1270" bestFit="1" customWidth="1"/>
    <col min="13109" max="13109" width="11" style="1270" bestFit="1" customWidth="1"/>
    <col min="13110" max="13110" width="15.125" style="1270" bestFit="1" customWidth="1"/>
    <col min="13111" max="13111" width="19.25" style="1270" bestFit="1" customWidth="1"/>
    <col min="13112" max="13112" width="15.125" style="1270" bestFit="1" customWidth="1"/>
    <col min="13113" max="13113" width="19.25" style="1270" bestFit="1" customWidth="1"/>
    <col min="13114" max="13114" width="15.125" style="1270" bestFit="1" customWidth="1"/>
    <col min="13115" max="13115" width="19.25" style="1270" bestFit="1" customWidth="1"/>
    <col min="13116" max="13116" width="15.125" style="1270" bestFit="1" customWidth="1"/>
    <col min="13117" max="13117" width="19.25" style="1270" bestFit="1" customWidth="1"/>
    <col min="13118" max="13118" width="15.125" style="1270" bestFit="1" customWidth="1"/>
    <col min="13119" max="13119" width="19.25" style="1270" bestFit="1" customWidth="1"/>
    <col min="13120" max="13120" width="13" style="1270" bestFit="1" customWidth="1"/>
    <col min="13121" max="13121" width="17.25" style="1270" bestFit="1" customWidth="1"/>
    <col min="13122" max="13122" width="15.125" style="1270" bestFit="1" customWidth="1"/>
    <col min="13123" max="13123" width="19.25" style="1270" bestFit="1" customWidth="1"/>
    <col min="13124" max="13124" width="15.125" style="1270" bestFit="1" customWidth="1"/>
    <col min="13125" max="13125" width="19.25" style="1270" bestFit="1" customWidth="1"/>
    <col min="13126" max="13131" width="21.375" style="1270" bestFit="1" customWidth="1"/>
    <col min="13132" max="13133" width="17.25" style="1270" bestFit="1" customWidth="1"/>
    <col min="13134" max="13134" width="7.125" style="1270" bestFit="1" customWidth="1"/>
    <col min="13135" max="13135" width="11" style="1270" bestFit="1" customWidth="1"/>
    <col min="13136" max="13136" width="7.125" style="1270" bestFit="1" customWidth="1"/>
    <col min="13137" max="13138" width="11" style="1270" bestFit="1" customWidth="1"/>
    <col min="13139" max="13139" width="15.125" style="1270" bestFit="1" customWidth="1"/>
    <col min="13140" max="13140" width="16.5" style="1270" bestFit="1" customWidth="1"/>
    <col min="13141" max="13141" width="20.625" style="1270" bestFit="1" customWidth="1"/>
    <col min="13142" max="13142" width="7.125" style="1270" bestFit="1" customWidth="1"/>
    <col min="13143" max="13145" width="11" style="1270" bestFit="1" customWidth="1"/>
    <col min="13146" max="13146" width="15.125" style="1270" bestFit="1" customWidth="1"/>
    <col min="13147" max="13149" width="11" style="1270" bestFit="1" customWidth="1"/>
    <col min="13150" max="13150" width="13" style="1270" bestFit="1" customWidth="1"/>
    <col min="13151" max="13151" width="11" style="1270" bestFit="1" customWidth="1"/>
    <col min="13152" max="13152" width="15.125" style="1270" bestFit="1" customWidth="1"/>
    <col min="13153" max="13153" width="17.25" style="1270" bestFit="1" customWidth="1"/>
    <col min="13154" max="13154" width="7.125" style="1270" bestFit="1" customWidth="1"/>
    <col min="13155" max="13155" width="13" style="1270" bestFit="1" customWidth="1"/>
    <col min="13156" max="13157" width="12.375" style="1270" bestFit="1" customWidth="1"/>
    <col min="13158" max="13159" width="15.125" style="1270" bestFit="1" customWidth="1"/>
    <col min="13160" max="13161" width="18.625" style="1270" bestFit="1" customWidth="1"/>
    <col min="13162" max="13163" width="21.375" style="1270" bestFit="1" customWidth="1"/>
    <col min="13164" max="13164" width="17.25" style="1270" bestFit="1" customWidth="1"/>
    <col min="13165" max="13165" width="11" style="1270" bestFit="1" customWidth="1"/>
    <col min="13166" max="13167" width="15.125" style="1270" bestFit="1" customWidth="1"/>
    <col min="13168" max="13168" width="11" style="1270" bestFit="1" customWidth="1"/>
    <col min="13169" max="13170" width="15.125" style="1270" bestFit="1" customWidth="1"/>
    <col min="13171" max="13171" width="11.875" style="1270" bestFit="1" customWidth="1"/>
    <col min="13172" max="13172" width="16.375" style="1270" bestFit="1" customWidth="1"/>
    <col min="13173" max="13173" width="15.125" style="1270" bestFit="1" customWidth="1"/>
    <col min="13174" max="13174" width="11" style="1270" bestFit="1" customWidth="1"/>
    <col min="13175" max="13176" width="15.125" style="1270" bestFit="1" customWidth="1"/>
    <col min="13177" max="13177" width="11" style="1270" bestFit="1" customWidth="1"/>
    <col min="13178" max="13179" width="15.125" style="1270" bestFit="1" customWidth="1"/>
    <col min="13180" max="13180" width="5.25" style="1270" bestFit="1" customWidth="1"/>
    <col min="13181" max="13182" width="9" style="1270"/>
    <col min="13183" max="13183" width="7.125" style="1270" bestFit="1" customWidth="1"/>
    <col min="13184" max="13184" width="9" style="1270"/>
    <col min="13185" max="13185" width="59.375" style="1270" bestFit="1" customWidth="1"/>
    <col min="13186" max="13186" width="45.5" style="1270" bestFit="1" customWidth="1"/>
    <col min="13187" max="13187" width="27.625" style="1270" bestFit="1" customWidth="1"/>
    <col min="13188" max="13188" width="11" style="1270" bestFit="1" customWidth="1"/>
    <col min="13189" max="13192" width="13" style="1270" bestFit="1" customWidth="1"/>
    <col min="13193" max="13193" width="14.375" style="1270" bestFit="1" customWidth="1"/>
    <col min="13194" max="13194" width="13" style="1270" bestFit="1" customWidth="1"/>
    <col min="13195" max="13196" width="18.125" style="1270" bestFit="1" customWidth="1"/>
    <col min="13197" max="13197" width="20.25" style="1270" bestFit="1" customWidth="1"/>
    <col min="13198" max="13198" width="17.625" style="1270" bestFit="1" customWidth="1"/>
    <col min="13199" max="13199" width="15.125" style="1270" bestFit="1" customWidth="1"/>
    <col min="13200" max="13200" width="21.375" style="1270" bestFit="1" customWidth="1"/>
    <col min="13201" max="13201" width="12.875" style="1270" bestFit="1" customWidth="1"/>
    <col min="13202" max="13202" width="13" style="1270" bestFit="1" customWidth="1"/>
    <col min="13203" max="13203" width="21.5" style="1270" bestFit="1" customWidth="1"/>
    <col min="13204" max="13205" width="13.125" style="1270" bestFit="1" customWidth="1"/>
    <col min="13206" max="13206" width="21.25" style="1270" bestFit="1" customWidth="1"/>
    <col min="13207" max="13207" width="17.375" style="1270" bestFit="1" customWidth="1"/>
    <col min="13208" max="13208" width="13.125" style="1270" bestFit="1" customWidth="1"/>
    <col min="13209" max="13209" width="15.125" style="1270" bestFit="1" customWidth="1"/>
    <col min="13210" max="13210" width="25.25" style="1270" bestFit="1" customWidth="1"/>
    <col min="13211" max="13211" width="18.875" style="1270" bestFit="1" customWidth="1"/>
    <col min="13212" max="13212" width="28" style="1270" bestFit="1" customWidth="1"/>
    <col min="13213" max="13213" width="26.75" style="1270" bestFit="1" customWidth="1"/>
    <col min="13214" max="13214" width="28" style="1270" bestFit="1" customWidth="1"/>
    <col min="13215" max="13215" width="25.25" style="1270" bestFit="1" customWidth="1"/>
    <col min="13216" max="13216" width="29.625" style="1270" bestFit="1" customWidth="1"/>
    <col min="13217" max="13217" width="25.25" style="1270" bestFit="1" customWidth="1"/>
    <col min="13218" max="13218" width="29.625" style="1270" bestFit="1" customWidth="1"/>
    <col min="13219" max="13219" width="25.25" style="1270" bestFit="1" customWidth="1"/>
    <col min="13220" max="13221" width="18.875" style="1270" bestFit="1" customWidth="1"/>
    <col min="13222" max="13222" width="21" style="1270" bestFit="1" customWidth="1"/>
    <col min="13223" max="13223" width="20.875" style="1270" bestFit="1" customWidth="1"/>
    <col min="13224" max="13224" width="12.625" style="1270" bestFit="1" customWidth="1"/>
    <col min="13225" max="13225" width="15.125" style="1270" bestFit="1" customWidth="1"/>
    <col min="13226" max="13226" width="7.125" style="1270" bestFit="1" customWidth="1"/>
    <col min="13227" max="13227" width="19.25" style="1270" bestFit="1" customWidth="1"/>
    <col min="13228" max="13230" width="15.125" style="1270" bestFit="1" customWidth="1"/>
    <col min="13231" max="13231" width="17.25" style="1270" bestFit="1" customWidth="1"/>
    <col min="13232" max="13234" width="15.125" style="1270" bestFit="1" customWidth="1"/>
    <col min="13235" max="13236" width="17.25" style="1270" bestFit="1" customWidth="1"/>
    <col min="13237" max="13237" width="15.125" style="1270" bestFit="1" customWidth="1"/>
    <col min="13238" max="13239" width="17.25" style="1270" bestFit="1" customWidth="1"/>
    <col min="13240" max="13240" width="15.125" style="1270" bestFit="1" customWidth="1"/>
    <col min="13241" max="13242" width="17.25" style="1270" bestFit="1" customWidth="1"/>
    <col min="13243" max="13243" width="19.25" style="1270" bestFit="1" customWidth="1"/>
    <col min="13244" max="13245" width="21.375" style="1270" bestFit="1" customWidth="1"/>
    <col min="13246" max="13246" width="23.5" style="1270" bestFit="1" customWidth="1"/>
    <col min="13247" max="13247" width="21.375" style="1270" bestFit="1" customWidth="1"/>
    <col min="13248" max="13248" width="19.25" style="1270" bestFit="1" customWidth="1"/>
    <col min="13249" max="13250" width="21.375" style="1270" bestFit="1" customWidth="1"/>
    <col min="13251" max="13251" width="23.5" style="1270" bestFit="1" customWidth="1"/>
    <col min="13252" max="13252" width="21.375" style="1270" bestFit="1" customWidth="1"/>
    <col min="13253" max="13253" width="17.25" style="1270" bestFit="1" customWidth="1"/>
    <col min="13254" max="13256" width="19.25" style="1270" bestFit="1" customWidth="1"/>
    <col min="13257" max="13257" width="18.375" style="1270" bestFit="1" customWidth="1"/>
    <col min="13258" max="13259" width="20.375" style="1270" bestFit="1" customWidth="1"/>
    <col min="13260" max="13260" width="13" style="1270" bestFit="1" customWidth="1"/>
    <col min="13261" max="13262" width="19.25" style="1270" bestFit="1" customWidth="1"/>
    <col min="13263" max="13264" width="17.25" style="1270" bestFit="1" customWidth="1"/>
    <col min="13265" max="13267" width="19.25" style="1270" bestFit="1" customWidth="1"/>
    <col min="13268" max="13269" width="21.375" style="1270" bestFit="1" customWidth="1"/>
    <col min="13270" max="13270" width="19.25" style="1270" bestFit="1" customWidth="1"/>
    <col min="13271" max="13272" width="21.375" style="1270" bestFit="1" customWidth="1"/>
    <col min="13273" max="13273" width="23.5" style="1270" bestFit="1" customWidth="1"/>
    <col min="13274" max="13275" width="21.375" style="1270" bestFit="1" customWidth="1"/>
    <col min="13276" max="13278" width="23.5" style="1270" bestFit="1" customWidth="1"/>
    <col min="13279" max="13280" width="25.5" style="1270" bestFit="1" customWidth="1"/>
    <col min="13281" max="13281" width="23.5" style="1270" bestFit="1" customWidth="1"/>
    <col min="13282" max="13283" width="25.5" style="1270" bestFit="1" customWidth="1"/>
    <col min="13284" max="13284" width="27.625" style="1270" bestFit="1" customWidth="1"/>
    <col min="13285" max="13285" width="25.5" style="1270" bestFit="1" customWidth="1"/>
    <col min="13286" max="13286" width="22.75" style="1270" bestFit="1" customWidth="1"/>
    <col min="13287" max="13287" width="26.875" style="1270" bestFit="1" customWidth="1"/>
    <col min="13288" max="13289" width="19.25" style="1270" bestFit="1" customWidth="1"/>
    <col min="13290" max="13290" width="25.5" style="1270" bestFit="1" customWidth="1"/>
    <col min="13291" max="13292" width="21.375" style="1270" bestFit="1" customWidth="1"/>
    <col min="13293" max="13293" width="27.625" style="1270" bestFit="1" customWidth="1"/>
    <col min="13294" max="13294" width="8.375" style="1270" bestFit="1" customWidth="1"/>
    <col min="13295" max="13297" width="16.75" style="1270" bestFit="1" customWidth="1"/>
    <col min="13298" max="13298" width="18.875" style="1270" bestFit="1" customWidth="1"/>
    <col min="13299" max="13299" width="23.5" style="1270" bestFit="1" customWidth="1"/>
    <col min="13300" max="13300" width="25.5" style="1270" bestFit="1" customWidth="1"/>
    <col min="13301" max="13302" width="8.375" style="1270" bestFit="1" customWidth="1"/>
    <col min="13303" max="13303" width="10.25" style="1270" bestFit="1" customWidth="1"/>
    <col min="13304" max="13304" width="13.75" style="1270" bestFit="1" customWidth="1"/>
    <col min="13305" max="13305" width="15.125" style="1270" bestFit="1" customWidth="1"/>
    <col min="13306" max="13308" width="21.5" style="1270" bestFit="1" customWidth="1"/>
    <col min="13309" max="13310" width="19.25" style="1270" bestFit="1" customWidth="1"/>
    <col min="13311" max="13311" width="6.625" style="1270" bestFit="1" customWidth="1"/>
    <col min="13312" max="13312" width="9" style="1270"/>
    <col min="13313" max="13313" width="15.125" style="1270" bestFit="1" customWidth="1"/>
    <col min="13314" max="13314" width="13" style="1270" bestFit="1" customWidth="1"/>
    <col min="13315" max="13317" width="9" style="1270"/>
    <col min="13318" max="13318" width="13" style="1270" bestFit="1" customWidth="1"/>
    <col min="13319" max="13319" width="15" style="1270" customWidth="1"/>
    <col min="13320" max="13320" width="13" style="1270" bestFit="1" customWidth="1"/>
    <col min="13321" max="13321" width="9" style="1270"/>
    <col min="13322" max="13324" width="12.375" style="1270" bestFit="1" customWidth="1"/>
    <col min="13325" max="13325" width="11" style="1270" bestFit="1" customWidth="1"/>
    <col min="13326" max="13326" width="20.375" style="1270" bestFit="1" customWidth="1"/>
    <col min="13327" max="13328" width="27.75" style="1270" bestFit="1" customWidth="1"/>
    <col min="13329" max="13330" width="19.375" style="1270" bestFit="1" customWidth="1"/>
    <col min="13331" max="13331" width="17.25" style="1270" bestFit="1" customWidth="1"/>
    <col min="13332" max="13332" width="19.375" style="1270" bestFit="1" customWidth="1"/>
    <col min="13333" max="13334" width="9" style="1270"/>
    <col min="13335" max="13335" width="17.375" style="1270" bestFit="1" customWidth="1"/>
    <col min="13336" max="13336" width="9" style="1270"/>
    <col min="13337" max="13337" width="17.375" style="1270" bestFit="1" customWidth="1"/>
    <col min="13338" max="13339" width="9" style="1270"/>
    <col min="13340" max="13341" width="11.125" style="1270" bestFit="1" customWidth="1"/>
    <col min="13342" max="13342" width="5.25" style="1270" bestFit="1" customWidth="1"/>
    <col min="13343" max="13343" width="9" style="1270"/>
    <col min="13344" max="13344" width="14.25" style="1270" bestFit="1" customWidth="1"/>
    <col min="13345" max="13345" width="17.875" style="1270" bestFit="1" customWidth="1"/>
    <col min="13346" max="13346" width="5.25" style="1270" bestFit="1" customWidth="1"/>
    <col min="13347" max="13347" width="9" style="1270"/>
    <col min="13348" max="13348" width="11" style="1270" bestFit="1" customWidth="1"/>
    <col min="13349" max="13349" width="8.375" style="1270" bestFit="1" customWidth="1"/>
    <col min="13350" max="13350" width="9.625" style="1270" bestFit="1" customWidth="1"/>
    <col min="13351" max="13351" width="15.125" style="1270" bestFit="1" customWidth="1"/>
    <col min="13352" max="13352" width="11.125" style="1270" bestFit="1" customWidth="1"/>
    <col min="13353" max="13353" width="9.5" style="1270" bestFit="1" customWidth="1"/>
    <col min="13354" max="13354" width="11" style="1270" bestFit="1" customWidth="1"/>
    <col min="13355" max="13363" width="15.125" style="1270" bestFit="1" customWidth="1"/>
    <col min="13364" max="13364" width="7.125" style="1270" bestFit="1" customWidth="1"/>
    <col min="13365" max="13365" width="11" style="1270" bestFit="1" customWidth="1"/>
    <col min="13366" max="13366" width="15.125" style="1270" bestFit="1" customWidth="1"/>
    <col min="13367" max="13367" width="19.25" style="1270" bestFit="1" customWidth="1"/>
    <col min="13368" max="13368" width="15.125" style="1270" bestFit="1" customWidth="1"/>
    <col min="13369" max="13369" width="19.25" style="1270" bestFit="1" customWidth="1"/>
    <col min="13370" max="13370" width="15.125" style="1270" bestFit="1" customWidth="1"/>
    <col min="13371" max="13371" width="19.25" style="1270" bestFit="1" customWidth="1"/>
    <col min="13372" max="13372" width="15.125" style="1270" bestFit="1" customWidth="1"/>
    <col min="13373" max="13373" width="19.25" style="1270" bestFit="1" customWidth="1"/>
    <col min="13374" max="13374" width="15.125" style="1270" bestFit="1" customWidth="1"/>
    <col min="13375" max="13375" width="19.25" style="1270" bestFit="1" customWidth="1"/>
    <col min="13376" max="13376" width="13" style="1270" bestFit="1" customWidth="1"/>
    <col min="13377" max="13377" width="17.25" style="1270" bestFit="1" customWidth="1"/>
    <col min="13378" max="13378" width="15.125" style="1270" bestFit="1" customWidth="1"/>
    <col min="13379" max="13379" width="19.25" style="1270" bestFit="1" customWidth="1"/>
    <col min="13380" max="13380" width="15.125" style="1270" bestFit="1" customWidth="1"/>
    <col min="13381" max="13381" width="19.25" style="1270" bestFit="1" customWidth="1"/>
    <col min="13382" max="13387" width="21.375" style="1270" bestFit="1" customWidth="1"/>
    <col min="13388" max="13389" width="17.25" style="1270" bestFit="1" customWidth="1"/>
    <col min="13390" max="13390" width="7.125" style="1270" bestFit="1" customWidth="1"/>
    <col min="13391" max="13391" width="11" style="1270" bestFit="1" customWidth="1"/>
    <col min="13392" max="13392" width="7.125" style="1270" bestFit="1" customWidth="1"/>
    <col min="13393" max="13394" width="11" style="1270" bestFit="1" customWidth="1"/>
    <col min="13395" max="13395" width="15.125" style="1270" bestFit="1" customWidth="1"/>
    <col min="13396" max="13396" width="16.5" style="1270" bestFit="1" customWidth="1"/>
    <col min="13397" max="13397" width="20.625" style="1270" bestFit="1" customWidth="1"/>
    <col min="13398" max="13398" width="7.125" style="1270" bestFit="1" customWidth="1"/>
    <col min="13399" max="13401" width="11" style="1270" bestFit="1" customWidth="1"/>
    <col min="13402" max="13402" width="15.125" style="1270" bestFit="1" customWidth="1"/>
    <col min="13403" max="13405" width="11" style="1270" bestFit="1" customWidth="1"/>
    <col min="13406" max="13406" width="13" style="1270" bestFit="1" customWidth="1"/>
    <col min="13407" max="13407" width="11" style="1270" bestFit="1" customWidth="1"/>
    <col min="13408" max="13408" width="15.125" style="1270" bestFit="1" customWidth="1"/>
    <col min="13409" max="13409" width="17.25" style="1270" bestFit="1" customWidth="1"/>
    <col min="13410" max="13410" width="7.125" style="1270" bestFit="1" customWidth="1"/>
    <col min="13411" max="13411" width="13" style="1270" bestFit="1" customWidth="1"/>
    <col min="13412" max="13413" width="12.375" style="1270" bestFit="1" customWidth="1"/>
    <col min="13414" max="13415" width="15.125" style="1270" bestFit="1" customWidth="1"/>
    <col min="13416" max="13417" width="18.625" style="1270" bestFit="1" customWidth="1"/>
    <col min="13418" max="13419" width="21.375" style="1270" bestFit="1" customWidth="1"/>
    <col min="13420" max="13420" width="17.25" style="1270" bestFit="1" customWidth="1"/>
    <col min="13421" max="13421" width="11" style="1270" bestFit="1" customWidth="1"/>
    <col min="13422" max="13423" width="15.125" style="1270" bestFit="1" customWidth="1"/>
    <col min="13424" max="13424" width="11" style="1270" bestFit="1" customWidth="1"/>
    <col min="13425" max="13426" width="15.125" style="1270" bestFit="1" customWidth="1"/>
    <col min="13427" max="13427" width="11.875" style="1270" bestFit="1" customWidth="1"/>
    <col min="13428" max="13428" width="16.375" style="1270" bestFit="1" customWidth="1"/>
    <col min="13429" max="13429" width="15.125" style="1270" bestFit="1" customWidth="1"/>
    <col min="13430" max="13430" width="11" style="1270" bestFit="1" customWidth="1"/>
    <col min="13431" max="13432" width="15.125" style="1270" bestFit="1" customWidth="1"/>
    <col min="13433" max="13433" width="11" style="1270" bestFit="1" customWidth="1"/>
    <col min="13434" max="13435" width="15.125" style="1270" bestFit="1" customWidth="1"/>
    <col min="13436" max="13436" width="5.25" style="1270" bestFit="1" customWidth="1"/>
    <col min="13437" max="13438" width="9" style="1270"/>
    <col min="13439" max="13439" width="7.125" style="1270" bestFit="1" customWidth="1"/>
    <col min="13440" max="13440" width="9" style="1270"/>
    <col min="13441" max="13441" width="59.375" style="1270" bestFit="1" customWidth="1"/>
    <col min="13442" max="13442" width="45.5" style="1270" bestFit="1" customWidth="1"/>
    <col min="13443" max="13443" width="27.625" style="1270" bestFit="1" customWidth="1"/>
    <col min="13444" max="13444" width="11" style="1270" bestFit="1" customWidth="1"/>
    <col min="13445" max="13448" width="13" style="1270" bestFit="1" customWidth="1"/>
    <col min="13449" max="13449" width="14.375" style="1270" bestFit="1" customWidth="1"/>
    <col min="13450" max="13450" width="13" style="1270" bestFit="1" customWidth="1"/>
    <col min="13451" max="13452" width="18.125" style="1270" bestFit="1" customWidth="1"/>
    <col min="13453" max="13453" width="20.25" style="1270" bestFit="1" customWidth="1"/>
    <col min="13454" max="13454" width="17.625" style="1270" bestFit="1" customWidth="1"/>
    <col min="13455" max="13455" width="15.125" style="1270" bestFit="1" customWidth="1"/>
    <col min="13456" max="13456" width="21.375" style="1270" bestFit="1" customWidth="1"/>
    <col min="13457" max="13457" width="12.875" style="1270" bestFit="1" customWidth="1"/>
    <col min="13458" max="13458" width="13" style="1270" bestFit="1" customWidth="1"/>
    <col min="13459" max="13459" width="21.5" style="1270" bestFit="1" customWidth="1"/>
    <col min="13460" max="13461" width="13.125" style="1270" bestFit="1" customWidth="1"/>
    <col min="13462" max="13462" width="21.25" style="1270" bestFit="1" customWidth="1"/>
    <col min="13463" max="13463" width="17.375" style="1270" bestFit="1" customWidth="1"/>
    <col min="13464" max="13464" width="13.125" style="1270" bestFit="1" customWidth="1"/>
    <col min="13465" max="13465" width="15.125" style="1270" bestFit="1" customWidth="1"/>
    <col min="13466" max="13466" width="25.25" style="1270" bestFit="1" customWidth="1"/>
    <col min="13467" max="13467" width="18.875" style="1270" bestFit="1" customWidth="1"/>
    <col min="13468" max="13468" width="28" style="1270" bestFit="1" customWidth="1"/>
    <col min="13469" max="13469" width="26.75" style="1270" bestFit="1" customWidth="1"/>
    <col min="13470" max="13470" width="28" style="1270" bestFit="1" customWidth="1"/>
    <col min="13471" max="13471" width="25.25" style="1270" bestFit="1" customWidth="1"/>
    <col min="13472" max="13472" width="29.625" style="1270" bestFit="1" customWidth="1"/>
    <col min="13473" max="13473" width="25.25" style="1270" bestFit="1" customWidth="1"/>
    <col min="13474" max="13474" width="29.625" style="1270" bestFit="1" customWidth="1"/>
    <col min="13475" max="13475" width="25.25" style="1270" bestFit="1" customWidth="1"/>
    <col min="13476" max="13477" width="18.875" style="1270" bestFit="1" customWidth="1"/>
    <col min="13478" max="13478" width="21" style="1270" bestFit="1" customWidth="1"/>
    <col min="13479" max="13479" width="20.875" style="1270" bestFit="1" customWidth="1"/>
    <col min="13480" max="13480" width="12.625" style="1270" bestFit="1" customWidth="1"/>
    <col min="13481" max="13481" width="15.125" style="1270" bestFit="1" customWidth="1"/>
    <col min="13482" max="13482" width="7.125" style="1270" bestFit="1" customWidth="1"/>
    <col min="13483" max="13483" width="19.25" style="1270" bestFit="1" customWidth="1"/>
    <col min="13484" max="13486" width="15.125" style="1270" bestFit="1" customWidth="1"/>
    <col min="13487" max="13487" width="17.25" style="1270" bestFit="1" customWidth="1"/>
    <col min="13488" max="13490" width="15.125" style="1270" bestFit="1" customWidth="1"/>
    <col min="13491" max="13492" width="17.25" style="1270" bestFit="1" customWidth="1"/>
    <col min="13493" max="13493" width="15.125" style="1270" bestFit="1" customWidth="1"/>
    <col min="13494" max="13495" width="17.25" style="1270" bestFit="1" customWidth="1"/>
    <col min="13496" max="13496" width="15.125" style="1270" bestFit="1" customWidth="1"/>
    <col min="13497" max="13498" width="17.25" style="1270" bestFit="1" customWidth="1"/>
    <col min="13499" max="13499" width="19.25" style="1270" bestFit="1" customWidth="1"/>
    <col min="13500" max="13501" width="21.375" style="1270" bestFit="1" customWidth="1"/>
    <col min="13502" max="13502" width="23.5" style="1270" bestFit="1" customWidth="1"/>
    <col min="13503" max="13503" width="21.375" style="1270" bestFit="1" customWidth="1"/>
    <col min="13504" max="13504" width="19.25" style="1270" bestFit="1" customWidth="1"/>
    <col min="13505" max="13506" width="21.375" style="1270" bestFit="1" customWidth="1"/>
    <col min="13507" max="13507" width="23.5" style="1270" bestFit="1" customWidth="1"/>
    <col min="13508" max="13508" width="21.375" style="1270" bestFit="1" customWidth="1"/>
    <col min="13509" max="13509" width="17.25" style="1270" bestFit="1" customWidth="1"/>
    <col min="13510" max="13512" width="19.25" style="1270" bestFit="1" customWidth="1"/>
    <col min="13513" max="13513" width="18.375" style="1270" bestFit="1" customWidth="1"/>
    <col min="13514" max="13515" width="20.375" style="1270" bestFit="1" customWidth="1"/>
    <col min="13516" max="13516" width="13" style="1270" bestFit="1" customWidth="1"/>
    <col min="13517" max="13518" width="19.25" style="1270" bestFit="1" customWidth="1"/>
    <col min="13519" max="13520" width="17.25" style="1270" bestFit="1" customWidth="1"/>
    <col min="13521" max="13523" width="19.25" style="1270" bestFit="1" customWidth="1"/>
    <col min="13524" max="13525" width="21.375" style="1270" bestFit="1" customWidth="1"/>
    <col min="13526" max="13526" width="19.25" style="1270" bestFit="1" customWidth="1"/>
    <col min="13527" max="13528" width="21.375" style="1270" bestFit="1" customWidth="1"/>
    <col min="13529" max="13529" width="23.5" style="1270" bestFit="1" customWidth="1"/>
    <col min="13530" max="13531" width="21.375" style="1270" bestFit="1" customWidth="1"/>
    <col min="13532" max="13534" width="23.5" style="1270" bestFit="1" customWidth="1"/>
    <col min="13535" max="13536" width="25.5" style="1270" bestFit="1" customWidth="1"/>
    <col min="13537" max="13537" width="23.5" style="1270" bestFit="1" customWidth="1"/>
    <col min="13538" max="13539" width="25.5" style="1270" bestFit="1" customWidth="1"/>
    <col min="13540" max="13540" width="27.625" style="1270" bestFit="1" customWidth="1"/>
    <col min="13541" max="13541" width="25.5" style="1270" bestFit="1" customWidth="1"/>
    <col min="13542" max="13542" width="22.75" style="1270" bestFit="1" customWidth="1"/>
    <col min="13543" max="13543" width="26.875" style="1270" bestFit="1" customWidth="1"/>
    <col min="13544" max="13545" width="19.25" style="1270" bestFit="1" customWidth="1"/>
    <col min="13546" max="13546" width="25.5" style="1270" bestFit="1" customWidth="1"/>
    <col min="13547" max="13548" width="21.375" style="1270" bestFit="1" customWidth="1"/>
    <col min="13549" max="13549" width="27.625" style="1270" bestFit="1" customWidth="1"/>
    <col min="13550" max="13550" width="8.375" style="1270" bestFit="1" customWidth="1"/>
    <col min="13551" max="13553" width="16.75" style="1270" bestFit="1" customWidth="1"/>
    <col min="13554" max="13554" width="18.875" style="1270" bestFit="1" customWidth="1"/>
    <col min="13555" max="13555" width="23.5" style="1270" bestFit="1" customWidth="1"/>
    <col min="13556" max="13556" width="25.5" style="1270" bestFit="1" customWidth="1"/>
    <col min="13557" max="13558" width="8.375" style="1270" bestFit="1" customWidth="1"/>
    <col min="13559" max="13559" width="10.25" style="1270" bestFit="1" customWidth="1"/>
    <col min="13560" max="13560" width="13.75" style="1270" bestFit="1" customWidth="1"/>
    <col min="13561" max="13561" width="15.125" style="1270" bestFit="1" customWidth="1"/>
    <col min="13562" max="13564" width="21.5" style="1270" bestFit="1" customWidth="1"/>
    <col min="13565" max="13566" width="19.25" style="1270" bestFit="1" customWidth="1"/>
    <col min="13567" max="13567" width="6.625" style="1270" bestFit="1" customWidth="1"/>
    <col min="13568" max="13568" width="9" style="1270"/>
    <col min="13569" max="13569" width="15.125" style="1270" bestFit="1" customWidth="1"/>
    <col min="13570" max="13570" width="13" style="1270" bestFit="1" customWidth="1"/>
    <col min="13571" max="13573" width="9" style="1270"/>
    <col min="13574" max="13574" width="13" style="1270" bestFit="1" customWidth="1"/>
    <col min="13575" max="13575" width="15" style="1270" customWidth="1"/>
    <col min="13576" max="13576" width="13" style="1270" bestFit="1" customWidth="1"/>
    <col min="13577" max="13577" width="9" style="1270"/>
    <col min="13578" max="13580" width="12.375" style="1270" bestFit="1" customWidth="1"/>
    <col min="13581" max="13581" width="11" style="1270" bestFit="1" customWidth="1"/>
    <col min="13582" max="13582" width="20.375" style="1270" bestFit="1" customWidth="1"/>
    <col min="13583" max="13584" width="27.75" style="1270" bestFit="1" customWidth="1"/>
    <col min="13585" max="13586" width="19.375" style="1270" bestFit="1" customWidth="1"/>
    <col min="13587" max="13587" width="17.25" style="1270" bestFit="1" customWidth="1"/>
    <col min="13588" max="13588" width="19.375" style="1270" bestFit="1" customWidth="1"/>
    <col min="13589" max="13590" width="9" style="1270"/>
    <col min="13591" max="13591" width="17.375" style="1270" bestFit="1" customWidth="1"/>
    <col min="13592" max="13592" width="9" style="1270"/>
    <col min="13593" max="13593" width="17.375" style="1270" bestFit="1" customWidth="1"/>
    <col min="13594" max="13595" width="9" style="1270"/>
    <col min="13596" max="13597" width="11.125" style="1270" bestFit="1" customWidth="1"/>
    <col min="13598" max="13598" width="5.25" style="1270" bestFit="1" customWidth="1"/>
    <col min="13599" max="13599" width="9" style="1270"/>
    <col min="13600" max="13600" width="14.25" style="1270" bestFit="1" customWidth="1"/>
    <col min="13601" max="13601" width="17.875" style="1270" bestFit="1" customWidth="1"/>
    <col min="13602" max="13602" width="5.25" style="1270" bestFit="1" customWidth="1"/>
    <col min="13603" max="13603" width="9" style="1270"/>
    <col min="13604" max="13604" width="11" style="1270" bestFit="1" customWidth="1"/>
    <col min="13605" max="13605" width="8.375" style="1270" bestFit="1" customWidth="1"/>
    <col min="13606" max="13606" width="9.625" style="1270" bestFit="1" customWidth="1"/>
    <col min="13607" max="13607" width="15.125" style="1270" bestFit="1" customWidth="1"/>
    <col min="13608" max="13608" width="11.125" style="1270" bestFit="1" customWidth="1"/>
    <col min="13609" max="13609" width="9.5" style="1270" bestFit="1" customWidth="1"/>
    <col min="13610" max="13610" width="11" style="1270" bestFit="1" customWidth="1"/>
    <col min="13611" max="13619" width="15.125" style="1270" bestFit="1" customWidth="1"/>
    <col min="13620" max="13620" width="7.125" style="1270" bestFit="1" customWidth="1"/>
    <col min="13621" max="13621" width="11" style="1270" bestFit="1" customWidth="1"/>
    <col min="13622" max="13622" width="15.125" style="1270" bestFit="1" customWidth="1"/>
    <col min="13623" max="13623" width="19.25" style="1270" bestFit="1" customWidth="1"/>
    <col min="13624" max="13624" width="15.125" style="1270" bestFit="1" customWidth="1"/>
    <col min="13625" max="13625" width="19.25" style="1270" bestFit="1" customWidth="1"/>
    <col min="13626" max="13626" width="15.125" style="1270" bestFit="1" customWidth="1"/>
    <col min="13627" max="13627" width="19.25" style="1270" bestFit="1" customWidth="1"/>
    <col min="13628" max="13628" width="15.125" style="1270" bestFit="1" customWidth="1"/>
    <col min="13629" max="13629" width="19.25" style="1270" bestFit="1" customWidth="1"/>
    <col min="13630" max="13630" width="15.125" style="1270" bestFit="1" customWidth="1"/>
    <col min="13631" max="13631" width="19.25" style="1270" bestFit="1" customWidth="1"/>
    <col min="13632" max="13632" width="13" style="1270" bestFit="1" customWidth="1"/>
    <col min="13633" max="13633" width="17.25" style="1270" bestFit="1" customWidth="1"/>
    <col min="13634" max="13634" width="15.125" style="1270" bestFit="1" customWidth="1"/>
    <col min="13635" max="13635" width="19.25" style="1270" bestFit="1" customWidth="1"/>
    <col min="13636" max="13636" width="15.125" style="1270" bestFit="1" customWidth="1"/>
    <col min="13637" max="13637" width="19.25" style="1270" bestFit="1" customWidth="1"/>
    <col min="13638" max="13643" width="21.375" style="1270" bestFit="1" customWidth="1"/>
    <col min="13644" max="13645" width="17.25" style="1270" bestFit="1" customWidth="1"/>
    <col min="13646" max="13646" width="7.125" style="1270" bestFit="1" customWidth="1"/>
    <col min="13647" max="13647" width="11" style="1270" bestFit="1" customWidth="1"/>
    <col min="13648" max="13648" width="7.125" style="1270" bestFit="1" customWidth="1"/>
    <col min="13649" max="13650" width="11" style="1270" bestFit="1" customWidth="1"/>
    <col min="13651" max="13651" width="15.125" style="1270" bestFit="1" customWidth="1"/>
    <col min="13652" max="13652" width="16.5" style="1270" bestFit="1" customWidth="1"/>
    <col min="13653" max="13653" width="20.625" style="1270" bestFit="1" customWidth="1"/>
    <col min="13654" max="13654" width="7.125" style="1270" bestFit="1" customWidth="1"/>
    <col min="13655" max="13657" width="11" style="1270" bestFit="1" customWidth="1"/>
    <col min="13658" max="13658" width="15.125" style="1270" bestFit="1" customWidth="1"/>
    <col min="13659" max="13661" width="11" style="1270" bestFit="1" customWidth="1"/>
    <col min="13662" max="13662" width="13" style="1270" bestFit="1" customWidth="1"/>
    <col min="13663" max="13663" width="11" style="1270" bestFit="1" customWidth="1"/>
    <col min="13664" max="13664" width="15.125" style="1270" bestFit="1" customWidth="1"/>
    <col min="13665" max="13665" width="17.25" style="1270" bestFit="1" customWidth="1"/>
    <col min="13666" max="13666" width="7.125" style="1270" bestFit="1" customWidth="1"/>
    <col min="13667" max="13667" width="13" style="1270" bestFit="1" customWidth="1"/>
    <col min="13668" max="13669" width="12.375" style="1270" bestFit="1" customWidth="1"/>
    <col min="13670" max="13671" width="15.125" style="1270" bestFit="1" customWidth="1"/>
    <col min="13672" max="13673" width="18.625" style="1270" bestFit="1" customWidth="1"/>
    <col min="13674" max="13675" width="21.375" style="1270" bestFit="1" customWidth="1"/>
    <col min="13676" max="13676" width="17.25" style="1270" bestFit="1" customWidth="1"/>
    <col min="13677" max="13677" width="11" style="1270" bestFit="1" customWidth="1"/>
    <col min="13678" max="13679" width="15.125" style="1270" bestFit="1" customWidth="1"/>
    <col min="13680" max="13680" width="11" style="1270" bestFit="1" customWidth="1"/>
    <col min="13681" max="13682" width="15.125" style="1270" bestFit="1" customWidth="1"/>
    <col min="13683" max="13683" width="11.875" style="1270" bestFit="1" customWidth="1"/>
    <col min="13684" max="13684" width="16.375" style="1270" bestFit="1" customWidth="1"/>
    <col min="13685" max="13685" width="15.125" style="1270" bestFit="1" customWidth="1"/>
    <col min="13686" max="13686" width="11" style="1270" bestFit="1" customWidth="1"/>
    <col min="13687" max="13688" width="15.125" style="1270" bestFit="1" customWidth="1"/>
    <col min="13689" max="13689" width="11" style="1270" bestFit="1" customWidth="1"/>
    <col min="13690" max="13691" width="15.125" style="1270" bestFit="1" customWidth="1"/>
    <col min="13692" max="13692" width="5.25" style="1270" bestFit="1" customWidth="1"/>
    <col min="13693" max="13694" width="9" style="1270"/>
    <col min="13695" max="13695" width="7.125" style="1270" bestFit="1" customWidth="1"/>
    <col min="13696" max="13696" width="9" style="1270"/>
    <col min="13697" max="13697" width="59.375" style="1270" bestFit="1" customWidth="1"/>
    <col min="13698" max="13698" width="45.5" style="1270" bestFit="1" customWidth="1"/>
    <col min="13699" max="13699" width="27.625" style="1270" bestFit="1" customWidth="1"/>
    <col min="13700" max="13700" width="11" style="1270" bestFit="1" customWidth="1"/>
    <col min="13701" max="13704" width="13" style="1270" bestFit="1" customWidth="1"/>
    <col min="13705" max="13705" width="14.375" style="1270" bestFit="1" customWidth="1"/>
    <col min="13706" max="13706" width="13" style="1270" bestFit="1" customWidth="1"/>
    <col min="13707" max="13708" width="18.125" style="1270" bestFit="1" customWidth="1"/>
    <col min="13709" max="13709" width="20.25" style="1270" bestFit="1" customWidth="1"/>
    <col min="13710" max="13710" width="17.625" style="1270" bestFit="1" customWidth="1"/>
    <col min="13711" max="13711" width="15.125" style="1270" bestFit="1" customWidth="1"/>
    <col min="13712" max="13712" width="21.375" style="1270" bestFit="1" customWidth="1"/>
    <col min="13713" max="13713" width="12.875" style="1270" bestFit="1" customWidth="1"/>
    <col min="13714" max="13714" width="13" style="1270" bestFit="1" customWidth="1"/>
    <col min="13715" max="13715" width="21.5" style="1270" bestFit="1" customWidth="1"/>
    <col min="13716" max="13717" width="13.125" style="1270" bestFit="1" customWidth="1"/>
    <col min="13718" max="13718" width="21.25" style="1270" bestFit="1" customWidth="1"/>
    <col min="13719" max="13719" width="17.375" style="1270" bestFit="1" customWidth="1"/>
    <col min="13720" max="13720" width="13.125" style="1270" bestFit="1" customWidth="1"/>
    <col min="13721" max="13721" width="15.125" style="1270" bestFit="1" customWidth="1"/>
    <col min="13722" max="13722" width="25.25" style="1270" bestFit="1" customWidth="1"/>
    <col min="13723" max="13723" width="18.875" style="1270" bestFit="1" customWidth="1"/>
    <col min="13724" max="13724" width="28" style="1270" bestFit="1" customWidth="1"/>
    <col min="13725" max="13725" width="26.75" style="1270" bestFit="1" customWidth="1"/>
    <col min="13726" max="13726" width="28" style="1270" bestFit="1" customWidth="1"/>
    <col min="13727" max="13727" width="25.25" style="1270" bestFit="1" customWidth="1"/>
    <col min="13728" max="13728" width="29.625" style="1270" bestFit="1" customWidth="1"/>
    <col min="13729" max="13729" width="25.25" style="1270" bestFit="1" customWidth="1"/>
    <col min="13730" max="13730" width="29.625" style="1270" bestFit="1" customWidth="1"/>
    <col min="13731" max="13731" width="25.25" style="1270" bestFit="1" customWidth="1"/>
    <col min="13732" max="13733" width="18.875" style="1270" bestFit="1" customWidth="1"/>
    <col min="13734" max="13734" width="21" style="1270" bestFit="1" customWidth="1"/>
    <col min="13735" max="13735" width="20.875" style="1270" bestFit="1" customWidth="1"/>
    <col min="13736" max="13736" width="12.625" style="1270" bestFit="1" customWidth="1"/>
    <col min="13737" max="13737" width="15.125" style="1270" bestFit="1" customWidth="1"/>
    <col min="13738" max="13738" width="7.125" style="1270" bestFit="1" customWidth="1"/>
    <col min="13739" max="13739" width="19.25" style="1270" bestFit="1" customWidth="1"/>
    <col min="13740" max="13742" width="15.125" style="1270" bestFit="1" customWidth="1"/>
    <col min="13743" max="13743" width="17.25" style="1270" bestFit="1" customWidth="1"/>
    <col min="13744" max="13746" width="15.125" style="1270" bestFit="1" customWidth="1"/>
    <col min="13747" max="13748" width="17.25" style="1270" bestFit="1" customWidth="1"/>
    <col min="13749" max="13749" width="15.125" style="1270" bestFit="1" customWidth="1"/>
    <col min="13750" max="13751" width="17.25" style="1270" bestFit="1" customWidth="1"/>
    <col min="13752" max="13752" width="15.125" style="1270" bestFit="1" customWidth="1"/>
    <col min="13753" max="13754" width="17.25" style="1270" bestFit="1" customWidth="1"/>
    <col min="13755" max="13755" width="19.25" style="1270" bestFit="1" customWidth="1"/>
    <col min="13756" max="13757" width="21.375" style="1270" bestFit="1" customWidth="1"/>
    <col min="13758" max="13758" width="23.5" style="1270" bestFit="1" customWidth="1"/>
    <col min="13759" max="13759" width="21.375" style="1270" bestFit="1" customWidth="1"/>
    <col min="13760" max="13760" width="19.25" style="1270" bestFit="1" customWidth="1"/>
    <col min="13761" max="13762" width="21.375" style="1270" bestFit="1" customWidth="1"/>
    <col min="13763" max="13763" width="23.5" style="1270" bestFit="1" customWidth="1"/>
    <col min="13764" max="13764" width="21.375" style="1270" bestFit="1" customWidth="1"/>
    <col min="13765" max="13765" width="17.25" style="1270" bestFit="1" customWidth="1"/>
    <col min="13766" max="13768" width="19.25" style="1270" bestFit="1" customWidth="1"/>
    <col min="13769" max="13769" width="18.375" style="1270" bestFit="1" customWidth="1"/>
    <col min="13770" max="13771" width="20.375" style="1270" bestFit="1" customWidth="1"/>
    <col min="13772" max="13772" width="13" style="1270" bestFit="1" customWidth="1"/>
    <col min="13773" max="13774" width="19.25" style="1270" bestFit="1" customWidth="1"/>
    <col min="13775" max="13776" width="17.25" style="1270" bestFit="1" customWidth="1"/>
    <col min="13777" max="13779" width="19.25" style="1270" bestFit="1" customWidth="1"/>
    <col min="13780" max="13781" width="21.375" style="1270" bestFit="1" customWidth="1"/>
    <col min="13782" max="13782" width="19.25" style="1270" bestFit="1" customWidth="1"/>
    <col min="13783" max="13784" width="21.375" style="1270" bestFit="1" customWidth="1"/>
    <col min="13785" max="13785" width="23.5" style="1270" bestFit="1" customWidth="1"/>
    <col min="13786" max="13787" width="21.375" style="1270" bestFit="1" customWidth="1"/>
    <col min="13788" max="13790" width="23.5" style="1270" bestFit="1" customWidth="1"/>
    <col min="13791" max="13792" width="25.5" style="1270" bestFit="1" customWidth="1"/>
    <col min="13793" max="13793" width="23.5" style="1270" bestFit="1" customWidth="1"/>
    <col min="13794" max="13795" width="25.5" style="1270" bestFit="1" customWidth="1"/>
    <col min="13796" max="13796" width="27.625" style="1270" bestFit="1" customWidth="1"/>
    <col min="13797" max="13797" width="25.5" style="1270" bestFit="1" customWidth="1"/>
    <col min="13798" max="13798" width="22.75" style="1270" bestFit="1" customWidth="1"/>
    <col min="13799" max="13799" width="26.875" style="1270" bestFit="1" customWidth="1"/>
    <col min="13800" max="13801" width="19.25" style="1270" bestFit="1" customWidth="1"/>
    <col min="13802" max="13802" width="25.5" style="1270" bestFit="1" customWidth="1"/>
    <col min="13803" max="13804" width="21.375" style="1270" bestFit="1" customWidth="1"/>
    <col min="13805" max="13805" width="27.625" style="1270" bestFit="1" customWidth="1"/>
    <col min="13806" max="13806" width="8.375" style="1270" bestFit="1" customWidth="1"/>
    <col min="13807" max="13809" width="16.75" style="1270" bestFit="1" customWidth="1"/>
    <col min="13810" max="13810" width="18.875" style="1270" bestFit="1" customWidth="1"/>
    <col min="13811" max="13811" width="23.5" style="1270" bestFit="1" customWidth="1"/>
    <col min="13812" max="13812" width="25.5" style="1270" bestFit="1" customWidth="1"/>
    <col min="13813" max="13814" width="8.375" style="1270" bestFit="1" customWidth="1"/>
    <col min="13815" max="13815" width="10.25" style="1270" bestFit="1" customWidth="1"/>
    <col min="13816" max="13816" width="13.75" style="1270" bestFit="1" customWidth="1"/>
    <col min="13817" max="13817" width="15.125" style="1270" bestFit="1" customWidth="1"/>
    <col min="13818" max="13820" width="21.5" style="1270" bestFit="1" customWidth="1"/>
    <col min="13821" max="13822" width="19.25" style="1270" bestFit="1" customWidth="1"/>
    <col min="13823" max="13823" width="6.625" style="1270" bestFit="1" customWidth="1"/>
    <col min="13824" max="13824" width="9" style="1270"/>
    <col min="13825" max="13825" width="15.125" style="1270" bestFit="1" customWidth="1"/>
    <col min="13826" max="13826" width="13" style="1270" bestFit="1" customWidth="1"/>
    <col min="13827" max="13829" width="9" style="1270"/>
    <col min="13830" max="13830" width="13" style="1270" bestFit="1" customWidth="1"/>
    <col min="13831" max="13831" width="15" style="1270" customWidth="1"/>
    <col min="13832" max="13832" width="13" style="1270" bestFit="1" customWidth="1"/>
    <col min="13833" max="13833" width="9" style="1270"/>
    <col min="13834" max="13836" width="12.375" style="1270" bestFit="1" customWidth="1"/>
    <col min="13837" max="13837" width="11" style="1270" bestFit="1" customWidth="1"/>
    <col min="13838" max="13838" width="20.375" style="1270" bestFit="1" customWidth="1"/>
    <col min="13839" max="13840" width="27.75" style="1270" bestFit="1" customWidth="1"/>
    <col min="13841" max="13842" width="19.375" style="1270" bestFit="1" customWidth="1"/>
    <col min="13843" max="13843" width="17.25" style="1270" bestFit="1" customWidth="1"/>
    <col min="13844" max="13844" width="19.375" style="1270" bestFit="1" customWidth="1"/>
    <col min="13845" max="13846" width="9" style="1270"/>
    <col min="13847" max="13847" width="17.375" style="1270" bestFit="1" customWidth="1"/>
    <col min="13848" max="13848" width="9" style="1270"/>
    <col min="13849" max="13849" width="17.375" style="1270" bestFit="1" customWidth="1"/>
    <col min="13850" max="13851" width="9" style="1270"/>
    <col min="13852" max="13853" width="11.125" style="1270" bestFit="1" customWidth="1"/>
    <col min="13854" max="13854" width="5.25" style="1270" bestFit="1" customWidth="1"/>
    <col min="13855" max="13855" width="9" style="1270"/>
    <col min="13856" max="13856" width="14.25" style="1270" bestFit="1" customWidth="1"/>
    <col min="13857" max="13857" width="17.875" style="1270" bestFit="1" customWidth="1"/>
    <col min="13858" max="13858" width="5.25" style="1270" bestFit="1" customWidth="1"/>
    <col min="13859" max="13859" width="9" style="1270"/>
    <col min="13860" max="13860" width="11" style="1270" bestFit="1" customWidth="1"/>
    <col min="13861" max="13861" width="8.375" style="1270" bestFit="1" customWidth="1"/>
    <col min="13862" max="13862" width="9.625" style="1270" bestFit="1" customWidth="1"/>
    <col min="13863" max="13863" width="15.125" style="1270" bestFit="1" customWidth="1"/>
    <col min="13864" max="13864" width="11.125" style="1270" bestFit="1" customWidth="1"/>
    <col min="13865" max="13865" width="9.5" style="1270" bestFit="1" customWidth="1"/>
    <col min="13866" max="13866" width="11" style="1270" bestFit="1" customWidth="1"/>
    <col min="13867" max="13875" width="15.125" style="1270" bestFit="1" customWidth="1"/>
    <col min="13876" max="13876" width="7.125" style="1270" bestFit="1" customWidth="1"/>
    <col min="13877" max="13877" width="11" style="1270" bestFit="1" customWidth="1"/>
    <col min="13878" max="13878" width="15.125" style="1270" bestFit="1" customWidth="1"/>
    <col min="13879" max="13879" width="19.25" style="1270" bestFit="1" customWidth="1"/>
    <col min="13880" max="13880" width="15.125" style="1270" bestFit="1" customWidth="1"/>
    <col min="13881" max="13881" width="19.25" style="1270" bestFit="1" customWidth="1"/>
    <col min="13882" max="13882" width="15.125" style="1270" bestFit="1" customWidth="1"/>
    <col min="13883" max="13883" width="19.25" style="1270" bestFit="1" customWidth="1"/>
    <col min="13884" max="13884" width="15.125" style="1270" bestFit="1" customWidth="1"/>
    <col min="13885" max="13885" width="19.25" style="1270" bestFit="1" customWidth="1"/>
    <col min="13886" max="13886" width="15.125" style="1270" bestFit="1" customWidth="1"/>
    <col min="13887" max="13887" width="19.25" style="1270" bestFit="1" customWidth="1"/>
    <col min="13888" max="13888" width="13" style="1270" bestFit="1" customWidth="1"/>
    <col min="13889" max="13889" width="17.25" style="1270" bestFit="1" customWidth="1"/>
    <col min="13890" max="13890" width="15.125" style="1270" bestFit="1" customWidth="1"/>
    <col min="13891" max="13891" width="19.25" style="1270" bestFit="1" customWidth="1"/>
    <col min="13892" max="13892" width="15.125" style="1270" bestFit="1" customWidth="1"/>
    <col min="13893" max="13893" width="19.25" style="1270" bestFit="1" customWidth="1"/>
    <col min="13894" max="13899" width="21.375" style="1270" bestFit="1" customWidth="1"/>
    <col min="13900" max="13901" width="17.25" style="1270" bestFit="1" customWidth="1"/>
    <col min="13902" max="13902" width="7.125" style="1270" bestFit="1" customWidth="1"/>
    <col min="13903" max="13903" width="11" style="1270" bestFit="1" customWidth="1"/>
    <col min="13904" max="13904" width="7.125" style="1270" bestFit="1" customWidth="1"/>
    <col min="13905" max="13906" width="11" style="1270" bestFit="1" customWidth="1"/>
    <col min="13907" max="13907" width="15.125" style="1270" bestFit="1" customWidth="1"/>
    <col min="13908" max="13908" width="16.5" style="1270" bestFit="1" customWidth="1"/>
    <col min="13909" max="13909" width="20.625" style="1270" bestFit="1" customWidth="1"/>
    <col min="13910" max="13910" width="7.125" style="1270" bestFit="1" customWidth="1"/>
    <col min="13911" max="13913" width="11" style="1270" bestFit="1" customWidth="1"/>
    <col min="13914" max="13914" width="15.125" style="1270" bestFit="1" customWidth="1"/>
    <col min="13915" max="13917" width="11" style="1270" bestFit="1" customWidth="1"/>
    <col min="13918" max="13918" width="13" style="1270" bestFit="1" customWidth="1"/>
    <col min="13919" max="13919" width="11" style="1270" bestFit="1" customWidth="1"/>
    <col min="13920" max="13920" width="15.125" style="1270" bestFit="1" customWidth="1"/>
    <col min="13921" max="13921" width="17.25" style="1270" bestFit="1" customWidth="1"/>
    <col min="13922" max="13922" width="7.125" style="1270" bestFit="1" customWidth="1"/>
    <col min="13923" max="13923" width="13" style="1270" bestFit="1" customWidth="1"/>
    <col min="13924" max="13925" width="12.375" style="1270" bestFit="1" customWidth="1"/>
    <col min="13926" max="13927" width="15.125" style="1270" bestFit="1" customWidth="1"/>
    <col min="13928" max="13929" width="18.625" style="1270" bestFit="1" customWidth="1"/>
    <col min="13930" max="13931" width="21.375" style="1270" bestFit="1" customWidth="1"/>
    <col min="13932" max="13932" width="17.25" style="1270" bestFit="1" customWidth="1"/>
    <col min="13933" max="13933" width="11" style="1270" bestFit="1" customWidth="1"/>
    <col min="13934" max="13935" width="15.125" style="1270" bestFit="1" customWidth="1"/>
    <col min="13936" max="13936" width="11" style="1270" bestFit="1" customWidth="1"/>
    <col min="13937" max="13938" width="15.125" style="1270" bestFit="1" customWidth="1"/>
    <col min="13939" max="13939" width="11.875" style="1270" bestFit="1" customWidth="1"/>
    <col min="13940" max="13940" width="16.375" style="1270" bestFit="1" customWidth="1"/>
    <col min="13941" max="13941" width="15.125" style="1270" bestFit="1" customWidth="1"/>
    <col min="13942" max="13942" width="11" style="1270" bestFit="1" customWidth="1"/>
    <col min="13943" max="13944" width="15.125" style="1270" bestFit="1" customWidth="1"/>
    <col min="13945" max="13945" width="11" style="1270" bestFit="1" customWidth="1"/>
    <col min="13946" max="13947" width="15.125" style="1270" bestFit="1" customWidth="1"/>
    <col min="13948" max="13948" width="5.25" style="1270" bestFit="1" customWidth="1"/>
    <col min="13949" max="13950" width="9" style="1270"/>
    <col min="13951" max="13951" width="7.125" style="1270" bestFit="1" customWidth="1"/>
    <col min="13952" max="13952" width="9" style="1270"/>
    <col min="13953" max="13953" width="59.375" style="1270" bestFit="1" customWidth="1"/>
    <col min="13954" max="13954" width="45.5" style="1270" bestFit="1" customWidth="1"/>
    <col min="13955" max="13955" width="27.625" style="1270" bestFit="1" customWidth="1"/>
    <col min="13956" max="13956" width="11" style="1270" bestFit="1" customWidth="1"/>
    <col min="13957" max="13960" width="13" style="1270" bestFit="1" customWidth="1"/>
    <col min="13961" max="13961" width="14.375" style="1270" bestFit="1" customWidth="1"/>
    <col min="13962" max="13962" width="13" style="1270" bestFit="1" customWidth="1"/>
    <col min="13963" max="13964" width="18.125" style="1270" bestFit="1" customWidth="1"/>
    <col min="13965" max="13965" width="20.25" style="1270" bestFit="1" customWidth="1"/>
    <col min="13966" max="13966" width="17.625" style="1270" bestFit="1" customWidth="1"/>
    <col min="13967" max="13967" width="15.125" style="1270" bestFit="1" customWidth="1"/>
    <col min="13968" max="13968" width="21.375" style="1270" bestFit="1" customWidth="1"/>
    <col min="13969" max="13969" width="12.875" style="1270" bestFit="1" customWidth="1"/>
    <col min="13970" max="13970" width="13" style="1270" bestFit="1" customWidth="1"/>
    <col min="13971" max="13971" width="21.5" style="1270" bestFit="1" customWidth="1"/>
    <col min="13972" max="13973" width="13.125" style="1270" bestFit="1" customWidth="1"/>
    <col min="13974" max="13974" width="21.25" style="1270" bestFit="1" customWidth="1"/>
    <col min="13975" max="13975" width="17.375" style="1270" bestFit="1" customWidth="1"/>
    <col min="13976" max="13976" width="13.125" style="1270" bestFit="1" customWidth="1"/>
    <col min="13977" max="13977" width="15.125" style="1270" bestFit="1" customWidth="1"/>
    <col min="13978" max="13978" width="25.25" style="1270" bestFit="1" customWidth="1"/>
    <col min="13979" max="13979" width="18.875" style="1270" bestFit="1" customWidth="1"/>
    <col min="13980" max="13980" width="28" style="1270" bestFit="1" customWidth="1"/>
    <col min="13981" max="13981" width="26.75" style="1270" bestFit="1" customWidth="1"/>
    <col min="13982" max="13982" width="28" style="1270" bestFit="1" customWidth="1"/>
    <col min="13983" max="13983" width="25.25" style="1270" bestFit="1" customWidth="1"/>
    <col min="13984" max="13984" width="29.625" style="1270" bestFit="1" customWidth="1"/>
    <col min="13985" max="13985" width="25.25" style="1270" bestFit="1" customWidth="1"/>
    <col min="13986" max="13986" width="29.625" style="1270" bestFit="1" customWidth="1"/>
    <col min="13987" max="13987" width="25.25" style="1270" bestFit="1" customWidth="1"/>
    <col min="13988" max="13989" width="18.875" style="1270" bestFit="1" customWidth="1"/>
    <col min="13990" max="13990" width="21" style="1270" bestFit="1" customWidth="1"/>
    <col min="13991" max="13991" width="20.875" style="1270" bestFit="1" customWidth="1"/>
    <col min="13992" max="13992" width="12.625" style="1270" bestFit="1" customWidth="1"/>
    <col min="13993" max="13993" width="15.125" style="1270" bestFit="1" customWidth="1"/>
    <col min="13994" max="13994" width="7.125" style="1270" bestFit="1" customWidth="1"/>
    <col min="13995" max="13995" width="19.25" style="1270" bestFit="1" customWidth="1"/>
    <col min="13996" max="13998" width="15.125" style="1270" bestFit="1" customWidth="1"/>
    <col min="13999" max="13999" width="17.25" style="1270" bestFit="1" customWidth="1"/>
    <col min="14000" max="14002" width="15.125" style="1270" bestFit="1" customWidth="1"/>
    <col min="14003" max="14004" width="17.25" style="1270" bestFit="1" customWidth="1"/>
    <col min="14005" max="14005" width="15.125" style="1270" bestFit="1" customWidth="1"/>
    <col min="14006" max="14007" width="17.25" style="1270" bestFit="1" customWidth="1"/>
    <col min="14008" max="14008" width="15.125" style="1270" bestFit="1" customWidth="1"/>
    <col min="14009" max="14010" width="17.25" style="1270" bestFit="1" customWidth="1"/>
    <col min="14011" max="14011" width="19.25" style="1270" bestFit="1" customWidth="1"/>
    <col min="14012" max="14013" width="21.375" style="1270" bestFit="1" customWidth="1"/>
    <col min="14014" max="14014" width="23.5" style="1270" bestFit="1" customWidth="1"/>
    <col min="14015" max="14015" width="21.375" style="1270" bestFit="1" customWidth="1"/>
    <col min="14016" max="14016" width="19.25" style="1270" bestFit="1" customWidth="1"/>
    <col min="14017" max="14018" width="21.375" style="1270" bestFit="1" customWidth="1"/>
    <col min="14019" max="14019" width="23.5" style="1270" bestFit="1" customWidth="1"/>
    <col min="14020" max="14020" width="21.375" style="1270" bestFit="1" customWidth="1"/>
    <col min="14021" max="14021" width="17.25" style="1270" bestFit="1" customWidth="1"/>
    <col min="14022" max="14024" width="19.25" style="1270" bestFit="1" customWidth="1"/>
    <col min="14025" max="14025" width="18.375" style="1270" bestFit="1" customWidth="1"/>
    <col min="14026" max="14027" width="20.375" style="1270" bestFit="1" customWidth="1"/>
    <col min="14028" max="14028" width="13" style="1270" bestFit="1" customWidth="1"/>
    <col min="14029" max="14030" width="19.25" style="1270" bestFit="1" customWidth="1"/>
    <col min="14031" max="14032" width="17.25" style="1270" bestFit="1" customWidth="1"/>
    <col min="14033" max="14035" width="19.25" style="1270" bestFit="1" customWidth="1"/>
    <col min="14036" max="14037" width="21.375" style="1270" bestFit="1" customWidth="1"/>
    <col min="14038" max="14038" width="19.25" style="1270" bestFit="1" customWidth="1"/>
    <col min="14039" max="14040" width="21.375" style="1270" bestFit="1" customWidth="1"/>
    <col min="14041" max="14041" width="23.5" style="1270" bestFit="1" customWidth="1"/>
    <col min="14042" max="14043" width="21.375" style="1270" bestFit="1" customWidth="1"/>
    <col min="14044" max="14046" width="23.5" style="1270" bestFit="1" customWidth="1"/>
    <col min="14047" max="14048" width="25.5" style="1270" bestFit="1" customWidth="1"/>
    <col min="14049" max="14049" width="23.5" style="1270" bestFit="1" customWidth="1"/>
    <col min="14050" max="14051" width="25.5" style="1270" bestFit="1" customWidth="1"/>
    <col min="14052" max="14052" width="27.625" style="1270" bestFit="1" customWidth="1"/>
    <col min="14053" max="14053" width="25.5" style="1270" bestFit="1" customWidth="1"/>
    <col min="14054" max="14054" width="22.75" style="1270" bestFit="1" customWidth="1"/>
    <col min="14055" max="14055" width="26.875" style="1270" bestFit="1" customWidth="1"/>
    <col min="14056" max="14057" width="19.25" style="1270" bestFit="1" customWidth="1"/>
    <col min="14058" max="14058" width="25.5" style="1270" bestFit="1" customWidth="1"/>
    <col min="14059" max="14060" width="21.375" style="1270" bestFit="1" customWidth="1"/>
    <col min="14061" max="14061" width="27.625" style="1270" bestFit="1" customWidth="1"/>
    <col min="14062" max="14062" width="8.375" style="1270" bestFit="1" customWidth="1"/>
    <col min="14063" max="14065" width="16.75" style="1270" bestFit="1" customWidth="1"/>
    <col min="14066" max="14066" width="18.875" style="1270" bestFit="1" customWidth="1"/>
    <col min="14067" max="14067" width="23.5" style="1270" bestFit="1" customWidth="1"/>
    <col min="14068" max="14068" width="25.5" style="1270" bestFit="1" customWidth="1"/>
    <col min="14069" max="14070" width="8.375" style="1270" bestFit="1" customWidth="1"/>
    <col min="14071" max="14071" width="10.25" style="1270" bestFit="1" customWidth="1"/>
    <col min="14072" max="14072" width="13.75" style="1270" bestFit="1" customWidth="1"/>
    <col min="14073" max="14073" width="15.125" style="1270" bestFit="1" customWidth="1"/>
    <col min="14074" max="14076" width="21.5" style="1270" bestFit="1" customWidth="1"/>
    <col min="14077" max="14078" width="19.25" style="1270" bestFit="1" customWidth="1"/>
    <col min="14079" max="14079" width="6.625" style="1270" bestFit="1" customWidth="1"/>
    <col min="14080" max="14080" width="9" style="1270"/>
    <col min="14081" max="14081" width="15.125" style="1270" bestFit="1" customWidth="1"/>
    <col min="14082" max="14082" width="13" style="1270" bestFit="1" customWidth="1"/>
    <col min="14083" max="14085" width="9" style="1270"/>
    <col min="14086" max="14086" width="13" style="1270" bestFit="1" customWidth="1"/>
    <col min="14087" max="14087" width="15" style="1270" customWidth="1"/>
    <col min="14088" max="14088" width="13" style="1270" bestFit="1" customWidth="1"/>
    <col min="14089" max="14089" width="9" style="1270"/>
    <col min="14090" max="14092" width="12.375" style="1270" bestFit="1" customWidth="1"/>
    <col min="14093" max="14093" width="11" style="1270" bestFit="1" customWidth="1"/>
    <col min="14094" max="14094" width="20.375" style="1270" bestFit="1" customWidth="1"/>
    <col min="14095" max="14096" width="27.75" style="1270" bestFit="1" customWidth="1"/>
    <col min="14097" max="14098" width="19.375" style="1270" bestFit="1" customWidth="1"/>
    <col min="14099" max="14099" width="17.25" style="1270" bestFit="1" customWidth="1"/>
    <col min="14100" max="14100" width="19.375" style="1270" bestFit="1" customWidth="1"/>
    <col min="14101" max="14102" width="9" style="1270"/>
    <col min="14103" max="14103" width="17.375" style="1270" bestFit="1" customWidth="1"/>
    <col min="14104" max="14104" width="9" style="1270"/>
    <col min="14105" max="14105" width="17.375" style="1270" bestFit="1" customWidth="1"/>
    <col min="14106" max="14107" width="9" style="1270"/>
    <col min="14108" max="14109" width="11.125" style="1270" bestFit="1" customWidth="1"/>
    <col min="14110" max="14110" width="5.25" style="1270" bestFit="1" customWidth="1"/>
    <col min="14111" max="14111" width="9" style="1270"/>
    <col min="14112" max="14112" width="14.25" style="1270" bestFit="1" customWidth="1"/>
    <col min="14113" max="14113" width="17.875" style="1270" bestFit="1" customWidth="1"/>
    <col min="14114" max="14114" width="5.25" style="1270" bestFit="1" customWidth="1"/>
    <col min="14115" max="14115" width="9" style="1270"/>
    <col min="14116" max="14116" width="11" style="1270" bestFit="1" customWidth="1"/>
    <col min="14117" max="14117" width="8.375" style="1270" bestFit="1" customWidth="1"/>
    <col min="14118" max="14118" width="9.625" style="1270" bestFit="1" customWidth="1"/>
    <col min="14119" max="14119" width="15.125" style="1270" bestFit="1" customWidth="1"/>
    <col min="14120" max="14120" width="11.125" style="1270" bestFit="1" customWidth="1"/>
    <col min="14121" max="14121" width="9.5" style="1270" bestFit="1" customWidth="1"/>
    <col min="14122" max="14122" width="11" style="1270" bestFit="1" customWidth="1"/>
    <col min="14123" max="14131" width="15.125" style="1270" bestFit="1" customWidth="1"/>
    <col min="14132" max="14132" width="7.125" style="1270" bestFit="1" customWidth="1"/>
    <col min="14133" max="14133" width="11" style="1270" bestFit="1" customWidth="1"/>
    <col min="14134" max="14134" width="15.125" style="1270" bestFit="1" customWidth="1"/>
    <col min="14135" max="14135" width="19.25" style="1270" bestFit="1" customWidth="1"/>
    <col min="14136" max="14136" width="15.125" style="1270" bestFit="1" customWidth="1"/>
    <col min="14137" max="14137" width="19.25" style="1270" bestFit="1" customWidth="1"/>
    <col min="14138" max="14138" width="15.125" style="1270" bestFit="1" customWidth="1"/>
    <col min="14139" max="14139" width="19.25" style="1270" bestFit="1" customWidth="1"/>
    <col min="14140" max="14140" width="15.125" style="1270" bestFit="1" customWidth="1"/>
    <col min="14141" max="14141" width="19.25" style="1270" bestFit="1" customWidth="1"/>
    <col min="14142" max="14142" width="15.125" style="1270" bestFit="1" customWidth="1"/>
    <col min="14143" max="14143" width="19.25" style="1270" bestFit="1" customWidth="1"/>
    <col min="14144" max="14144" width="13" style="1270" bestFit="1" customWidth="1"/>
    <col min="14145" max="14145" width="17.25" style="1270" bestFit="1" customWidth="1"/>
    <col min="14146" max="14146" width="15.125" style="1270" bestFit="1" customWidth="1"/>
    <col min="14147" max="14147" width="19.25" style="1270" bestFit="1" customWidth="1"/>
    <col min="14148" max="14148" width="15.125" style="1270" bestFit="1" customWidth="1"/>
    <col min="14149" max="14149" width="19.25" style="1270" bestFit="1" customWidth="1"/>
    <col min="14150" max="14155" width="21.375" style="1270" bestFit="1" customWidth="1"/>
    <col min="14156" max="14157" width="17.25" style="1270" bestFit="1" customWidth="1"/>
    <col min="14158" max="14158" width="7.125" style="1270" bestFit="1" customWidth="1"/>
    <col min="14159" max="14159" width="11" style="1270" bestFit="1" customWidth="1"/>
    <col min="14160" max="14160" width="7.125" style="1270" bestFit="1" customWidth="1"/>
    <col min="14161" max="14162" width="11" style="1270" bestFit="1" customWidth="1"/>
    <col min="14163" max="14163" width="15.125" style="1270" bestFit="1" customWidth="1"/>
    <col min="14164" max="14164" width="16.5" style="1270" bestFit="1" customWidth="1"/>
    <col min="14165" max="14165" width="20.625" style="1270" bestFit="1" customWidth="1"/>
    <col min="14166" max="14166" width="7.125" style="1270" bestFit="1" customWidth="1"/>
    <col min="14167" max="14169" width="11" style="1270" bestFit="1" customWidth="1"/>
    <col min="14170" max="14170" width="15.125" style="1270" bestFit="1" customWidth="1"/>
    <col min="14171" max="14173" width="11" style="1270" bestFit="1" customWidth="1"/>
    <col min="14174" max="14174" width="13" style="1270" bestFit="1" customWidth="1"/>
    <col min="14175" max="14175" width="11" style="1270" bestFit="1" customWidth="1"/>
    <col min="14176" max="14176" width="15.125" style="1270" bestFit="1" customWidth="1"/>
    <col min="14177" max="14177" width="17.25" style="1270" bestFit="1" customWidth="1"/>
    <col min="14178" max="14178" width="7.125" style="1270" bestFit="1" customWidth="1"/>
    <col min="14179" max="14179" width="13" style="1270" bestFit="1" customWidth="1"/>
    <col min="14180" max="14181" width="12.375" style="1270" bestFit="1" customWidth="1"/>
    <col min="14182" max="14183" width="15.125" style="1270" bestFit="1" customWidth="1"/>
    <col min="14184" max="14185" width="18.625" style="1270" bestFit="1" customWidth="1"/>
    <col min="14186" max="14187" width="21.375" style="1270" bestFit="1" customWidth="1"/>
    <col min="14188" max="14188" width="17.25" style="1270" bestFit="1" customWidth="1"/>
    <col min="14189" max="14189" width="11" style="1270" bestFit="1" customWidth="1"/>
    <col min="14190" max="14191" width="15.125" style="1270" bestFit="1" customWidth="1"/>
    <col min="14192" max="14192" width="11" style="1270" bestFit="1" customWidth="1"/>
    <col min="14193" max="14194" width="15.125" style="1270" bestFit="1" customWidth="1"/>
    <col min="14195" max="14195" width="11.875" style="1270" bestFit="1" customWidth="1"/>
    <col min="14196" max="14196" width="16.375" style="1270" bestFit="1" customWidth="1"/>
    <col min="14197" max="14197" width="15.125" style="1270" bestFit="1" customWidth="1"/>
    <col min="14198" max="14198" width="11" style="1270" bestFit="1" customWidth="1"/>
    <col min="14199" max="14200" width="15.125" style="1270" bestFit="1" customWidth="1"/>
    <col min="14201" max="14201" width="11" style="1270" bestFit="1" customWidth="1"/>
    <col min="14202" max="14203" width="15.125" style="1270" bestFit="1" customWidth="1"/>
    <col min="14204" max="14204" width="5.25" style="1270" bestFit="1" customWidth="1"/>
    <col min="14205" max="14206" width="9" style="1270"/>
    <col min="14207" max="14207" width="7.125" style="1270" bestFit="1" customWidth="1"/>
    <col min="14208" max="14208" width="9" style="1270"/>
    <col min="14209" max="14209" width="59.375" style="1270" bestFit="1" customWidth="1"/>
    <col min="14210" max="14210" width="45.5" style="1270" bestFit="1" customWidth="1"/>
    <col min="14211" max="14211" width="27.625" style="1270" bestFit="1" customWidth="1"/>
    <col min="14212" max="14212" width="11" style="1270" bestFit="1" customWidth="1"/>
    <col min="14213" max="14216" width="13" style="1270" bestFit="1" customWidth="1"/>
    <col min="14217" max="14217" width="14.375" style="1270" bestFit="1" customWidth="1"/>
    <col min="14218" max="14218" width="13" style="1270" bestFit="1" customWidth="1"/>
    <col min="14219" max="14220" width="18.125" style="1270" bestFit="1" customWidth="1"/>
    <col min="14221" max="14221" width="20.25" style="1270" bestFit="1" customWidth="1"/>
    <col min="14222" max="14222" width="17.625" style="1270" bestFit="1" customWidth="1"/>
    <col min="14223" max="14223" width="15.125" style="1270" bestFit="1" customWidth="1"/>
    <col min="14224" max="14224" width="21.375" style="1270" bestFit="1" customWidth="1"/>
    <col min="14225" max="14225" width="12.875" style="1270" bestFit="1" customWidth="1"/>
    <col min="14226" max="14226" width="13" style="1270" bestFit="1" customWidth="1"/>
    <col min="14227" max="14227" width="21.5" style="1270" bestFit="1" customWidth="1"/>
    <col min="14228" max="14229" width="13.125" style="1270" bestFit="1" customWidth="1"/>
    <col min="14230" max="14230" width="21.25" style="1270" bestFit="1" customWidth="1"/>
    <col min="14231" max="14231" width="17.375" style="1270" bestFit="1" customWidth="1"/>
    <col min="14232" max="14232" width="13.125" style="1270" bestFit="1" customWidth="1"/>
    <col min="14233" max="14233" width="15.125" style="1270" bestFit="1" customWidth="1"/>
    <col min="14234" max="14234" width="25.25" style="1270" bestFit="1" customWidth="1"/>
    <col min="14235" max="14235" width="18.875" style="1270" bestFit="1" customWidth="1"/>
    <col min="14236" max="14236" width="28" style="1270" bestFit="1" customWidth="1"/>
    <col min="14237" max="14237" width="26.75" style="1270" bestFit="1" customWidth="1"/>
    <col min="14238" max="14238" width="28" style="1270" bestFit="1" customWidth="1"/>
    <col min="14239" max="14239" width="25.25" style="1270" bestFit="1" customWidth="1"/>
    <col min="14240" max="14240" width="29.625" style="1270" bestFit="1" customWidth="1"/>
    <col min="14241" max="14241" width="25.25" style="1270" bestFit="1" customWidth="1"/>
    <col min="14242" max="14242" width="29.625" style="1270" bestFit="1" customWidth="1"/>
    <col min="14243" max="14243" width="25.25" style="1270" bestFit="1" customWidth="1"/>
    <col min="14244" max="14245" width="18.875" style="1270" bestFit="1" customWidth="1"/>
    <col min="14246" max="14246" width="21" style="1270" bestFit="1" customWidth="1"/>
    <col min="14247" max="14247" width="20.875" style="1270" bestFit="1" customWidth="1"/>
    <col min="14248" max="14248" width="12.625" style="1270" bestFit="1" customWidth="1"/>
    <col min="14249" max="14249" width="15.125" style="1270" bestFit="1" customWidth="1"/>
    <col min="14250" max="14250" width="7.125" style="1270" bestFit="1" customWidth="1"/>
    <col min="14251" max="14251" width="19.25" style="1270" bestFit="1" customWidth="1"/>
    <col min="14252" max="14254" width="15.125" style="1270" bestFit="1" customWidth="1"/>
    <col min="14255" max="14255" width="17.25" style="1270" bestFit="1" customWidth="1"/>
    <col min="14256" max="14258" width="15.125" style="1270" bestFit="1" customWidth="1"/>
    <col min="14259" max="14260" width="17.25" style="1270" bestFit="1" customWidth="1"/>
    <col min="14261" max="14261" width="15.125" style="1270" bestFit="1" customWidth="1"/>
    <col min="14262" max="14263" width="17.25" style="1270" bestFit="1" customWidth="1"/>
    <col min="14264" max="14264" width="15.125" style="1270" bestFit="1" customWidth="1"/>
    <col min="14265" max="14266" width="17.25" style="1270" bestFit="1" customWidth="1"/>
    <col min="14267" max="14267" width="19.25" style="1270" bestFit="1" customWidth="1"/>
    <col min="14268" max="14269" width="21.375" style="1270" bestFit="1" customWidth="1"/>
    <col min="14270" max="14270" width="23.5" style="1270" bestFit="1" customWidth="1"/>
    <col min="14271" max="14271" width="21.375" style="1270" bestFit="1" customWidth="1"/>
    <col min="14272" max="14272" width="19.25" style="1270" bestFit="1" customWidth="1"/>
    <col min="14273" max="14274" width="21.375" style="1270" bestFit="1" customWidth="1"/>
    <col min="14275" max="14275" width="23.5" style="1270" bestFit="1" customWidth="1"/>
    <col min="14276" max="14276" width="21.375" style="1270" bestFit="1" customWidth="1"/>
    <col min="14277" max="14277" width="17.25" style="1270" bestFit="1" customWidth="1"/>
    <col min="14278" max="14280" width="19.25" style="1270" bestFit="1" customWidth="1"/>
    <col min="14281" max="14281" width="18.375" style="1270" bestFit="1" customWidth="1"/>
    <col min="14282" max="14283" width="20.375" style="1270" bestFit="1" customWidth="1"/>
    <col min="14284" max="14284" width="13" style="1270" bestFit="1" customWidth="1"/>
    <col min="14285" max="14286" width="19.25" style="1270" bestFit="1" customWidth="1"/>
    <col min="14287" max="14288" width="17.25" style="1270" bestFit="1" customWidth="1"/>
    <col min="14289" max="14291" width="19.25" style="1270" bestFit="1" customWidth="1"/>
    <col min="14292" max="14293" width="21.375" style="1270" bestFit="1" customWidth="1"/>
    <col min="14294" max="14294" width="19.25" style="1270" bestFit="1" customWidth="1"/>
    <col min="14295" max="14296" width="21.375" style="1270" bestFit="1" customWidth="1"/>
    <col min="14297" max="14297" width="23.5" style="1270" bestFit="1" customWidth="1"/>
    <col min="14298" max="14299" width="21.375" style="1270" bestFit="1" customWidth="1"/>
    <col min="14300" max="14302" width="23.5" style="1270" bestFit="1" customWidth="1"/>
    <col min="14303" max="14304" width="25.5" style="1270" bestFit="1" customWidth="1"/>
    <col min="14305" max="14305" width="23.5" style="1270" bestFit="1" customWidth="1"/>
    <col min="14306" max="14307" width="25.5" style="1270" bestFit="1" customWidth="1"/>
    <col min="14308" max="14308" width="27.625" style="1270" bestFit="1" customWidth="1"/>
    <col min="14309" max="14309" width="25.5" style="1270" bestFit="1" customWidth="1"/>
    <col min="14310" max="14310" width="22.75" style="1270" bestFit="1" customWidth="1"/>
    <col min="14311" max="14311" width="26.875" style="1270" bestFit="1" customWidth="1"/>
    <col min="14312" max="14313" width="19.25" style="1270" bestFit="1" customWidth="1"/>
    <col min="14314" max="14314" width="25.5" style="1270" bestFit="1" customWidth="1"/>
    <col min="14315" max="14316" width="21.375" style="1270" bestFit="1" customWidth="1"/>
    <col min="14317" max="14317" width="27.625" style="1270" bestFit="1" customWidth="1"/>
    <col min="14318" max="14318" width="8.375" style="1270" bestFit="1" customWidth="1"/>
    <col min="14319" max="14321" width="16.75" style="1270" bestFit="1" customWidth="1"/>
    <col min="14322" max="14322" width="18.875" style="1270" bestFit="1" customWidth="1"/>
    <col min="14323" max="14323" width="23.5" style="1270" bestFit="1" customWidth="1"/>
    <col min="14324" max="14324" width="25.5" style="1270" bestFit="1" customWidth="1"/>
    <col min="14325" max="14326" width="8.375" style="1270" bestFit="1" customWidth="1"/>
    <col min="14327" max="14327" width="10.25" style="1270" bestFit="1" customWidth="1"/>
    <col min="14328" max="14328" width="13.75" style="1270" bestFit="1" customWidth="1"/>
    <col min="14329" max="14329" width="15.125" style="1270" bestFit="1" customWidth="1"/>
    <col min="14330" max="14332" width="21.5" style="1270" bestFit="1" customWidth="1"/>
    <col min="14333" max="14334" width="19.25" style="1270" bestFit="1" customWidth="1"/>
    <col min="14335" max="14335" width="6.625" style="1270" bestFit="1" customWidth="1"/>
    <col min="14336" max="14336" width="9" style="1270"/>
    <col min="14337" max="14337" width="15.125" style="1270" bestFit="1" customWidth="1"/>
    <col min="14338" max="14338" width="13" style="1270" bestFit="1" customWidth="1"/>
    <col min="14339" max="14341" width="9" style="1270"/>
    <col min="14342" max="14342" width="13" style="1270" bestFit="1" customWidth="1"/>
    <col min="14343" max="14343" width="15" style="1270" customWidth="1"/>
    <col min="14344" max="14344" width="13" style="1270" bestFit="1" customWidth="1"/>
    <col min="14345" max="14345" width="9" style="1270"/>
    <col min="14346" max="14348" width="12.375" style="1270" bestFit="1" customWidth="1"/>
    <col min="14349" max="14349" width="11" style="1270" bestFit="1" customWidth="1"/>
    <col min="14350" max="14350" width="20.375" style="1270" bestFit="1" customWidth="1"/>
    <col min="14351" max="14352" width="27.75" style="1270" bestFit="1" customWidth="1"/>
    <col min="14353" max="14354" width="19.375" style="1270" bestFit="1" customWidth="1"/>
    <col min="14355" max="14355" width="17.25" style="1270" bestFit="1" customWidth="1"/>
    <col min="14356" max="14356" width="19.375" style="1270" bestFit="1" customWidth="1"/>
    <col min="14357" max="14358" width="9" style="1270"/>
    <col min="14359" max="14359" width="17.375" style="1270" bestFit="1" customWidth="1"/>
    <col min="14360" max="14360" width="9" style="1270"/>
    <col min="14361" max="14361" width="17.375" style="1270" bestFit="1" customWidth="1"/>
    <col min="14362" max="14363" width="9" style="1270"/>
    <col min="14364" max="14365" width="11.125" style="1270" bestFit="1" customWidth="1"/>
    <col min="14366" max="14366" width="5.25" style="1270" bestFit="1" customWidth="1"/>
    <col min="14367" max="14367" width="9" style="1270"/>
    <col min="14368" max="14368" width="14.25" style="1270" bestFit="1" customWidth="1"/>
    <col min="14369" max="14369" width="17.875" style="1270" bestFit="1" customWidth="1"/>
    <col min="14370" max="14370" width="5.25" style="1270" bestFit="1" customWidth="1"/>
    <col min="14371" max="14371" width="9" style="1270"/>
    <col min="14372" max="14372" width="11" style="1270" bestFit="1" customWidth="1"/>
    <col min="14373" max="14373" width="8.375" style="1270" bestFit="1" customWidth="1"/>
    <col min="14374" max="14374" width="9.625" style="1270" bestFit="1" customWidth="1"/>
    <col min="14375" max="14375" width="15.125" style="1270" bestFit="1" customWidth="1"/>
    <col min="14376" max="14376" width="11.125" style="1270" bestFit="1" customWidth="1"/>
    <col min="14377" max="14377" width="9.5" style="1270" bestFit="1" customWidth="1"/>
    <col min="14378" max="14378" width="11" style="1270" bestFit="1" customWidth="1"/>
    <col min="14379" max="14387" width="15.125" style="1270" bestFit="1" customWidth="1"/>
    <col min="14388" max="14388" width="7.125" style="1270" bestFit="1" customWidth="1"/>
    <col min="14389" max="14389" width="11" style="1270" bestFit="1" customWidth="1"/>
    <col min="14390" max="14390" width="15.125" style="1270" bestFit="1" customWidth="1"/>
    <col min="14391" max="14391" width="19.25" style="1270" bestFit="1" customWidth="1"/>
    <col min="14392" max="14392" width="15.125" style="1270" bestFit="1" customWidth="1"/>
    <col min="14393" max="14393" width="19.25" style="1270" bestFit="1" customWidth="1"/>
    <col min="14394" max="14394" width="15.125" style="1270" bestFit="1" customWidth="1"/>
    <col min="14395" max="14395" width="19.25" style="1270" bestFit="1" customWidth="1"/>
    <col min="14396" max="14396" width="15.125" style="1270" bestFit="1" customWidth="1"/>
    <col min="14397" max="14397" width="19.25" style="1270" bestFit="1" customWidth="1"/>
    <col min="14398" max="14398" width="15.125" style="1270" bestFit="1" customWidth="1"/>
    <col min="14399" max="14399" width="19.25" style="1270" bestFit="1" customWidth="1"/>
    <col min="14400" max="14400" width="13" style="1270" bestFit="1" customWidth="1"/>
    <col min="14401" max="14401" width="17.25" style="1270" bestFit="1" customWidth="1"/>
    <col min="14402" max="14402" width="15.125" style="1270" bestFit="1" customWidth="1"/>
    <col min="14403" max="14403" width="19.25" style="1270" bestFit="1" customWidth="1"/>
    <col min="14404" max="14404" width="15.125" style="1270" bestFit="1" customWidth="1"/>
    <col min="14405" max="14405" width="19.25" style="1270" bestFit="1" customWidth="1"/>
    <col min="14406" max="14411" width="21.375" style="1270" bestFit="1" customWidth="1"/>
    <col min="14412" max="14413" width="17.25" style="1270" bestFit="1" customWidth="1"/>
    <col min="14414" max="14414" width="7.125" style="1270" bestFit="1" customWidth="1"/>
    <col min="14415" max="14415" width="11" style="1270" bestFit="1" customWidth="1"/>
    <col min="14416" max="14416" width="7.125" style="1270" bestFit="1" customWidth="1"/>
    <col min="14417" max="14418" width="11" style="1270" bestFit="1" customWidth="1"/>
    <col min="14419" max="14419" width="15.125" style="1270" bestFit="1" customWidth="1"/>
    <col min="14420" max="14420" width="16.5" style="1270" bestFit="1" customWidth="1"/>
    <col min="14421" max="14421" width="20.625" style="1270" bestFit="1" customWidth="1"/>
    <col min="14422" max="14422" width="7.125" style="1270" bestFit="1" customWidth="1"/>
    <col min="14423" max="14425" width="11" style="1270" bestFit="1" customWidth="1"/>
    <col min="14426" max="14426" width="15.125" style="1270" bestFit="1" customWidth="1"/>
    <col min="14427" max="14429" width="11" style="1270" bestFit="1" customWidth="1"/>
    <col min="14430" max="14430" width="13" style="1270" bestFit="1" customWidth="1"/>
    <col min="14431" max="14431" width="11" style="1270" bestFit="1" customWidth="1"/>
    <col min="14432" max="14432" width="15.125" style="1270" bestFit="1" customWidth="1"/>
    <col min="14433" max="14433" width="17.25" style="1270" bestFit="1" customWidth="1"/>
    <col min="14434" max="14434" width="7.125" style="1270" bestFit="1" customWidth="1"/>
    <col min="14435" max="14435" width="13" style="1270" bestFit="1" customWidth="1"/>
    <col min="14436" max="14437" width="12.375" style="1270" bestFit="1" customWidth="1"/>
    <col min="14438" max="14439" width="15.125" style="1270" bestFit="1" customWidth="1"/>
    <col min="14440" max="14441" width="18.625" style="1270" bestFit="1" customWidth="1"/>
    <col min="14442" max="14443" width="21.375" style="1270" bestFit="1" customWidth="1"/>
    <col min="14444" max="14444" width="17.25" style="1270" bestFit="1" customWidth="1"/>
    <col min="14445" max="14445" width="11" style="1270" bestFit="1" customWidth="1"/>
    <col min="14446" max="14447" width="15.125" style="1270" bestFit="1" customWidth="1"/>
    <col min="14448" max="14448" width="11" style="1270" bestFit="1" customWidth="1"/>
    <col min="14449" max="14450" width="15.125" style="1270" bestFit="1" customWidth="1"/>
    <col min="14451" max="14451" width="11.875" style="1270" bestFit="1" customWidth="1"/>
    <col min="14452" max="14452" width="16.375" style="1270" bestFit="1" customWidth="1"/>
    <col min="14453" max="14453" width="15.125" style="1270" bestFit="1" customWidth="1"/>
    <col min="14454" max="14454" width="11" style="1270" bestFit="1" customWidth="1"/>
    <col min="14455" max="14456" width="15.125" style="1270" bestFit="1" customWidth="1"/>
    <col min="14457" max="14457" width="11" style="1270" bestFit="1" customWidth="1"/>
    <col min="14458" max="14459" width="15.125" style="1270" bestFit="1" customWidth="1"/>
    <col min="14460" max="14460" width="5.25" style="1270" bestFit="1" customWidth="1"/>
    <col min="14461" max="14462" width="9" style="1270"/>
    <col min="14463" max="14463" width="7.125" style="1270" bestFit="1" customWidth="1"/>
    <col min="14464" max="14464" width="9" style="1270"/>
    <col min="14465" max="14465" width="59.375" style="1270" bestFit="1" customWidth="1"/>
    <col min="14466" max="14466" width="45.5" style="1270" bestFit="1" customWidth="1"/>
    <col min="14467" max="14467" width="27.625" style="1270" bestFit="1" customWidth="1"/>
    <col min="14468" max="14468" width="11" style="1270" bestFit="1" customWidth="1"/>
    <col min="14469" max="14472" width="13" style="1270" bestFit="1" customWidth="1"/>
    <col min="14473" max="14473" width="14.375" style="1270" bestFit="1" customWidth="1"/>
    <col min="14474" max="14474" width="13" style="1270" bestFit="1" customWidth="1"/>
    <col min="14475" max="14476" width="18.125" style="1270" bestFit="1" customWidth="1"/>
    <col min="14477" max="14477" width="20.25" style="1270" bestFit="1" customWidth="1"/>
    <col min="14478" max="14478" width="17.625" style="1270" bestFit="1" customWidth="1"/>
    <col min="14479" max="14479" width="15.125" style="1270" bestFit="1" customWidth="1"/>
    <col min="14480" max="14480" width="21.375" style="1270" bestFit="1" customWidth="1"/>
    <col min="14481" max="14481" width="12.875" style="1270" bestFit="1" customWidth="1"/>
    <col min="14482" max="14482" width="13" style="1270" bestFit="1" customWidth="1"/>
    <col min="14483" max="14483" width="21.5" style="1270" bestFit="1" customWidth="1"/>
    <col min="14484" max="14485" width="13.125" style="1270" bestFit="1" customWidth="1"/>
    <col min="14486" max="14486" width="21.25" style="1270" bestFit="1" customWidth="1"/>
    <col min="14487" max="14487" width="17.375" style="1270" bestFit="1" customWidth="1"/>
    <col min="14488" max="14488" width="13.125" style="1270" bestFit="1" customWidth="1"/>
    <col min="14489" max="14489" width="15.125" style="1270" bestFit="1" customWidth="1"/>
    <col min="14490" max="14490" width="25.25" style="1270" bestFit="1" customWidth="1"/>
    <col min="14491" max="14491" width="18.875" style="1270" bestFit="1" customWidth="1"/>
    <col min="14492" max="14492" width="28" style="1270" bestFit="1" customWidth="1"/>
    <col min="14493" max="14493" width="26.75" style="1270" bestFit="1" customWidth="1"/>
    <col min="14494" max="14494" width="28" style="1270" bestFit="1" customWidth="1"/>
    <col min="14495" max="14495" width="25.25" style="1270" bestFit="1" customWidth="1"/>
    <col min="14496" max="14496" width="29.625" style="1270" bestFit="1" customWidth="1"/>
    <col min="14497" max="14497" width="25.25" style="1270" bestFit="1" customWidth="1"/>
    <col min="14498" max="14498" width="29.625" style="1270" bestFit="1" customWidth="1"/>
    <col min="14499" max="14499" width="25.25" style="1270" bestFit="1" customWidth="1"/>
    <col min="14500" max="14501" width="18.875" style="1270" bestFit="1" customWidth="1"/>
    <col min="14502" max="14502" width="21" style="1270" bestFit="1" customWidth="1"/>
    <col min="14503" max="14503" width="20.875" style="1270" bestFit="1" customWidth="1"/>
    <col min="14504" max="14504" width="12.625" style="1270" bestFit="1" customWidth="1"/>
    <col min="14505" max="14505" width="15.125" style="1270" bestFit="1" customWidth="1"/>
    <col min="14506" max="14506" width="7.125" style="1270" bestFit="1" customWidth="1"/>
    <col min="14507" max="14507" width="19.25" style="1270" bestFit="1" customWidth="1"/>
    <col min="14508" max="14510" width="15.125" style="1270" bestFit="1" customWidth="1"/>
    <col min="14511" max="14511" width="17.25" style="1270" bestFit="1" customWidth="1"/>
    <col min="14512" max="14514" width="15.125" style="1270" bestFit="1" customWidth="1"/>
    <col min="14515" max="14516" width="17.25" style="1270" bestFit="1" customWidth="1"/>
    <col min="14517" max="14517" width="15.125" style="1270" bestFit="1" customWidth="1"/>
    <col min="14518" max="14519" width="17.25" style="1270" bestFit="1" customWidth="1"/>
    <col min="14520" max="14520" width="15.125" style="1270" bestFit="1" customWidth="1"/>
    <col min="14521" max="14522" width="17.25" style="1270" bestFit="1" customWidth="1"/>
    <col min="14523" max="14523" width="19.25" style="1270" bestFit="1" customWidth="1"/>
    <col min="14524" max="14525" width="21.375" style="1270" bestFit="1" customWidth="1"/>
    <col min="14526" max="14526" width="23.5" style="1270" bestFit="1" customWidth="1"/>
    <col min="14527" max="14527" width="21.375" style="1270" bestFit="1" customWidth="1"/>
    <col min="14528" max="14528" width="19.25" style="1270" bestFit="1" customWidth="1"/>
    <col min="14529" max="14530" width="21.375" style="1270" bestFit="1" customWidth="1"/>
    <col min="14531" max="14531" width="23.5" style="1270" bestFit="1" customWidth="1"/>
    <col min="14532" max="14532" width="21.375" style="1270" bestFit="1" customWidth="1"/>
    <col min="14533" max="14533" width="17.25" style="1270" bestFit="1" customWidth="1"/>
    <col min="14534" max="14536" width="19.25" style="1270" bestFit="1" customWidth="1"/>
    <col min="14537" max="14537" width="18.375" style="1270" bestFit="1" customWidth="1"/>
    <col min="14538" max="14539" width="20.375" style="1270" bestFit="1" customWidth="1"/>
    <col min="14540" max="14540" width="13" style="1270" bestFit="1" customWidth="1"/>
    <col min="14541" max="14542" width="19.25" style="1270" bestFit="1" customWidth="1"/>
    <col min="14543" max="14544" width="17.25" style="1270" bestFit="1" customWidth="1"/>
    <col min="14545" max="14547" width="19.25" style="1270" bestFit="1" customWidth="1"/>
    <col min="14548" max="14549" width="21.375" style="1270" bestFit="1" customWidth="1"/>
    <col min="14550" max="14550" width="19.25" style="1270" bestFit="1" customWidth="1"/>
    <col min="14551" max="14552" width="21.375" style="1270" bestFit="1" customWidth="1"/>
    <col min="14553" max="14553" width="23.5" style="1270" bestFit="1" customWidth="1"/>
    <col min="14554" max="14555" width="21.375" style="1270" bestFit="1" customWidth="1"/>
    <col min="14556" max="14558" width="23.5" style="1270" bestFit="1" customWidth="1"/>
    <col min="14559" max="14560" width="25.5" style="1270" bestFit="1" customWidth="1"/>
    <col min="14561" max="14561" width="23.5" style="1270" bestFit="1" customWidth="1"/>
    <col min="14562" max="14563" width="25.5" style="1270" bestFit="1" customWidth="1"/>
    <col min="14564" max="14564" width="27.625" style="1270" bestFit="1" customWidth="1"/>
    <col min="14565" max="14565" width="25.5" style="1270" bestFit="1" customWidth="1"/>
    <col min="14566" max="14566" width="22.75" style="1270" bestFit="1" customWidth="1"/>
    <col min="14567" max="14567" width="26.875" style="1270" bestFit="1" customWidth="1"/>
    <col min="14568" max="14569" width="19.25" style="1270" bestFit="1" customWidth="1"/>
    <col min="14570" max="14570" width="25.5" style="1270" bestFit="1" customWidth="1"/>
    <col min="14571" max="14572" width="21.375" style="1270" bestFit="1" customWidth="1"/>
    <col min="14573" max="14573" width="27.625" style="1270" bestFit="1" customWidth="1"/>
    <col min="14574" max="14574" width="8.375" style="1270" bestFit="1" customWidth="1"/>
    <col min="14575" max="14577" width="16.75" style="1270" bestFit="1" customWidth="1"/>
    <col min="14578" max="14578" width="18.875" style="1270" bestFit="1" customWidth="1"/>
    <col min="14579" max="14579" width="23.5" style="1270" bestFit="1" customWidth="1"/>
    <col min="14580" max="14580" width="25.5" style="1270" bestFit="1" customWidth="1"/>
    <col min="14581" max="14582" width="8.375" style="1270" bestFit="1" customWidth="1"/>
    <col min="14583" max="14583" width="10.25" style="1270" bestFit="1" customWidth="1"/>
    <col min="14584" max="14584" width="13.75" style="1270" bestFit="1" customWidth="1"/>
    <col min="14585" max="14585" width="15.125" style="1270" bestFit="1" customWidth="1"/>
    <col min="14586" max="14588" width="21.5" style="1270" bestFit="1" customWidth="1"/>
    <col min="14589" max="14590" width="19.25" style="1270" bestFit="1" customWidth="1"/>
    <col min="14591" max="14591" width="6.625" style="1270" bestFit="1" customWidth="1"/>
    <col min="14592" max="14592" width="9" style="1270"/>
    <col min="14593" max="14593" width="15.125" style="1270" bestFit="1" customWidth="1"/>
    <col min="14594" max="14594" width="13" style="1270" bestFit="1" customWidth="1"/>
    <col min="14595" max="14597" width="9" style="1270"/>
    <col min="14598" max="14598" width="13" style="1270" bestFit="1" customWidth="1"/>
    <col min="14599" max="14599" width="15" style="1270" customWidth="1"/>
    <col min="14600" max="14600" width="13" style="1270" bestFit="1" customWidth="1"/>
    <col min="14601" max="14601" width="9" style="1270"/>
    <col min="14602" max="14604" width="12.375" style="1270" bestFit="1" customWidth="1"/>
    <col min="14605" max="14605" width="11" style="1270" bestFit="1" customWidth="1"/>
    <col min="14606" max="14606" width="20.375" style="1270" bestFit="1" customWidth="1"/>
    <col min="14607" max="14608" width="27.75" style="1270" bestFit="1" customWidth="1"/>
    <col min="14609" max="14610" width="19.375" style="1270" bestFit="1" customWidth="1"/>
    <col min="14611" max="14611" width="17.25" style="1270" bestFit="1" customWidth="1"/>
    <col min="14612" max="14612" width="19.375" style="1270" bestFit="1" customWidth="1"/>
    <col min="14613" max="14614" width="9" style="1270"/>
    <col min="14615" max="14615" width="17.375" style="1270" bestFit="1" customWidth="1"/>
    <col min="14616" max="14616" width="9" style="1270"/>
    <col min="14617" max="14617" width="17.375" style="1270" bestFit="1" customWidth="1"/>
    <col min="14618" max="14619" width="9" style="1270"/>
    <col min="14620" max="14621" width="11.125" style="1270" bestFit="1" customWidth="1"/>
    <col min="14622" max="14622" width="5.25" style="1270" bestFit="1" customWidth="1"/>
    <col min="14623" max="14623" width="9" style="1270"/>
    <col min="14624" max="14624" width="14.25" style="1270" bestFit="1" customWidth="1"/>
    <col min="14625" max="14625" width="17.875" style="1270" bestFit="1" customWidth="1"/>
    <col min="14626" max="14626" width="5.25" style="1270" bestFit="1" customWidth="1"/>
    <col min="14627" max="14627" width="9" style="1270"/>
    <col min="14628" max="14628" width="11" style="1270" bestFit="1" customWidth="1"/>
    <col min="14629" max="14629" width="8.375" style="1270" bestFit="1" customWidth="1"/>
    <col min="14630" max="14630" width="9.625" style="1270" bestFit="1" customWidth="1"/>
    <col min="14631" max="14631" width="15.125" style="1270" bestFit="1" customWidth="1"/>
    <col min="14632" max="14632" width="11.125" style="1270" bestFit="1" customWidth="1"/>
    <col min="14633" max="14633" width="9.5" style="1270" bestFit="1" customWidth="1"/>
    <col min="14634" max="14634" width="11" style="1270" bestFit="1" customWidth="1"/>
    <col min="14635" max="14643" width="15.125" style="1270" bestFit="1" customWidth="1"/>
    <col min="14644" max="14644" width="7.125" style="1270" bestFit="1" customWidth="1"/>
    <col min="14645" max="14645" width="11" style="1270" bestFit="1" customWidth="1"/>
    <col min="14646" max="14646" width="15.125" style="1270" bestFit="1" customWidth="1"/>
    <col min="14647" max="14647" width="19.25" style="1270" bestFit="1" customWidth="1"/>
    <col min="14648" max="14648" width="15.125" style="1270" bestFit="1" customWidth="1"/>
    <col min="14649" max="14649" width="19.25" style="1270" bestFit="1" customWidth="1"/>
    <col min="14650" max="14650" width="15.125" style="1270" bestFit="1" customWidth="1"/>
    <col min="14651" max="14651" width="19.25" style="1270" bestFit="1" customWidth="1"/>
    <col min="14652" max="14652" width="15.125" style="1270" bestFit="1" customWidth="1"/>
    <col min="14653" max="14653" width="19.25" style="1270" bestFit="1" customWidth="1"/>
    <col min="14654" max="14654" width="15.125" style="1270" bestFit="1" customWidth="1"/>
    <col min="14655" max="14655" width="19.25" style="1270" bestFit="1" customWidth="1"/>
    <col min="14656" max="14656" width="13" style="1270" bestFit="1" customWidth="1"/>
    <col min="14657" max="14657" width="17.25" style="1270" bestFit="1" customWidth="1"/>
    <col min="14658" max="14658" width="15.125" style="1270" bestFit="1" customWidth="1"/>
    <col min="14659" max="14659" width="19.25" style="1270" bestFit="1" customWidth="1"/>
    <col min="14660" max="14660" width="15.125" style="1270" bestFit="1" customWidth="1"/>
    <col min="14661" max="14661" width="19.25" style="1270" bestFit="1" customWidth="1"/>
    <col min="14662" max="14667" width="21.375" style="1270" bestFit="1" customWidth="1"/>
    <col min="14668" max="14669" width="17.25" style="1270" bestFit="1" customWidth="1"/>
    <col min="14670" max="14670" width="7.125" style="1270" bestFit="1" customWidth="1"/>
    <col min="14671" max="14671" width="11" style="1270" bestFit="1" customWidth="1"/>
    <col min="14672" max="14672" width="7.125" style="1270" bestFit="1" customWidth="1"/>
    <col min="14673" max="14674" width="11" style="1270" bestFit="1" customWidth="1"/>
    <col min="14675" max="14675" width="15.125" style="1270" bestFit="1" customWidth="1"/>
    <col min="14676" max="14676" width="16.5" style="1270" bestFit="1" customWidth="1"/>
    <col min="14677" max="14677" width="20.625" style="1270" bestFit="1" customWidth="1"/>
    <col min="14678" max="14678" width="7.125" style="1270" bestFit="1" customWidth="1"/>
    <col min="14679" max="14681" width="11" style="1270" bestFit="1" customWidth="1"/>
    <col min="14682" max="14682" width="15.125" style="1270" bestFit="1" customWidth="1"/>
    <col min="14683" max="14685" width="11" style="1270" bestFit="1" customWidth="1"/>
    <col min="14686" max="14686" width="13" style="1270" bestFit="1" customWidth="1"/>
    <col min="14687" max="14687" width="11" style="1270" bestFit="1" customWidth="1"/>
    <col min="14688" max="14688" width="15.125" style="1270" bestFit="1" customWidth="1"/>
    <col min="14689" max="14689" width="17.25" style="1270" bestFit="1" customWidth="1"/>
    <col min="14690" max="14690" width="7.125" style="1270" bestFit="1" customWidth="1"/>
    <col min="14691" max="14691" width="13" style="1270" bestFit="1" customWidth="1"/>
    <col min="14692" max="14693" width="12.375" style="1270" bestFit="1" customWidth="1"/>
    <col min="14694" max="14695" width="15.125" style="1270" bestFit="1" customWidth="1"/>
    <col min="14696" max="14697" width="18.625" style="1270" bestFit="1" customWidth="1"/>
    <col min="14698" max="14699" width="21.375" style="1270" bestFit="1" customWidth="1"/>
    <col min="14700" max="14700" width="17.25" style="1270" bestFit="1" customWidth="1"/>
    <col min="14701" max="14701" width="11" style="1270" bestFit="1" customWidth="1"/>
    <col min="14702" max="14703" width="15.125" style="1270" bestFit="1" customWidth="1"/>
    <col min="14704" max="14704" width="11" style="1270" bestFit="1" customWidth="1"/>
    <col min="14705" max="14706" width="15.125" style="1270" bestFit="1" customWidth="1"/>
    <col min="14707" max="14707" width="11.875" style="1270" bestFit="1" customWidth="1"/>
    <col min="14708" max="14708" width="16.375" style="1270" bestFit="1" customWidth="1"/>
    <col min="14709" max="14709" width="15.125" style="1270" bestFit="1" customWidth="1"/>
    <col min="14710" max="14710" width="11" style="1270" bestFit="1" customWidth="1"/>
    <col min="14711" max="14712" width="15.125" style="1270" bestFit="1" customWidth="1"/>
    <col min="14713" max="14713" width="11" style="1270" bestFit="1" customWidth="1"/>
    <col min="14714" max="14715" width="15.125" style="1270" bestFit="1" customWidth="1"/>
    <col min="14716" max="14716" width="5.25" style="1270" bestFit="1" customWidth="1"/>
    <col min="14717" max="14718" width="9" style="1270"/>
    <col min="14719" max="14719" width="7.125" style="1270" bestFit="1" customWidth="1"/>
    <col min="14720" max="14720" width="9" style="1270"/>
    <col min="14721" max="14721" width="59.375" style="1270" bestFit="1" customWidth="1"/>
    <col min="14722" max="14722" width="45.5" style="1270" bestFit="1" customWidth="1"/>
    <col min="14723" max="14723" width="27.625" style="1270" bestFit="1" customWidth="1"/>
    <col min="14724" max="14724" width="11" style="1270" bestFit="1" customWidth="1"/>
    <col min="14725" max="14728" width="13" style="1270" bestFit="1" customWidth="1"/>
    <col min="14729" max="14729" width="14.375" style="1270" bestFit="1" customWidth="1"/>
    <col min="14730" max="14730" width="13" style="1270" bestFit="1" customWidth="1"/>
    <col min="14731" max="14732" width="18.125" style="1270" bestFit="1" customWidth="1"/>
    <col min="14733" max="14733" width="20.25" style="1270" bestFit="1" customWidth="1"/>
    <col min="14734" max="14734" width="17.625" style="1270" bestFit="1" customWidth="1"/>
    <col min="14735" max="14735" width="15.125" style="1270" bestFit="1" customWidth="1"/>
    <col min="14736" max="14736" width="21.375" style="1270" bestFit="1" customWidth="1"/>
    <col min="14737" max="14737" width="12.875" style="1270" bestFit="1" customWidth="1"/>
    <col min="14738" max="14738" width="13" style="1270" bestFit="1" customWidth="1"/>
    <col min="14739" max="14739" width="21.5" style="1270" bestFit="1" customWidth="1"/>
    <col min="14740" max="14741" width="13.125" style="1270" bestFit="1" customWidth="1"/>
    <col min="14742" max="14742" width="21.25" style="1270" bestFit="1" customWidth="1"/>
    <col min="14743" max="14743" width="17.375" style="1270" bestFit="1" customWidth="1"/>
    <col min="14744" max="14744" width="13.125" style="1270" bestFit="1" customWidth="1"/>
    <col min="14745" max="14745" width="15.125" style="1270" bestFit="1" customWidth="1"/>
    <col min="14746" max="14746" width="25.25" style="1270" bestFit="1" customWidth="1"/>
    <col min="14747" max="14747" width="18.875" style="1270" bestFit="1" customWidth="1"/>
    <col min="14748" max="14748" width="28" style="1270" bestFit="1" customWidth="1"/>
    <col min="14749" max="14749" width="26.75" style="1270" bestFit="1" customWidth="1"/>
    <col min="14750" max="14750" width="28" style="1270" bestFit="1" customWidth="1"/>
    <col min="14751" max="14751" width="25.25" style="1270" bestFit="1" customWidth="1"/>
    <col min="14752" max="14752" width="29.625" style="1270" bestFit="1" customWidth="1"/>
    <col min="14753" max="14753" width="25.25" style="1270" bestFit="1" customWidth="1"/>
    <col min="14754" max="14754" width="29.625" style="1270" bestFit="1" customWidth="1"/>
    <col min="14755" max="14755" width="25.25" style="1270" bestFit="1" customWidth="1"/>
    <col min="14756" max="14757" width="18.875" style="1270" bestFit="1" customWidth="1"/>
    <col min="14758" max="14758" width="21" style="1270" bestFit="1" customWidth="1"/>
    <col min="14759" max="14759" width="20.875" style="1270" bestFit="1" customWidth="1"/>
    <col min="14760" max="14760" width="12.625" style="1270" bestFit="1" customWidth="1"/>
    <col min="14761" max="14761" width="15.125" style="1270" bestFit="1" customWidth="1"/>
    <col min="14762" max="14762" width="7.125" style="1270" bestFit="1" customWidth="1"/>
    <col min="14763" max="14763" width="19.25" style="1270" bestFit="1" customWidth="1"/>
    <col min="14764" max="14766" width="15.125" style="1270" bestFit="1" customWidth="1"/>
    <col min="14767" max="14767" width="17.25" style="1270" bestFit="1" customWidth="1"/>
    <col min="14768" max="14770" width="15.125" style="1270" bestFit="1" customWidth="1"/>
    <col min="14771" max="14772" width="17.25" style="1270" bestFit="1" customWidth="1"/>
    <col min="14773" max="14773" width="15.125" style="1270" bestFit="1" customWidth="1"/>
    <col min="14774" max="14775" width="17.25" style="1270" bestFit="1" customWidth="1"/>
    <col min="14776" max="14776" width="15.125" style="1270" bestFit="1" customWidth="1"/>
    <col min="14777" max="14778" width="17.25" style="1270" bestFit="1" customWidth="1"/>
    <col min="14779" max="14779" width="19.25" style="1270" bestFit="1" customWidth="1"/>
    <col min="14780" max="14781" width="21.375" style="1270" bestFit="1" customWidth="1"/>
    <col min="14782" max="14782" width="23.5" style="1270" bestFit="1" customWidth="1"/>
    <col min="14783" max="14783" width="21.375" style="1270" bestFit="1" customWidth="1"/>
    <col min="14784" max="14784" width="19.25" style="1270" bestFit="1" customWidth="1"/>
    <col min="14785" max="14786" width="21.375" style="1270" bestFit="1" customWidth="1"/>
    <col min="14787" max="14787" width="23.5" style="1270" bestFit="1" customWidth="1"/>
    <col min="14788" max="14788" width="21.375" style="1270" bestFit="1" customWidth="1"/>
    <col min="14789" max="14789" width="17.25" style="1270" bestFit="1" customWidth="1"/>
    <col min="14790" max="14792" width="19.25" style="1270" bestFit="1" customWidth="1"/>
    <col min="14793" max="14793" width="18.375" style="1270" bestFit="1" customWidth="1"/>
    <col min="14794" max="14795" width="20.375" style="1270" bestFit="1" customWidth="1"/>
    <col min="14796" max="14796" width="13" style="1270" bestFit="1" customWidth="1"/>
    <col min="14797" max="14798" width="19.25" style="1270" bestFit="1" customWidth="1"/>
    <col min="14799" max="14800" width="17.25" style="1270" bestFit="1" customWidth="1"/>
    <col min="14801" max="14803" width="19.25" style="1270" bestFit="1" customWidth="1"/>
    <col min="14804" max="14805" width="21.375" style="1270" bestFit="1" customWidth="1"/>
    <col min="14806" max="14806" width="19.25" style="1270" bestFit="1" customWidth="1"/>
    <col min="14807" max="14808" width="21.375" style="1270" bestFit="1" customWidth="1"/>
    <col min="14809" max="14809" width="23.5" style="1270" bestFit="1" customWidth="1"/>
    <col min="14810" max="14811" width="21.375" style="1270" bestFit="1" customWidth="1"/>
    <col min="14812" max="14814" width="23.5" style="1270" bestFit="1" customWidth="1"/>
    <col min="14815" max="14816" width="25.5" style="1270" bestFit="1" customWidth="1"/>
    <col min="14817" max="14817" width="23.5" style="1270" bestFit="1" customWidth="1"/>
    <col min="14818" max="14819" width="25.5" style="1270" bestFit="1" customWidth="1"/>
    <col min="14820" max="14820" width="27.625" style="1270" bestFit="1" customWidth="1"/>
    <col min="14821" max="14821" width="25.5" style="1270" bestFit="1" customWidth="1"/>
    <col min="14822" max="14822" width="22.75" style="1270" bestFit="1" customWidth="1"/>
    <col min="14823" max="14823" width="26.875" style="1270" bestFit="1" customWidth="1"/>
    <col min="14824" max="14825" width="19.25" style="1270" bestFit="1" customWidth="1"/>
    <col min="14826" max="14826" width="25.5" style="1270" bestFit="1" customWidth="1"/>
    <col min="14827" max="14828" width="21.375" style="1270" bestFit="1" customWidth="1"/>
    <col min="14829" max="14829" width="27.625" style="1270" bestFit="1" customWidth="1"/>
    <col min="14830" max="14830" width="8.375" style="1270" bestFit="1" customWidth="1"/>
    <col min="14831" max="14833" width="16.75" style="1270" bestFit="1" customWidth="1"/>
    <col min="14834" max="14834" width="18.875" style="1270" bestFit="1" customWidth="1"/>
    <col min="14835" max="14835" width="23.5" style="1270" bestFit="1" customWidth="1"/>
    <col min="14836" max="14836" width="25.5" style="1270" bestFit="1" customWidth="1"/>
    <col min="14837" max="14838" width="8.375" style="1270" bestFit="1" customWidth="1"/>
    <col min="14839" max="14839" width="10.25" style="1270" bestFit="1" customWidth="1"/>
    <col min="14840" max="14840" width="13.75" style="1270" bestFit="1" customWidth="1"/>
    <col min="14841" max="14841" width="15.125" style="1270" bestFit="1" customWidth="1"/>
    <col min="14842" max="14844" width="21.5" style="1270" bestFit="1" customWidth="1"/>
    <col min="14845" max="14846" width="19.25" style="1270" bestFit="1" customWidth="1"/>
    <col min="14847" max="14847" width="6.625" style="1270" bestFit="1" customWidth="1"/>
    <col min="14848" max="14848" width="9" style="1270"/>
    <col min="14849" max="14849" width="15.125" style="1270" bestFit="1" customWidth="1"/>
    <col min="14850" max="14850" width="13" style="1270" bestFit="1" customWidth="1"/>
    <col min="14851" max="14853" width="9" style="1270"/>
    <col min="14854" max="14854" width="13" style="1270" bestFit="1" customWidth="1"/>
    <col min="14855" max="14855" width="15" style="1270" customWidth="1"/>
    <col min="14856" max="14856" width="13" style="1270" bestFit="1" customWidth="1"/>
    <col min="14857" max="14857" width="9" style="1270"/>
    <col min="14858" max="14860" width="12.375" style="1270" bestFit="1" customWidth="1"/>
    <col min="14861" max="14861" width="11" style="1270" bestFit="1" customWidth="1"/>
    <col min="14862" max="14862" width="20.375" style="1270" bestFit="1" customWidth="1"/>
    <col min="14863" max="14864" width="27.75" style="1270" bestFit="1" customWidth="1"/>
    <col min="14865" max="14866" width="19.375" style="1270" bestFit="1" customWidth="1"/>
    <col min="14867" max="14867" width="17.25" style="1270" bestFit="1" customWidth="1"/>
    <col min="14868" max="14868" width="19.375" style="1270" bestFit="1" customWidth="1"/>
    <col min="14869" max="14870" width="9" style="1270"/>
    <col min="14871" max="14871" width="17.375" style="1270" bestFit="1" customWidth="1"/>
    <col min="14872" max="14872" width="9" style="1270"/>
    <col min="14873" max="14873" width="17.375" style="1270" bestFit="1" customWidth="1"/>
    <col min="14874" max="14875" width="9" style="1270"/>
    <col min="14876" max="14877" width="11.125" style="1270" bestFit="1" customWidth="1"/>
    <col min="14878" max="14878" width="5.25" style="1270" bestFit="1" customWidth="1"/>
    <col min="14879" max="14879" width="9" style="1270"/>
    <col min="14880" max="14880" width="14.25" style="1270" bestFit="1" customWidth="1"/>
    <col min="14881" max="14881" width="17.875" style="1270" bestFit="1" customWidth="1"/>
    <col min="14882" max="14882" width="5.25" style="1270" bestFit="1" customWidth="1"/>
    <col min="14883" max="14883" width="9" style="1270"/>
    <col min="14884" max="14884" width="11" style="1270" bestFit="1" customWidth="1"/>
    <col min="14885" max="14885" width="8.375" style="1270" bestFit="1" customWidth="1"/>
    <col min="14886" max="14886" width="9.625" style="1270" bestFit="1" customWidth="1"/>
    <col min="14887" max="14887" width="15.125" style="1270" bestFit="1" customWidth="1"/>
    <col min="14888" max="14888" width="11.125" style="1270" bestFit="1" customWidth="1"/>
    <col min="14889" max="14889" width="9.5" style="1270" bestFit="1" customWidth="1"/>
    <col min="14890" max="14890" width="11" style="1270" bestFit="1" customWidth="1"/>
    <col min="14891" max="14899" width="15.125" style="1270" bestFit="1" customWidth="1"/>
    <col min="14900" max="14900" width="7.125" style="1270" bestFit="1" customWidth="1"/>
    <col min="14901" max="14901" width="11" style="1270" bestFit="1" customWidth="1"/>
    <col min="14902" max="14902" width="15.125" style="1270" bestFit="1" customWidth="1"/>
    <col min="14903" max="14903" width="19.25" style="1270" bestFit="1" customWidth="1"/>
    <col min="14904" max="14904" width="15.125" style="1270" bestFit="1" customWidth="1"/>
    <col min="14905" max="14905" width="19.25" style="1270" bestFit="1" customWidth="1"/>
    <col min="14906" max="14906" width="15.125" style="1270" bestFit="1" customWidth="1"/>
    <col min="14907" max="14907" width="19.25" style="1270" bestFit="1" customWidth="1"/>
    <col min="14908" max="14908" width="15.125" style="1270" bestFit="1" customWidth="1"/>
    <col min="14909" max="14909" width="19.25" style="1270" bestFit="1" customWidth="1"/>
    <col min="14910" max="14910" width="15.125" style="1270" bestFit="1" customWidth="1"/>
    <col min="14911" max="14911" width="19.25" style="1270" bestFit="1" customWidth="1"/>
    <col min="14912" max="14912" width="13" style="1270" bestFit="1" customWidth="1"/>
    <col min="14913" max="14913" width="17.25" style="1270" bestFit="1" customWidth="1"/>
    <col min="14914" max="14914" width="15.125" style="1270" bestFit="1" customWidth="1"/>
    <col min="14915" max="14915" width="19.25" style="1270" bestFit="1" customWidth="1"/>
    <col min="14916" max="14916" width="15.125" style="1270" bestFit="1" customWidth="1"/>
    <col min="14917" max="14917" width="19.25" style="1270" bestFit="1" customWidth="1"/>
    <col min="14918" max="14923" width="21.375" style="1270" bestFit="1" customWidth="1"/>
    <col min="14924" max="14925" width="17.25" style="1270" bestFit="1" customWidth="1"/>
    <col min="14926" max="14926" width="7.125" style="1270" bestFit="1" customWidth="1"/>
    <col min="14927" max="14927" width="11" style="1270" bestFit="1" customWidth="1"/>
    <col min="14928" max="14928" width="7.125" style="1270" bestFit="1" customWidth="1"/>
    <col min="14929" max="14930" width="11" style="1270" bestFit="1" customWidth="1"/>
    <col min="14931" max="14931" width="15.125" style="1270" bestFit="1" customWidth="1"/>
    <col min="14932" max="14932" width="16.5" style="1270" bestFit="1" customWidth="1"/>
    <col min="14933" max="14933" width="20.625" style="1270" bestFit="1" customWidth="1"/>
    <col min="14934" max="14934" width="7.125" style="1270" bestFit="1" customWidth="1"/>
    <col min="14935" max="14937" width="11" style="1270" bestFit="1" customWidth="1"/>
    <col min="14938" max="14938" width="15.125" style="1270" bestFit="1" customWidth="1"/>
    <col min="14939" max="14941" width="11" style="1270" bestFit="1" customWidth="1"/>
    <col min="14942" max="14942" width="13" style="1270" bestFit="1" customWidth="1"/>
    <col min="14943" max="14943" width="11" style="1270" bestFit="1" customWidth="1"/>
    <col min="14944" max="14944" width="15.125" style="1270" bestFit="1" customWidth="1"/>
    <col min="14945" max="14945" width="17.25" style="1270" bestFit="1" customWidth="1"/>
    <col min="14946" max="14946" width="7.125" style="1270" bestFit="1" customWidth="1"/>
    <col min="14947" max="14947" width="13" style="1270" bestFit="1" customWidth="1"/>
    <col min="14948" max="14949" width="12.375" style="1270" bestFit="1" customWidth="1"/>
    <col min="14950" max="14951" width="15.125" style="1270" bestFit="1" customWidth="1"/>
    <col min="14952" max="14953" width="18.625" style="1270" bestFit="1" customWidth="1"/>
    <col min="14954" max="14955" width="21.375" style="1270" bestFit="1" customWidth="1"/>
    <col min="14956" max="14956" width="17.25" style="1270" bestFit="1" customWidth="1"/>
    <col min="14957" max="14957" width="11" style="1270" bestFit="1" customWidth="1"/>
    <col min="14958" max="14959" width="15.125" style="1270" bestFit="1" customWidth="1"/>
    <col min="14960" max="14960" width="11" style="1270" bestFit="1" customWidth="1"/>
    <col min="14961" max="14962" width="15.125" style="1270" bestFit="1" customWidth="1"/>
    <col min="14963" max="14963" width="11.875" style="1270" bestFit="1" customWidth="1"/>
    <col min="14964" max="14964" width="16.375" style="1270" bestFit="1" customWidth="1"/>
    <col min="14965" max="14965" width="15.125" style="1270" bestFit="1" customWidth="1"/>
    <col min="14966" max="14966" width="11" style="1270" bestFit="1" customWidth="1"/>
    <col min="14967" max="14968" width="15.125" style="1270" bestFit="1" customWidth="1"/>
    <col min="14969" max="14969" width="11" style="1270" bestFit="1" customWidth="1"/>
    <col min="14970" max="14971" width="15.125" style="1270" bestFit="1" customWidth="1"/>
    <col min="14972" max="14972" width="5.25" style="1270" bestFit="1" customWidth="1"/>
    <col min="14973" max="14974" width="9" style="1270"/>
    <col min="14975" max="14975" width="7.125" style="1270" bestFit="1" customWidth="1"/>
    <col min="14976" max="14976" width="9" style="1270"/>
    <col min="14977" max="14977" width="59.375" style="1270" bestFit="1" customWidth="1"/>
    <col min="14978" max="14978" width="45.5" style="1270" bestFit="1" customWidth="1"/>
    <col min="14979" max="14979" width="27.625" style="1270" bestFit="1" customWidth="1"/>
    <col min="14980" max="14980" width="11" style="1270" bestFit="1" customWidth="1"/>
    <col min="14981" max="14984" width="13" style="1270" bestFit="1" customWidth="1"/>
    <col min="14985" max="14985" width="14.375" style="1270" bestFit="1" customWidth="1"/>
    <col min="14986" max="14986" width="13" style="1270" bestFit="1" customWidth="1"/>
    <col min="14987" max="14988" width="18.125" style="1270" bestFit="1" customWidth="1"/>
    <col min="14989" max="14989" width="20.25" style="1270" bestFit="1" customWidth="1"/>
    <col min="14990" max="14990" width="17.625" style="1270" bestFit="1" customWidth="1"/>
    <col min="14991" max="14991" width="15.125" style="1270" bestFit="1" customWidth="1"/>
    <col min="14992" max="14992" width="21.375" style="1270" bestFit="1" customWidth="1"/>
    <col min="14993" max="14993" width="12.875" style="1270" bestFit="1" customWidth="1"/>
    <col min="14994" max="14994" width="13" style="1270" bestFit="1" customWidth="1"/>
    <col min="14995" max="14995" width="21.5" style="1270" bestFit="1" customWidth="1"/>
    <col min="14996" max="14997" width="13.125" style="1270" bestFit="1" customWidth="1"/>
    <col min="14998" max="14998" width="21.25" style="1270" bestFit="1" customWidth="1"/>
    <col min="14999" max="14999" width="17.375" style="1270" bestFit="1" customWidth="1"/>
    <col min="15000" max="15000" width="13.125" style="1270" bestFit="1" customWidth="1"/>
    <col min="15001" max="15001" width="15.125" style="1270" bestFit="1" customWidth="1"/>
    <col min="15002" max="15002" width="25.25" style="1270" bestFit="1" customWidth="1"/>
    <col min="15003" max="15003" width="18.875" style="1270" bestFit="1" customWidth="1"/>
    <col min="15004" max="15004" width="28" style="1270" bestFit="1" customWidth="1"/>
    <col min="15005" max="15005" width="26.75" style="1270" bestFit="1" customWidth="1"/>
    <col min="15006" max="15006" width="28" style="1270" bestFit="1" customWidth="1"/>
    <col min="15007" max="15007" width="25.25" style="1270" bestFit="1" customWidth="1"/>
    <col min="15008" max="15008" width="29.625" style="1270" bestFit="1" customWidth="1"/>
    <col min="15009" max="15009" width="25.25" style="1270" bestFit="1" customWidth="1"/>
    <col min="15010" max="15010" width="29.625" style="1270" bestFit="1" customWidth="1"/>
    <col min="15011" max="15011" width="25.25" style="1270" bestFit="1" customWidth="1"/>
    <col min="15012" max="15013" width="18.875" style="1270" bestFit="1" customWidth="1"/>
    <col min="15014" max="15014" width="21" style="1270" bestFit="1" customWidth="1"/>
    <col min="15015" max="15015" width="20.875" style="1270" bestFit="1" customWidth="1"/>
    <col min="15016" max="15016" width="12.625" style="1270" bestFit="1" customWidth="1"/>
    <col min="15017" max="15017" width="15.125" style="1270" bestFit="1" customWidth="1"/>
    <col min="15018" max="15018" width="7.125" style="1270" bestFit="1" customWidth="1"/>
    <col min="15019" max="15019" width="19.25" style="1270" bestFit="1" customWidth="1"/>
    <col min="15020" max="15022" width="15.125" style="1270" bestFit="1" customWidth="1"/>
    <col min="15023" max="15023" width="17.25" style="1270" bestFit="1" customWidth="1"/>
    <col min="15024" max="15026" width="15.125" style="1270" bestFit="1" customWidth="1"/>
    <col min="15027" max="15028" width="17.25" style="1270" bestFit="1" customWidth="1"/>
    <col min="15029" max="15029" width="15.125" style="1270" bestFit="1" customWidth="1"/>
    <col min="15030" max="15031" width="17.25" style="1270" bestFit="1" customWidth="1"/>
    <col min="15032" max="15032" width="15.125" style="1270" bestFit="1" customWidth="1"/>
    <col min="15033" max="15034" width="17.25" style="1270" bestFit="1" customWidth="1"/>
    <col min="15035" max="15035" width="19.25" style="1270" bestFit="1" customWidth="1"/>
    <col min="15036" max="15037" width="21.375" style="1270" bestFit="1" customWidth="1"/>
    <col min="15038" max="15038" width="23.5" style="1270" bestFit="1" customWidth="1"/>
    <col min="15039" max="15039" width="21.375" style="1270" bestFit="1" customWidth="1"/>
    <col min="15040" max="15040" width="19.25" style="1270" bestFit="1" customWidth="1"/>
    <col min="15041" max="15042" width="21.375" style="1270" bestFit="1" customWidth="1"/>
    <col min="15043" max="15043" width="23.5" style="1270" bestFit="1" customWidth="1"/>
    <col min="15044" max="15044" width="21.375" style="1270" bestFit="1" customWidth="1"/>
    <col min="15045" max="15045" width="17.25" style="1270" bestFit="1" customWidth="1"/>
    <col min="15046" max="15048" width="19.25" style="1270" bestFit="1" customWidth="1"/>
    <col min="15049" max="15049" width="18.375" style="1270" bestFit="1" customWidth="1"/>
    <col min="15050" max="15051" width="20.375" style="1270" bestFit="1" customWidth="1"/>
    <col min="15052" max="15052" width="13" style="1270" bestFit="1" customWidth="1"/>
    <col min="15053" max="15054" width="19.25" style="1270" bestFit="1" customWidth="1"/>
    <col min="15055" max="15056" width="17.25" style="1270" bestFit="1" customWidth="1"/>
    <col min="15057" max="15059" width="19.25" style="1270" bestFit="1" customWidth="1"/>
    <col min="15060" max="15061" width="21.375" style="1270" bestFit="1" customWidth="1"/>
    <col min="15062" max="15062" width="19.25" style="1270" bestFit="1" customWidth="1"/>
    <col min="15063" max="15064" width="21.375" style="1270" bestFit="1" customWidth="1"/>
    <col min="15065" max="15065" width="23.5" style="1270" bestFit="1" customWidth="1"/>
    <col min="15066" max="15067" width="21.375" style="1270" bestFit="1" customWidth="1"/>
    <col min="15068" max="15070" width="23.5" style="1270" bestFit="1" customWidth="1"/>
    <col min="15071" max="15072" width="25.5" style="1270" bestFit="1" customWidth="1"/>
    <col min="15073" max="15073" width="23.5" style="1270" bestFit="1" customWidth="1"/>
    <col min="15074" max="15075" width="25.5" style="1270" bestFit="1" customWidth="1"/>
    <col min="15076" max="15076" width="27.625" style="1270" bestFit="1" customWidth="1"/>
    <col min="15077" max="15077" width="25.5" style="1270" bestFit="1" customWidth="1"/>
    <col min="15078" max="15078" width="22.75" style="1270" bestFit="1" customWidth="1"/>
    <col min="15079" max="15079" width="26.875" style="1270" bestFit="1" customWidth="1"/>
    <col min="15080" max="15081" width="19.25" style="1270" bestFit="1" customWidth="1"/>
    <col min="15082" max="15082" width="25.5" style="1270" bestFit="1" customWidth="1"/>
    <col min="15083" max="15084" width="21.375" style="1270" bestFit="1" customWidth="1"/>
    <col min="15085" max="15085" width="27.625" style="1270" bestFit="1" customWidth="1"/>
    <col min="15086" max="15086" width="8.375" style="1270" bestFit="1" customWidth="1"/>
    <col min="15087" max="15089" width="16.75" style="1270" bestFit="1" customWidth="1"/>
    <col min="15090" max="15090" width="18.875" style="1270" bestFit="1" customWidth="1"/>
    <col min="15091" max="15091" width="23.5" style="1270" bestFit="1" customWidth="1"/>
    <col min="15092" max="15092" width="25.5" style="1270" bestFit="1" customWidth="1"/>
    <col min="15093" max="15094" width="8.375" style="1270" bestFit="1" customWidth="1"/>
    <col min="15095" max="15095" width="10.25" style="1270" bestFit="1" customWidth="1"/>
    <col min="15096" max="15096" width="13.75" style="1270" bestFit="1" customWidth="1"/>
    <col min="15097" max="15097" width="15.125" style="1270" bestFit="1" customWidth="1"/>
    <col min="15098" max="15100" width="21.5" style="1270" bestFit="1" customWidth="1"/>
    <col min="15101" max="15102" width="19.25" style="1270" bestFit="1" customWidth="1"/>
    <col min="15103" max="15103" width="6.625" style="1270" bestFit="1" customWidth="1"/>
    <col min="15104" max="15104" width="9" style="1270"/>
    <col min="15105" max="15105" width="15.125" style="1270" bestFit="1" customWidth="1"/>
    <col min="15106" max="15106" width="13" style="1270" bestFit="1" customWidth="1"/>
    <col min="15107" max="15109" width="9" style="1270"/>
    <col min="15110" max="15110" width="13" style="1270" bestFit="1" customWidth="1"/>
    <col min="15111" max="15111" width="15" style="1270" customWidth="1"/>
    <col min="15112" max="15112" width="13" style="1270" bestFit="1" customWidth="1"/>
    <col min="15113" max="15113" width="9" style="1270"/>
    <col min="15114" max="15116" width="12.375" style="1270" bestFit="1" customWidth="1"/>
    <col min="15117" max="15117" width="11" style="1270" bestFit="1" customWidth="1"/>
    <col min="15118" max="15118" width="20.375" style="1270" bestFit="1" customWidth="1"/>
    <col min="15119" max="15120" width="27.75" style="1270" bestFit="1" customWidth="1"/>
    <col min="15121" max="15122" width="19.375" style="1270" bestFit="1" customWidth="1"/>
    <col min="15123" max="15123" width="17.25" style="1270" bestFit="1" customWidth="1"/>
    <col min="15124" max="15124" width="19.375" style="1270" bestFit="1" customWidth="1"/>
    <col min="15125" max="15126" width="9" style="1270"/>
    <col min="15127" max="15127" width="17.375" style="1270" bestFit="1" customWidth="1"/>
    <col min="15128" max="15128" width="9" style="1270"/>
    <col min="15129" max="15129" width="17.375" style="1270" bestFit="1" customWidth="1"/>
    <col min="15130" max="15131" width="9" style="1270"/>
    <col min="15132" max="15133" width="11.125" style="1270" bestFit="1" customWidth="1"/>
    <col min="15134" max="15134" width="5.25" style="1270" bestFit="1" customWidth="1"/>
    <col min="15135" max="15135" width="9" style="1270"/>
    <col min="15136" max="15136" width="14.25" style="1270" bestFit="1" customWidth="1"/>
    <col min="15137" max="15137" width="17.875" style="1270" bestFit="1" customWidth="1"/>
    <col min="15138" max="15138" width="5.25" style="1270" bestFit="1" customWidth="1"/>
    <col min="15139" max="15139" width="9" style="1270"/>
    <col min="15140" max="15140" width="11" style="1270" bestFit="1" customWidth="1"/>
    <col min="15141" max="15141" width="8.375" style="1270" bestFit="1" customWidth="1"/>
    <col min="15142" max="15142" width="9.625" style="1270" bestFit="1" customWidth="1"/>
    <col min="15143" max="15143" width="15.125" style="1270" bestFit="1" customWidth="1"/>
    <col min="15144" max="15144" width="11.125" style="1270" bestFit="1" customWidth="1"/>
    <col min="15145" max="15145" width="9.5" style="1270" bestFit="1" customWidth="1"/>
    <col min="15146" max="15146" width="11" style="1270" bestFit="1" customWidth="1"/>
    <col min="15147" max="15155" width="15.125" style="1270" bestFit="1" customWidth="1"/>
    <col min="15156" max="15156" width="7.125" style="1270" bestFit="1" customWidth="1"/>
    <col min="15157" max="15157" width="11" style="1270" bestFit="1" customWidth="1"/>
    <col min="15158" max="15158" width="15.125" style="1270" bestFit="1" customWidth="1"/>
    <col min="15159" max="15159" width="19.25" style="1270" bestFit="1" customWidth="1"/>
    <col min="15160" max="15160" width="15.125" style="1270" bestFit="1" customWidth="1"/>
    <col min="15161" max="15161" width="19.25" style="1270" bestFit="1" customWidth="1"/>
    <col min="15162" max="15162" width="15.125" style="1270" bestFit="1" customWidth="1"/>
    <col min="15163" max="15163" width="19.25" style="1270" bestFit="1" customWidth="1"/>
    <col min="15164" max="15164" width="15.125" style="1270" bestFit="1" customWidth="1"/>
    <col min="15165" max="15165" width="19.25" style="1270" bestFit="1" customWidth="1"/>
    <col min="15166" max="15166" width="15.125" style="1270" bestFit="1" customWidth="1"/>
    <col min="15167" max="15167" width="19.25" style="1270" bestFit="1" customWidth="1"/>
    <col min="15168" max="15168" width="13" style="1270" bestFit="1" customWidth="1"/>
    <col min="15169" max="15169" width="17.25" style="1270" bestFit="1" customWidth="1"/>
    <col min="15170" max="15170" width="15.125" style="1270" bestFit="1" customWidth="1"/>
    <col min="15171" max="15171" width="19.25" style="1270" bestFit="1" customWidth="1"/>
    <col min="15172" max="15172" width="15.125" style="1270" bestFit="1" customWidth="1"/>
    <col min="15173" max="15173" width="19.25" style="1270" bestFit="1" customWidth="1"/>
    <col min="15174" max="15179" width="21.375" style="1270" bestFit="1" customWidth="1"/>
    <col min="15180" max="15181" width="17.25" style="1270" bestFit="1" customWidth="1"/>
    <col min="15182" max="15182" width="7.125" style="1270" bestFit="1" customWidth="1"/>
    <col min="15183" max="15183" width="11" style="1270" bestFit="1" customWidth="1"/>
    <col min="15184" max="15184" width="7.125" style="1270" bestFit="1" customWidth="1"/>
    <col min="15185" max="15186" width="11" style="1270" bestFit="1" customWidth="1"/>
    <col min="15187" max="15187" width="15.125" style="1270" bestFit="1" customWidth="1"/>
    <col min="15188" max="15188" width="16.5" style="1270" bestFit="1" customWidth="1"/>
    <col min="15189" max="15189" width="20.625" style="1270" bestFit="1" customWidth="1"/>
    <col min="15190" max="15190" width="7.125" style="1270" bestFit="1" customWidth="1"/>
    <col min="15191" max="15193" width="11" style="1270" bestFit="1" customWidth="1"/>
    <col min="15194" max="15194" width="15.125" style="1270" bestFit="1" customWidth="1"/>
    <col min="15195" max="15197" width="11" style="1270" bestFit="1" customWidth="1"/>
    <col min="15198" max="15198" width="13" style="1270" bestFit="1" customWidth="1"/>
    <col min="15199" max="15199" width="11" style="1270" bestFit="1" customWidth="1"/>
    <col min="15200" max="15200" width="15.125" style="1270" bestFit="1" customWidth="1"/>
    <col min="15201" max="15201" width="17.25" style="1270" bestFit="1" customWidth="1"/>
    <col min="15202" max="15202" width="7.125" style="1270" bestFit="1" customWidth="1"/>
    <col min="15203" max="15203" width="13" style="1270" bestFit="1" customWidth="1"/>
    <col min="15204" max="15205" width="12.375" style="1270" bestFit="1" customWidth="1"/>
    <col min="15206" max="15207" width="15.125" style="1270" bestFit="1" customWidth="1"/>
    <col min="15208" max="15209" width="18.625" style="1270" bestFit="1" customWidth="1"/>
    <col min="15210" max="15211" width="21.375" style="1270" bestFit="1" customWidth="1"/>
    <col min="15212" max="15212" width="17.25" style="1270" bestFit="1" customWidth="1"/>
    <col min="15213" max="15213" width="11" style="1270" bestFit="1" customWidth="1"/>
    <col min="15214" max="15215" width="15.125" style="1270" bestFit="1" customWidth="1"/>
    <col min="15216" max="15216" width="11" style="1270" bestFit="1" customWidth="1"/>
    <col min="15217" max="15218" width="15.125" style="1270" bestFit="1" customWidth="1"/>
    <col min="15219" max="15219" width="11.875" style="1270" bestFit="1" customWidth="1"/>
    <col min="15220" max="15220" width="16.375" style="1270" bestFit="1" customWidth="1"/>
    <col min="15221" max="15221" width="15.125" style="1270" bestFit="1" customWidth="1"/>
    <col min="15222" max="15222" width="11" style="1270" bestFit="1" customWidth="1"/>
    <col min="15223" max="15224" width="15.125" style="1270" bestFit="1" customWidth="1"/>
    <col min="15225" max="15225" width="11" style="1270" bestFit="1" customWidth="1"/>
    <col min="15226" max="15227" width="15.125" style="1270" bestFit="1" customWidth="1"/>
    <col min="15228" max="15228" width="5.25" style="1270" bestFit="1" customWidth="1"/>
    <col min="15229" max="15230" width="9" style="1270"/>
    <col min="15231" max="15231" width="7.125" style="1270" bestFit="1" customWidth="1"/>
    <col min="15232" max="15232" width="9" style="1270"/>
    <col min="15233" max="15233" width="59.375" style="1270" bestFit="1" customWidth="1"/>
    <col min="15234" max="15234" width="45.5" style="1270" bestFit="1" customWidth="1"/>
    <col min="15235" max="15235" width="27.625" style="1270" bestFit="1" customWidth="1"/>
    <col min="15236" max="15236" width="11" style="1270" bestFit="1" customWidth="1"/>
    <col min="15237" max="15240" width="13" style="1270" bestFit="1" customWidth="1"/>
    <col min="15241" max="15241" width="14.375" style="1270" bestFit="1" customWidth="1"/>
    <col min="15242" max="15242" width="13" style="1270" bestFit="1" customWidth="1"/>
    <col min="15243" max="15244" width="18.125" style="1270" bestFit="1" customWidth="1"/>
    <col min="15245" max="15245" width="20.25" style="1270" bestFit="1" customWidth="1"/>
    <col min="15246" max="15246" width="17.625" style="1270" bestFit="1" customWidth="1"/>
    <col min="15247" max="15247" width="15.125" style="1270" bestFit="1" customWidth="1"/>
    <col min="15248" max="15248" width="21.375" style="1270" bestFit="1" customWidth="1"/>
    <col min="15249" max="15249" width="12.875" style="1270" bestFit="1" customWidth="1"/>
    <col min="15250" max="15250" width="13" style="1270" bestFit="1" customWidth="1"/>
    <col min="15251" max="15251" width="21.5" style="1270" bestFit="1" customWidth="1"/>
    <col min="15252" max="15253" width="13.125" style="1270" bestFit="1" customWidth="1"/>
    <col min="15254" max="15254" width="21.25" style="1270" bestFit="1" customWidth="1"/>
    <col min="15255" max="15255" width="17.375" style="1270" bestFit="1" customWidth="1"/>
    <col min="15256" max="15256" width="13.125" style="1270" bestFit="1" customWidth="1"/>
    <col min="15257" max="15257" width="15.125" style="1270" bestFit="1" customWidth="1"/>
    <col min="15258" max="15258" width="25.25" style="1270" bestFit="1" customWidth="1"/>
    <col min="15259" max="15259" width="18.875" style="1270" bestFit="1" customWidth="1"/>
    <col min="15260" max="15260" width="28" style="1270" bestFit="1" customWidth="1"/>
    <col min="15261" max="15261" width="26.75" style="1270" bestFit="1" customWidth="1"/>
    <col min="15262" max="15262" width="28" style="1270" bestFit="1" customWidth="1"/>
    <col min="15263" max="15263" width="25.25" style="1270" bestFit="1" customWidth="1"/>
    <col min="15264" max="15264" width="29.625" style="1270" bestFit="1" customWidth="1"/>
    <col min="15265" max="15265" width="25.25" style="1270" bestFit="1" customWidth="1"/>
    <col min="15266" max="15266" width="29.625" style="1270" bestFit="1" customWidth="1"/>
    <col min="15267" max="15267" width="25.25" style="1270" bestFit="1" customWidth="1"/>
    <col min="15268" max="15269" width="18.875" style="1270" bestFit="1" customWidth="1"/>
    <col min="15270" max="15270" width="21" style="1270" bestFit="1" customWidth="1"/>
    <col min="15271" max="15271" width="20.875" style="1270" bestFit="1" customWidth="1"/>
    <col min="15272" max="15272" width="12.625" style="1270" bestFit="1" customWidth="1"/>
    <col min="15273" max="15273" width="15.125" style="1270" bestFit="1" customWidth="1"/>
    <col min="15274" max="15274" width="7.125" style="1270" bestFit="1" customWidth="1"/>
    <col min="15275" max="15275" width="19.25" style="1270" bestFit="1" customWidth="1"/>
    <col min="15276" max="15278" width="15.125" style="1270" bestFit="1" customWidth="1"/>
    <col min="15279" max="15279" width="17.25" style="1270" bestFit="1" customWidth="1"/>
    <col min="15280" max="15282" width="15.125" style="1270" bestFit="1" customWidth="1"/>
    <col min="15283" max="15284" width="17.25" style="1270" bestFit="1" customWidth="1"/>
    <col min="15285" max="15285" width="15.125" style="1270" bestFit="1" customWidth="1"/>
    <col min="15286" max="15287" width="17.25" style="1270" bestFit="1" customWidth="1"/>
    <col min="15288" max="15288" width="15.125" style="1270" bestFit="1" customWidth="1"/>
    <col min="15289" max="15290" width="17.25" style="1270" bestFit="1" customWidth="1"/>
    <col min="15291" max="15291" width="19.25" style="1270" bestFit="1" customWidth="1"/>
    <col min="15292" max="15293" width="21.375" style="1270" bestFit="1" customWidth="1"/>
    <col min="15294" max="15294" width="23.5" style="1270" bestFit="1" customWidth="1"/>
    <col min="15295" max="15295" width="21.375" style="1270" bestFit="1" customWidth="1"/>
    <col min="15296" max="15296" width="19.25" style="1270" bestFit="1" customWidth="1"/>
    <col min="15297" max="15298" width="21.375" style="1270" bestFit="1" customWidth="1"/>
    <col min="15299" max="15299" width="23.5" style="1270" bestFit="1" customWidth="1"/>
    <col min="15300" max="15300" width="21.375" style="1270" bestFit="1" customWidth="1"/>
    <col min="15301" max="15301" width="17.25" style="1270" bestFit="1" customWidth="1"/>
    <col min="15302" max="15304" width="19.25" style="1270" bestFit="1" customWidth="1"/>
    <col min="15305" max="15305" width="18.375" style="1270" bestFit="1" customWidth="1"/>
    <col min="15306" max="15307" width="20.375" style="1270" bestFit="1" customWidth="1"/>
    <col min="15308" max="15308" width="13" style="1270" bestFit="1" customWidth="1"/>
    <col min="15309" max="15310" width="19.25" style="1270" bestFit="1" customWidth="1"/>
    <col min="15311" max="15312" width="17.25" style="1270" bestFit="1" customWidth="1"/>
    <col min="15313" max="15315" width="19.25" style="1270" bestFit="1" customWidth="1"/>
    <col min="15316" max="15317" width="21.375" style="1270" bestFit="1" customWidth="1"/>
    <col min="15318" max="15318" width="19.25" style="1270" bestFit="1" customWidth="1"/>
    <col min="15319" max="15320" width="21.375" style="1270" bestFit="1" customWidth="1"/>
    <col min="15321" max="15321" width="23.5" style="1270" bestFit="1" customWidth="1"/>
    <col min="15322" max="15323" width="21.375" style="1270" bestFit="1" customWidth="1"/>
    <col min="15324" max="15326" width="23.5" style="1270" bestFit="1" customWidth="1"/>
    <col min="15327" max="15328" width="25.5" style="1270" bestFit="1" customWidth="1"/>
    <col min="15329" max="15329" width="23.5" style="1270" bestFit="1" customWidth="1"/>
    <col min="15330" max="15331" width="25.5" style="1270" bestFit="1" customWidth="1"/>
    <col min="15332" max="15332" width="27.625" style="1270" bestFit="1" customWidth="1"/>
    <col min="15333" max="15333" width="25.5" style="1270" bestFit="1" customWidth="1"/>
    <col min="15334" max="15334" width="22.75" style="1270" bestFit="1" customWidth="1"/>
    <col min="15335" max="15335" width="26.875" style="1270" bestFit="1" customWidth="1"/>
    <col min="15336" max="15337" width="19.25" style="1270" bestFit="1" customWidth="1"/>
    <col min="15338" max="15338" width="25.5" style="1270" bestFit="1" customWidth="1"/>
    <col min="15339" max="15340" width="21.375" style="1270" bestFit="1" customWidth="1"/>
    <col min="15341" max="15341" width="27.625" style="1270" bestFit="1" customWidth="1"/>
    <col min="15342" max="15342" width="8.375" style="1270" bestFit="1" customWidth="1"/>
    <col min="15343" max="15345" width="16.75" style="1270" bestFit="1" customWidth="1"/>
    <col min="15346" max="15346" width="18.875" style="1270" bestFit="1" customWidth="1"/>
    <col min="15347" max="15347" width="23.5" style="1270" bestFit="1" customWidth="1"/>
    <col min="15348" max="15348" width="25.5" style="1270" bestFit="1" customWidth="1"/>
    <col min="15349" max="15350" width="8.375" style="1270" bestFit="1" customWidth="1"/>
    <col min="15351" max="15351" width="10.25" style="1270" bestFit="1" customWidth="1"/>
    <col min="15352" max="15352" width="13.75" style="1270" bestFit="1" customWidth="1"/>
    <col min="15353" max="15353" width="15.125" style="1270" bestFit="1" customWidth="1"/>
    <col min="15354" max="15356" width="21.5" style="1270" bestFit="1" customWidth="1"/>
    <col min="15357" max="15358" width="19.25" style="1270" bestFit="1" customWidth="1"/>
    <col min="15359" max="15359" width="6.625" style="1270" bestFit="1" customWidth="1"/>
    <col min="15360" max="15360" width="9" style="1270"/>
    <col min="15361" max="15361" width="15.125" style="1270" bestFit="1" customWidth="1"/>
    <col min="15362" max="15362" width="13" style="1270" bestFit="1" customWidth="1"/>
    <col min="15363" max="15365" width="9" style="1270"/>
    <col min="15366" max="15366" width="13" style="1270" bestFit="1" customWidth="1"/>
    <col min="15367" max="15367" width="15" style="1270" customWidth="1"/>
    <col min="15368" max="15368" width="13" style="1270" bestFit="1" customWidth="1"/>
    <col min="15369" max="15369" width="9" style="1270"/>
    <col min="15370" max="15372" width="12.375" style="1270" bestFit="1" customWidth="1"/>
    <col min="15373" max="15373" width="11" style="1270" bestFit="1" customWidth="1"/>
    <col min="15374" max="15374" width="20.375" style="1270" bestFit="1" customWidth="1"/>
    <col min="15375" max="15376" width="27.75" style="1270" bestFit="1" customWidth="1"/>
    <col min="15377" max="15378" width="19.375" style="1270" bestFit="1" customWidth="1"/>
    <col min="15379" max="15379" width="17.25" style="1270" bestFit="1" customWidth="1"/>
    <col min="15380" max="15380" width="19.375" style="1270" bestFit="1" customWidth="1"/>
    <col min="15381" max="15382" width="9" style="1270"/>
    <col min="15383" max="15383" width="17.375" style="1270" bestFit="1" customWidth="1"/>
    <col min="15384" max="15384" width="9" style="1270"/>
    <col min="15385" max="15385" width="17.375" style="1270" bestFit="1" customWidth="1"/>
    <col min="15386" max="15387" width="9" style="1270"/>
    <col min="15388" max="15389" width="11.125" style="1270" bestFit="1" customWidth="1"/>
    <col min="15390" max="15390" width="5.25" style="1270" bestFit="1" customWidth="1"/>
    <col min="15391" max="15391" width="9" style="1270"/>
    <col min="15392" max="15392" width="14.25" style="1270" bestFit="1" customWidth="1"/>
    <col min="15393" max="15393" width="17.875" style="1270" bestFit="1" customWidth="1"/>
    <col min="15394" max="15394" width="5.25" style="1270" bestFit="1" customWidth="1"/>
    <col min="15395" max="15395" width="9" style="1270"/>
    <col min="15396" max="15396" width="11" style="1270" bestFit="1" customWidth="1"/>
    <col min="15397" max="15397" width="8.375" style="1270" bestFit="1" customWidth="1"/>
    <col min="15398" max="15398" width="9.625" style="1270" bestFit="1" customWidth="1"/>
    <col min="15399" max="15399" width="15.125" style="1270" bestFit="1" customWidth="1"/>
    <col min="15400" max="15400" width="11.125" style="1270" bestFit="1" customWidth="1"/>
    <col min="15401" max="15401" width="9.5" style="1270" bestFit="1" customWidth="1"/>
    <col min="15402" max="15402" width="11" style="1270" bestFit="1" customWidth="1"/>
    <col min="15403" max="15411" width="15.125" style="1270" bestFit="1" customWidth="1"/>
    <col min="15412" max="15412" width="7.125" style="1270" bestFit="1" customWidth="1"/>
    <col min="15413" max="15413" width="11" style="1270" bestFit="1" customWidth="1"/>
    <col min="15414" max="15414" width="15.125" style="1270" bestFit="1" customWidth="1"/>
    <col min="15415" max="15415" width="19.25" style="1270" bestFit="1" customWidth="1"/>
    <col min="15416" max="15416" width="15.125" style="1270" bestFit="1" customWidth="1"/>
    <col min="15417" max="15417" width="19.25" style="1270" bestFit="1" customWidth="1"/>
    <col min="15418" max="15418" width="15.125" style="1270" bestFit="1" customWidth="1"/>
    <col min="15419" max="15419" width="19.25" style="1270" bestFit="1" customWidth="1"/>
    <col min="15420" max="15420" width="15.125" style="1270" bestFit="1" customWidth="1"/>
    <col min="15421" max="15421" width="19.25" style="1270" bestFit="1" customWidth="1"/>
    <col min="15422" max="15422" width="15.125" style="1270" bestFit="1" customWidth="1"/>
    <col min="15423" max="15423" width="19.25" style="1270" bestFit="1" customWidth="1"/>
    <col min="15424" max="15424" width="13" style="1270" bestFit="1" customWidth="1"/>
    <col min="15425" max="15425" width="17.25" style="1270" bestFit="1" customWidth="1"/>
    <col min="15426" max="15426" width="15.125" style="1270" bestFit="1" customWidth="1"/>
    <col min="15427" max="15427" width="19.25" style="1270" bestFit="1" customWidth="1"/>
    <col min="15428" max="15428" width="15.125" style="1270" bestFit="1" customWidth="1"/>
    <col min="15429" max="15429" width="19.25" style="1270" bestFit="1" customWidth="1"/>
    <col min="15430" max="15435" width="21.375" style="1270" bestFit="1" customWidth="1"/>
    <col min="15436" max="15437" width="17.25" style="1270" bestFit="1" customWidth="1"/>
    <col min="15438" max="15438" width="7.125" style="1270" bestFit="1" customWidth="1"/>
    <col min="15439" max="15439" width="11" style="1270" bestFit="1" customWidth="1"/>
    <col min="15440" max="15440" width="7.125" style="1270" bestFit="1" customWidth="1"/>
    <col min="15441" max="15442" width="11" style="1270" bestFit="1" customWidth="1"/>
    <col min="15443" max="15443" width="15.125" style="1270" bestFit="1" customWidth="1"/>
    <col min="15444" max="15444" width="16.5" style="1270" bestFit="1" customWidth="1"/>
    <col min="15445" max="15445" width="20.625" style="1270" bestFit="1" customWidth="1"/>
    <col min="15446" max="15446" width="7.125" style="1270" bestFit="1" customWidth="1"/>
    <col min="15447" max="15449" width="11" style="1270" bestFit="1" customWidth="1"/>
    <col min="15450" max="15450" width="15.125" style="1270" bestFit="1" customWidth="1"/>
    <col min="15451" max="15453" width="11" style="1270" bestFit="1" customWidth="1"/>
    <col min="15454" max="15454" width="13" style="1270" bestFit="1" customWidth="1"/>
    <col min="15455" max="15455" width="11" style="1270" bestFit="1" customWidth="1"/>
    <col min="15456" max="15456" width="15.125" style="1270" bestFit="1" customWidth="1"/>
    <col min="15457" max="15457" width="17.25" style="1270" bestFit="1" customWidth="1"/>
    <col min="15458" max="15458" width="7.125" style="1270" bestFit="1" customWidth="1"/>
    <col min="15459" max="15459" width="13" style="1270" bestFit="1" customWidth="1"/>
    <col min="15460" max="15461" width="12.375" style="1270" bestFit="1" customWidth="1"/>
    <col min="15462" max="15463" width="15.125" style="1270" bestFit="1" customWidth="1"/>
    <col min="15464" max="15465" width="18.625" style="1270" bestFit="1" customWidth="1"/>
    <col min="15466" max="15467" width="21.375" style="1270" bestFit="1" customWidth="1"/>
    <col min="15468" max="15468" width="17.25" style="1270" bestFit="1" customWidth="1"/>
    <col min="15469" max="15469" width="11" style="1270" bestFit="1" customWidth="1"/>
    <col min="15470" max="15471" width="15.125" style="1270" bestFit="1" customWidth="1"/>
    <col min="15472" max="15472" width="11" style="1270" bestFit="1" customWidth="1"/>
    <col min="15473" max="15474" width="15.125" style="1270" bestFit="1" customWidth="1"/>
    <col min="15475" max="15475" width="11.875" style="1270" bestFit="1" customWidth="1"/>
    <col min="15476" max="15476" width="16.375" style="1270" bestFit="1" customWidth="1"/>
    <col min="15477" max="15477" width="15.125" style="1270" bestFit="1" customWidth="1"/>
    <col min="15478" max="15478" width="11" style="1270" bestFit="1" customWidth="1"/>
    <col min="15479" max="15480" width="15.125" style="1270" bestFit="1" customWidth="1"/>
    <col min="15481" max="15481" width="11" style="1270" bestFit="1" customWidth="1"/>
    <col min="15482" max="15483" width="15.125" style="1270" bestFit="1" customWidth="1"/>
    <col min="15484" max="15484" width="5.25" style="1270" bestFit="1" customWidth="1"/>
    <col min="15485" max="15486" width="9" style="1270"/>
    <col min="15487" max="15487" width="7.125" style="1270" bestFit="1" customWidth="1"/>
    <col min="15488" max="15488" width="9" style="1270"/>
    <col min="15489" max="15489" width="59.375" style="1270" bestFit="1" customWidth="1"/>
    <col min="15490" max="15490" width="45.5" style="1270" bestFit="1" customWidth="1"/>
    <col min="15491" max="15491" width="27.625" style="1270" bestFit="1" customWidth="1"/>
    <col min="15492" max="15492" width="11" style="1270" bestFit="1" customWidth="1"/>
    <col min="15493" max="15496" width="13" style="1270" bestFit="1" customWidth="1"/>
    <col min="15497" max="15497" width="14.375" style="1270" bestFit="1" customWidth="1"/>
    <col min="15498" max="15498" width="13" style="1270" bestFit="1" customWidth="1"/>
    <col min="15499" max="15500" width="18.125" style="1270" bestFit="1" customWidth="1"/>
    <col min="15501" max="15501" width="20.25" style="1270" bestFit="1" customWidth="1"/>
    <col min="15502" max="15502" width="17.625" style="1270" bestFit="1" customWidth="1"/>
    <col min="15503" max="15503" width="15.125" style="1270" bestFit="1" customWidth="1"/>
    <col min="15504" max="15504" width="21.375" style="1270" bestFit="1" customWidth="1"/>
    <col min="15505" max="15505" width="12.875" style="1270" bestFit="1" customWidth="1"/>
    <col min="15506" max="15506" width="13" style="1270" bestFit="1" customWidth="1"/>
    <col min="15507" max="15507" width="21.5" style="1270" bestFit="1" customWidth="1"/>
    <col min="15508" max="15509" width="13.125" style="1270" bestFit="1" customWidth="1"/>
    <col min="15510" max="15510" width="21.25" style="1270" bestFit="1" customWidth="1"/>
    <col min="15511" max="15511" width="17.375" style="1270" bestFit="1" customWidth="1"/>
    <col min="15512" max="15512" width="13.125" style="1270" bestFit="1" customWidth="1"/>
    <col min="15513" max="15513" width="15.125" style="1270" bestFit="1" customWidth="1"/>
    <col min="15514" max="15514" width="25.25" style="1270" bestFit="1" customWidth="1"/>
    <col min="15515" max="15515" width="18.875" style="1270" bestFit="1" customWidth="1"/>
    <col min="15516" max="15516" width="28" style="1270" bestFit="1" customWidth="1"/>
    <col min="15517" max="15517" width="26.75" style="1270" bestFit="1" customWidth="1"/>
    <col min="15518" max="15518" width="28" style="1270" bestFit="1" customWidth="1"/>
    <col min="15519" max="15519" width="25.25" style="1270" bestFit="1" customWidth="1"/>
    <col min="15520" max="15520" width="29.625" style="1270" bestFit="1" customWidth="1"/>
    <col min="15521" max="15521" width="25.25" style="1270" bestFit="1" customWidth="1"/>
    <col min="15522" max="15522" width="29.625" style="1270" bestFit="1" customWidth="1"/>
    <col min="15523" max="15523" width="25.25" style="1270" bestFit="1" customWidth="1"/>
    <col min="15524" max="15525" width="18.875" style="1270" bestFit="1" customWidth="1"/>
    <col min="15526" max="15526" width="21" style="1270" bestFit="1" customWidth="1"/>
    <col min="15527" max="15527" width="20.875" style="1270" bestFit="1" customWidth="1"/>
    <col min="15528" max="15528" width="12.625" style="1270" bestFit="1" customWidth="1"/>
    <col min="15529" max="15529" width="15.125" style="1270" bestFit="1" customWidth="1"/>
    <col min="15530" max="15530" width="7.125" style="1270" bestFit="1" customWidth="1"/>
    <col min="15531" max="15531" width="19.25" style="1270" bestFit="1" customWidth="1"/>
    <col min="15532" max="15534" width="15.125" style="1270" bestFit="1" customWidth="1"/>
    <col min="15535" max="15535" width="17.25" style="1270" bestFit="1" customWidth="1"/>
    <col min="15536" max="15538" width="15.125" style="1270" bestFit="1" customWidth="1"/>
    <col min="15539" max="15540" width="17.25" style="1270" bestFit="1" customWidth="1"/>
    <col min="15541" max="15541" width="15.125" style="1270" bestFit="1" customWidth="1"/>
    <col min="15542" max="15543" width="17.25" style="1270" bestFit="1" customWidth="1"/>
    <col min="15544" max="15544" width="15.125" style="1270" bestFit="1" customWidth="1"/>
    <col min="15545" max="15546" width="17.25" style="1270" bestFit="1" customWidth="1"/>
    <col min="15547" max="15547" width="19.25" style="1270" bestFit="1" customWidth="1"/>
    <col min="15548" max="15549" width="21.375" style="1270" bestFit="1" customWidth="1"/>
    <col min="15550" max="15550" width="23.5" style="1270" bestFit="1" customWidth="1"/>
    <col min="15551" max="15551" width="21.375" style="1270" bestFit="1" customWidth="1"/>
    <col min="15552" max="15552" width="19.25" style="1270" bestFit="1" customWidth="1"/>
    <col min="15553" max="15554" width="21.375" style="1270" bestFit="1" customWidth="1"/>
    <col min="15555" max="15555" width="23.5" style="1270" bestFit="1" customWidth="1"/>
    <col min="15556" max="15556" width="21.375" style="1270" bestFit="1" customWidth="1"/>
    <col min="15557" max="15557" width="17.25" style="1270" bestFit="1" customWidth="1"/>
    <col min="15558" max="15560" width="19.25" style="1270" bestFit="1" customWidth="1"/>
    <col min="15561" max="15561" width="18.375" style="1270" bestFit="1" customWidth="1"/>
    <col min="15562" max="15563" width="20.375" style="1270" bestFit="1" customWidth="1"/>
    <col min="15564" max="15564" width="13" style="1270" bestFit="1" customWidth="1"/>
    <col min="15565" max="15566" width="19.25" style="1270" bestFit="1" customWidth="1"/>
    <col min="15567" max="15568" width="17.25" style="1270" bestFit="1" customWidth="1"/>
    <col min="15569" max="15571" width="19.25" style="1270" bestFit="1" customWidth="1"/>
    <col min="15572" max="15573" width="21.375" style="1270" bestFit="1" customWidth="1"/>
    <col min="15574" max="15574" width="19.25" style="1270" bestFit="1" customWidth="1"/>
    <col min="15575" max="15576" width="21.375" style="1270" bestFit="1" customWidth="1"/>
    <col min="15577" max="15577" width="23.5" style="1270" bestFit="1" customWidth="1"/>
    <col min="15578" max="15579" width="21.375" style="1270" bestFit="1" customWidth="1"/>
    <col min="15580" max="15582" width="23.5" style="1270" bestFit="1" customWidth="1"/>
    <col min="15583" max="15584" width="25.5" style="1270" bestFit="1" customWidth="1"/>
    <col min="15585" max="15585" width="23.5" style="1270" bestFit="1" customWidth="1"/>
    <col min="15586" max="15587" width="25.5" style="1270" bestFit="1" customWidth="1"/>
    <col min="15588" max="15588" width="27.625" style="1270" bestFit="1" customWidth="1"/>
    <col min="15589" max="15589" width="25.5" style="1270" bestFit="1" customWidth="1"/>
    <col min="15590" max="15590" width="22.75" style="1270" bestFit="1" customWidth="1"/>
    <col min="15591" max="15591" width="26.875" style="1270" bestFit="1" customWidth="1"/>
    <col min="15592" max="15593" width="19.25" style="1270" bestFit="1" customWidth="1"/>
    <col min="15594" max="15594" width="25.5" style="1270" bestFit="1" customWidth="1"/>
    <col min="15595" max="15596" width="21.375" style="1270" bestFit="1" customWidth="1"/>
    <col min="15597" max="15597" width="27.625" style="1270" bestFit="1" customWidth="1"/>
    <col min="15598" max="15598" width="8.375" style="1270" bestFit="1" customWidth="1"/>
    <col min="15599" max="15601" width="16.75" style="1270" bestFit="1" customWidth="1"/>
    <col min="15602" max="15602" width="18.875" style="1270" bestFit="1" customWidth="1"/>
    <col min="15603" max="15603" width="23.5" style="1270" bestFit="1" customWidth="1"/>
    <col min="15604" max="15604" width="25.5" style="1270" bestFit="1" customWidth="1"/>
    <col min="15605" max="15606" width="8.375" style="1270" bestFit="1" customWidth="1"/>
    <col min="15607" max="15607" width="10.25" style="1270" bestFit="1" customWidth="1"/>
    <col min="15608" max="15608" width="13.75" style="1270" bestFit="1" customWidth="1"/>
    <col min="15609" max="15609" width="15.125" style="1270" bestFit="1" customWidth="1"/>
    <col min="15610" max="15612" width="21.5" style="1270" bestFit="1" customWidth="1"/>
    <col min="15613" max="15614" width="19.25" style="1270" bestFit="1" customWidth="1"/>
    <col min="15615" max="15615" width="6.625" style="1270" bestFit="1" customWidth="1"/>
    <col min="15616" max="15616" width="9" style="1270"/>
    <col min="15617" max="15617" width="15.125" style="1270" bestFit="1" customWidth="1"/>
    <col min="15618" max="15618" width="13" style="1270" bestFit="1" customWidth="1"/>
    <col min="15619" max="15621" width="9" style="1270"/>
    <col min="15622" max="15622" width="13" style="1270" bestFit="1" customWidth="1"/>
    <col min="15623" max="15623" width="15" style="1270" customWidth="1"/>
    <col min="15624" max="15624" width="13" style="1270" bestFit="1" customWidth="1"/>
    <col min="15625" max="15625" width="9" style="1270"/>
    <col min="15626" max="15628" width="12.375" style="1270" bestFit="1" customWidth="1"/>
    <col min="15629" max="15629" width="11" style="1270" bestFit="1" customWidth="1"/>
    <col min="15630" max="15630" width="20.375" style="1270" bestFit="1" customWidth="1"/>
    <col min="15631" max="15632" width="27.75" style="1270" bestFit="1" customWidth="1"/>
    <col min="15633" max="15634" width="19.375" style="1270" bestFit="1" customWidth="1"/>
    <col min="15635" max="15635" width="17.25" style="1270" bestFit="1" customWidth="1"/>
    <col min="15636" max="15636" width="19.375" style="1270" bestFit="1" customWidth="1"/>
    <col min="15637" max="15638" width="9" style="1270"/>
    <col min="15639" max="15639" width="17.375" style="1270" bestFit="1" customWidth="1"/>
    <col min="15640" max="15640" width="9" style="1270"/>
    <col min="15641" max="15641" width="17.375" style="1270" bestFit="1" customWidth="1"/>
    <col min="15642" max="15643" width="9" style="1270"/>
    <col min="15644" max="15645" width="11.125" style="1270" bestFit="1" customWidth="1"/>
    <col min="15646" max="15646" width="5.25" style="1270" bestFit="1" customWidth="1"/>
    <col min="15647" max="15647" width="9" style="1270"/>
    <col min="15648" max="15648" width="14.25" style="1270" bestFit="1" customWidth="1"/>
    <col min="15649" max="15649" width="17.875" style="1270" bestFit="1" customWidth="1"/>
    <col min="15650" max="15650" width="5.25" style="1270" bestFit="1" customWidth="1"/>
    <col min="15651" max="15651" width="9" style="1270"/>
    <col min="15652" max="15652" width="11" style="1270" bestFit="1" customWidth="1"/>
    <col min="15653" max="15653" width="8.375" style="1270" bestFit="1" customWidth="1"/>
    <col min="15654" max="15654" width="9.625" style="1270" bestFit="1" customWidth="1"/>
    <col min="15655" max="15655" width="15.125" style="1270" bestFit="1" customWidth="1"/>
    <col min="15656" max="15656" width="11.125" style="1270" bestFit="1" customWidth="1"/>
    <col min="15657" max="15657" width="9.5" style="1270" bestFit="1" customWidth="1"/>
    <col min="15658" max="15658" width="11" style="1270" bestFit="1" customWidth="1"/>
    <col min="15659" max="15667" width="15.125" style="1270" bestFit="1" customWidth="1"/>
    <col min="15668" max="15668" width="7.125" style="1270" bestFit="1" customWidth="1"/>
    <col min="15669" max="15669" width="11" style="1270" bestFit="1" customWidth="1"/>
    <col min="15670" max="15670" width="15.125" style="1270" bestFit="1" customWidth="1"/>
    <col min="15671" max="15671" width="19.25" style="1270" bestFit="1" customWidth="1"/>
    <col min="15672" max="15672" width="15.125" style="1270" bestFit="1" customWidth="1"/>
    <col min="15673" max="15673" width="19.25" style="1270" bestFit="1" customWidth="1"/>
    <col min="15674" max="15674" width="15.125" style="1270" bestFit="1" customWidth="1"/>
    <col min="15675" max="15675" width="19.25" style="1270" bestFit="1" customWidth="1"/>
    <col min="15676" max="15676" width="15.125" style="1270" bestFit="1" customWidth="1"/>
    <col min="15677" max="15677" width="19.25" style="1270" bestFit="1" customWidth="1"/>
    <col min="15678" max="15678" width="15.125" style="1270" bestFit="1" customWidth="1"/>
    <col min="15679" max="15679" width="19.25" style="1270" bestFit="1" customWidth="1"/>
    <col min="15680" max="15680" width="13" style="1270" bestFit="1" customWidth="1"/>
    <col min="15681" max="15681" width="17.25" style="1270" bestFit="1" customWidth="1"/>
    <col min="15682" max="15682" width="15.125" style="1270" bestFit="1" customWidth="1"/>
    <col min="15683" max="15683" width="19.25" style="1270" bestFit="1" customWidth="1"/>
    <col min="15684" max="15684" width="15.125" style="1270" bestFit="1" customWidth="1"/>
    <col min="15685" max="15685" width="19.25" style="1270" bestFit="1" customWidth="1"/>
    <col min="15686" max="15691" width="21.375" style="1270" bestFit="1" customWidth="1"/>
    <col min="15692" max="15693" width="17.25" style="1270" bestFit="1" customWidth="1"/>
    <col min="15694" max="15694" width="7.125" style="1270" bestFit="1" customWidth="1"/>
    <col min="15695" max="15695" width="11" style="1270" bestFit="1" customWidth="1"/>
    <col min="15696" max="15696" width="7.125" style="1270" bestFit="1" customWidth="1"/>
    <col min="15697" max="15698" width="11" style="1270" bestFit="1" customWidth="1"/>
    <col min="15699" max="15699" width="15.125" style="1270" bestFit="1" customWidth="1"/>
    <col min="15700" max="15700" width="16.5" style="1270" bestFit="1" customWidth="1"/>
    <col min="15701" max="15701" width="20.625" style="1270" bestFit="1" customWidth="1"/>
    <col min="15702" max="15702" width="7.125" style="1270" bestFit="1" customWidth="1"/>
    <col min="15703" max="15705" width="11" style="1270" bestFit="1" customWidth="1"/>
    <col min="15706" max="15706" width="15.125" style="1270" bestFit="1" customWidth="1"/>
    <col min="15707" max="15709" width="11" style="1270" bestFit="1" customWidth="1"/>
    <col min="15710" max="15710" width="13" style="1270" bestFit="1" customWidth="1"/>
    <col min="15711" max="15711" width="11" style="1270" bestFit="1" customWidth="1"/>
    <col min="15712" max="15712" width="15.125" style="1270" bestFit="1" customWidth="1"/>
    <col min="15713" max="15713" width="17.25" style="1270" bestFit="1" customWidth="1"/>
    <col min="15714" max="15714" width="7.125" style="1270" bestFit="1" customWidth="1"/>
    <col min="15715" max="15715" width="13" style="1270" bestFit="1" customWidth="1"/>
    <col min="15716" max="15717" width="12.375" style="1270" bestFit="1" customWidth="1"/>
    <col min="15718" max="15719" width="15.125" style="1270" bestFit="1" customWidth="1"/>
    <col min="15720" max="15721" width="18.625" style="1270" bestFit="1" customWidth="1"/>
    <col min="15722" max="15723" width="21.375" style="1270" bestFit="1" customWidth="1"/>
    <col min="15724" max="15724" width="17.25" style="1270" bestFit="1" customWidth="1"/>
    <col min="15725" max="15725" width="11" style="1270" bestFit="1" customWidth="1"/>
    <col min="15726" max="15727" width="15.125" style="1270" bestFit="1" customWidth="1"/>
    <col min="15728" max="15728" width="11" style="1270" bestFit="1" customWidth="1"/>
    <col min="15729" max="15730" width="15.125" style="1270" bestFit="1" customWidth="1"/>
    <col min="15731" max="15731" width="11.875" style="1270" bestFit="1" customWidth="1"/>
    <col min="15732" max="15732" width="16.375" style="1270" bestFit="1" customWidth="1"/>
    <col min="15733" max="15733" width="15.125" style="1270" bestFit="1" customWidth="1"/>
    <col min="15734" max="15734" width="11" style="1270" bestFit="1" customWidth="1"/>
    <col min="15735" max="15736" width="15.125" style="1270" bestFit="1" customWidth="1"/>
    <col min="15737" max="15737" width="11" style="1270" bestFit="1" customWidth="1"/>
    <col min="15738" max="15739" width="15.125" style="1270" bestFit="1" customWidth="1"/>
    <col min="15740" max="15740" width="5.25" style="1270" bestFit="1" customWidth="1"/>
    <col min="15741" max="15742" width="9" style="1270"/>
    <col min="15743" max="15743" width="7.125" style="1270" bestFit="1" customWidth="1"/>
    <col min="15744" max="15744" width="9" style="1270"/>
    <col min="15745" max="15745" width="59.375" style="1270" bestFit="1" customWidth="1"/>
    <col min="15746" max="15746" width="45.5" style="1270" bestFit="1" customWidth="1"/>
    <col min="15747" max="15747" width="27.625" style="1270" bestFit="1" customWidth="1"/>
    <col min="15748" max="15748" width="11" style="1270" bestFit="1" customWidth="1"/>
    <col min="15749" max="15752" width="13" style="1270" bestFit="1" customWidth="1"/>
    <col min="15753" max="15753" width="14.375" style="1270" bestFit="1" customWidth="1"/>
    <col min="15754" max="15754" width="13" style="1270" bestFit="1" customWidth="1"/>
    <col min="15755" max="15756" width="18.125" style="1270" bestFit="1" customWidth="1"/>
    <col min="15757" max="15757" width="20.25" style="1270" bestFit="1" customWidth="1"/>
    <col min="15758" max="15758" width="17.625" style="1270" bestFit="1" customWidth="1"/>
    <col min="15759" max="15759" width="15.125" style="1270" bestFit="1" customWidth="1"/>
    <col min="15760" max="15760" width="21.375" style="1270" bestFit="1" customWidth="1"/>
    <col min="15761" max="15761" width="12.875" style="1270" bestFit="1" customWidth="1"/>
    <col min="15762" max="15762" width="13" style="1270" bestFit="1" customWidth="1"/>
    <col min="15763" max="15763" width="21.5" style="1270" bestFit="1" customWidth="1"/>
    <col min="15764" max="15765" width="13.125" style="1270" bestFit="1" customWidth="1"/>
    <col min="15766" max="15766" width="21.25" style="1270" bestFit="1" customWidth="1"/>
    <col min="15767" max="15767" width="17.375" style="1270" bestFit="1" customWidth="1"/>
    <col min="15768" max="15768" width="13.125" style="1270" bestFit="1" customWidth="1"/>
    <col min="15769" max="15769" width="15.125" style="1270" bestFit="1" customWidth="1"/>
    <col min="15770" max="15770" width="25.25" style="1270" bestFit="1" customWidth="1"/>
    <col min="15771" max="15771" width="18.875" style="1270" bestFit="1" customWidth="1"/>
    <col min="15772" max="15772" width="28" style="1270" bestFit="1" customWidth="1"/>
    <col min="15773" max="15773" width="26.75" style="1270" bestFit="1" customWidth="1"/>
    <col min="15774" max="15774" width="28" style="1270" bestFit="1" customWidth="1"/>
    <col min="15775" max="15775" width="25.25" style="1270" bestFit="1" customWidth="1"/>
    <col min="15776" max="15776" width="29.625" style="1270" bestFit="1" customWidth="1"/>
    <col min="15777" max="15777" width="25.25" style="1270" bestFit="1" customWidth="1"/>
    <col min="15778" max="15778" width="29.625" style="1270" bestFit="1" customWidth="1"/>
    <col min="15779" max="15779" width="25.25" style="1270" bestFit="1" customWidth="1"/>
    <col min="15780" max="15781" width="18.875" style="1270" bestFit="1" customWidth="1"/>
    <col min="15782" max="15782" width="21" style="1270" bestFit="1" customWidth="1"/>
    <col min="15783" max="15783" width="20.875" style="1270" bestFit="1" customWidth="1"/>
    <col min="15784" max="15784" width="12.625" style="1270" bestFit="1" customWidth="1"/>
    <col min="15785" max="15785" width="15.125" style="1270" bestFit="1" customWidth="1"/>
    <col min="15786" max="15786" width="7.125" style="1270" bestFit="1" customWidth="1"/>
    <col min="15787" max="15787" width="19.25" style="1270" bestFit="1" customWidth="1"/>
    <col min="15788" max="15790" width="15.125" style="1270" bestFit="1" customWidth="1"/>
    <col min="15791" max="15791" width="17.25" style="1270" bestFit="1" customWidth="1"/>
    <col min="15792" max="15794" width="15.125" style="1270" bestFit="1" customWidth="1"/>
    <col min="15795" max="15796" width="17.25" style="1270" bestFit="1" customWidth="1"/>
    <col min="15797" max="15797" width="15.125" style="1270" bestFit="1" customWidth="1"/>
    <col min="15798" max="15799" width="17.25" style="1270" bestFit="1" customWidth="1"/>
    <col min="15800" max="15800" width="15.125" style="1270" bestFit="1" customWidth="1"/>
    <col min="15801" max="15802" width="17.25" style="1270" bestFit="1" customWidth="1"/>
    <col min="15803" max="15803" width="19.25" style="1270" bestFit="1" customWidth="1"/>
    <col min="15804" max="15805" width="21.375" style="1270" bestFit="1" customWidth="1"/>
    <col min="15806" max="15806" width="23.5" style="1270" bestFit="1" customWidth="1"/>
    <col min="15807" max="15807" width="21.375" style="1270" bestFit="1" customWidth="1"/>
    <col min="15808" max="15808" width="19.25" style="1270" bestFit="1" customWidth="1"/>
    <col min="15809" max="15810" width="21.375" style="1270" bestFit="1" customWidth="1"/>
    <col min="15811" max="15811" width="23.5" style="1270" bestFit="1" customWidth="1"/>
    <col min="15812" max="15812" width="21.375" style="1270" bestFit="1" customWidth="1"/>
    <col min="15813" max="15813" width="17.25" style="1270" bestFit="1" customWidth="1"/>
    <col min="15814" max="15816" width="19.25" style="1270" bestFit="1" customWidth="1"/>
    <col min="15817" max="15817" width="18.375" style="1270" bestFit="1" customWidth="1"/>
    <col min="15818" max="15819" width="20.375" style="1270" bestFit="1" customWidth="1"/>
    <col min="15820" max="15820" width="13" style="1270" bestFit="1" customWidth="1"/>
    <col min="15821" max="15822" width="19.25" style="1270" bestFit="1" customWidth="1"/>
    <col min="15823" max="15824" width="17.25" style="1270" bestFit="1" customWidth="1"/>
    <col min="15825" max="15827" width="19.25" style="1270" bestFit="1" customWidth="1"/>
    <col min="15828" max="15829" width="21.375" style="1270" bestFit="1" customWidth="1"/>
    <col min="15830" max="15830" width="19.25" style="1270" bestFit="1" customWidth="1"/>
    <col min="15831" max="15832" width="21.375" style="1270" bestFit="1" customWidth="1"/>
    <col min="15833" max="15833" width="23.5" style="1270" bestFit="1" customWidth="1"/>
    <col min="15834" max="15835" width="21.375" style="1270" bestFit="1" customWidth="1"/>
    <col min="15836" max="15838" width="23.5" style="1270" bestFit="1" customWidth="1"/>
    <col min="15839" max="15840" width="25.5" style="1270" bestFit="1" customWidth="1"/>
    <col min="15841" max="15841" width="23.5" style="1270" bestFit="1" customWidth="1"/>
    <col min="15842" max="15843" width="25.5" style="1270" bestFit="1" customWidth="1"/>
    <col min="15844" max="15844" width="27.625" style="1270" bestFit="1" customWidth="1"/>
    <col min="15845" max="15845" width="25.5" style="1270" bestFit="1" customWidth="1"/>
    <col min="15846" max="15846" width="22.75" style="1270" bestFit="1" customWidth="1"/>
    <col min="15847" max="15847" width="26.875" style="1270" bestFit="1" customWidth="1"/>
    <col min="15848" max="15849" width="19.25" style="1270" bestFit="1" customWidth="1"/>
    <col min="15850" max="15850" width="25.5" style="1270" bestFit="1" customWidth="1"/>
    <col min="15851" max="15852" width="21.375" style="1270" bestFit="1" customWidth="1"/>
    <col min="15853" max="15853" width="27.625" style="1270" bestFit="1" customWidth="1"/>
    <col min="15854" max="15854" width="8.375" style="1270" bestFit="1" customWidth="1"/>
    <col min="15855" max="15857" width="16.75" style="1270" bestFit="1" customWidth="1"/>
    <col min="15858" max="15858" width="18.875" style="1270" bestFit="1" customWidth="1"/>
    <col min="15859" max="15859" width="23.5" style="1270" bestFit="1" customWidth="1"/>
    <col min="15860" max="15860" width="25.5" style="1270" bestFit="1" customWidth="1"/>
    <col min="15861" max="15862" width="8.375" style="1270" bestFit="1" customWidth="1"/>
    <col min="15863" max="15863" width="10.25" style="1270" bestFit="1" customWidth="1"/>
    <col min="15864" max="15864" width="13.75" style="1270" bestFit="1" customWidth="1"/>
    <col min="15865" max="15865" width="15.125" style="1270" bestFit="1" customWidth="1"/>
    <col min="15866" max="15868" width="21.5" style="1270" bestFit="1" customWidth="1"/>
    <col min="15869" max="15870" width="19.25" style="1270" bestFit="1" customWidth="1"/>
    <col min="15871" max="15871" width="6.625" style="1270" bestFit="1" customWidth="1"/>
    <col min="15872" max="15872" width="9" style="1270"/>
    <col min="15873" max="15873" width="15.125" style="1270" bestFit="1" customWidth="1"/>
    <col min="15874" max="15874" width="13" style="1270" bestFit="1" customWidth="1"/>
    <col min="15875" max="15877" width="9" style="1270"/>
    <col min="15878" max="15878" width="13" style="1270" bestFit="1" customWidth="1"/>
    <col min="15879" max="15879" width="15" style="1270" customWidth="1"/>
    <col min="15880" max="15880" width="13" style="1270" bestFit="1" customWidth="1"/>
    <col min="15881" max="15881" width="9" style="1270"/>
    <col min="15882" max="15884" width="12.375" style="1270" bestFit="1" customWidth="1"/>
    <col min="15885" max="15885" width="11" style="1270" bestFit="1" customWidth="1"/>
    <col min="15886" max="15886" width="20.375" style="1270" bestFit="1" customWidth="1"/>
    <col min="15887" max="15888" width="27.75" style="1270" bestFit="1" customWidth="1"/>
    <col min="15889" max="15890" width="19.375" style="1270" bestFit="1" customWidth="1"/>
    <col min="15891" max="15891" width="17.25" style="1270" bestFit="1" customWidth="1"/>
    <col min="15892" max="15892" width="19.375" style="1270" bestFit="1" customWidth="1"/>
    <col min="15893" max="15894" width="9" style="1270"/>
    <col min="15895" max="15895" width="17.375" style="1270" bestFit="1" customWidth="1"/>
    <col min="15896" max="15896" width="9" style="1270"/>
    <col min="15897" max="15897" width="17.375" style="1270" bestFit="1" customWidth="1"/>
    <col min="15898" max="15899" width="9" style="1270"/>
    <col min="15900" max="15901" width="11.125" style="1270" bestFit="1" customWidth="1"/>
    <col min="15902" max="15902" width="5.25" style="1270" bestFit="1" customWidth="1"/>
    <col min="15903" max="15903" width="9" style="1270"/>
    <col min="15904" max="15904" width="14.25" style="1270" bestFit="1" customWidth="1"/>
    <col min="15905" max="15905" width="17.875" style="1270" bestFit="1" customWidth="1"/>
    <col min="15906" max="15906" width="5.25" style="1270" bestFit="1" customWidth="1"/>
    <col min="15907" max="15907" width="9" style="1270"/>
    <col min="15908" max="15908" width="11" style="1270" bestFit="1" customWidth="1"/>
    <col min="15909" max="15909" width="8.375" style="1270" bestFit="1" customWidth="1"/>
    <col min="15910" max="15910" width="9.625" style="1270" bestFit="1" customWidth="1"/>
    <col min="15911" max="15911" width="15.125" style="1270" bestFit="1" customWidth="1"/>
    <col min="15912" max="15912" width="11.125" style="1270" bestFit="1" customWidth="1"/>
    <col min="15913" max="15913" width="9.5" style="1270" bestFit="1" customWidth="1"/>
    <col min="15914" max="15914" width="11" style="1270" bestFit="1" customWidth="1"/>
    <col min="15915" max="15923" width="15.125" style="1270" bestFit="1" customWidth="1"/>
    <col min="15924" max="15924" width="7.125" style="1270" bestFit="1" customWidth="1"/>
    <col min="15925" max="15925" width="11" style="1270" bestFit="1" customWidth="1"/>
    <col min="15926" max="15926" width="15.125" style="1270" bestFit="1" customWidth="1"/>
    <col min="15927" max="15927" width="19.25" style="1270" bestFit="1" customWidth="1"/>
    <col min="15928" max="15928" width="15.125" style="1270" bestFit="1" customWidth="1"/>
    <col min="15929" max="15929" width="19.25" style="1270" bestFit="1" customWidth="1"/>
    <col min="15930" max="15930" width="15.125" style="1270" bestFit="1" customWidth="1"/>
    <col min="15931" max="15931" width="19.25" style="1270" bestFit="1" customWidth="1"/>
    <col min="15932" max="15932" width="15.125" style="1270" bestFit="1" customWidth="1"/>
    <col min="15933" max="15933" width="19.25" style="1270" bestFit="1" customWidth="1"/>
    <col min="15934" max="15934" width="15.125" style="1270" bestFit="1" customWidth="1"/>
    <col min="15935" max="15935" width="19.25" style="1270" bestFit="1" customWidth="1"/>
    <col min="15936" max="15936" width="13" style="1270" bestFit="1" customWidth="1"/>
    <col min="15937" max="15937" width="17.25" style="1270" bestFit="1" customWidth="1"/>
    <col min="15938" max="15938" width="15.125" style="1270" bestFit="1" customWidth="1"/>
    <col min="15939" max="15939" width="19.25" style="1270" bestFit="1" customWidth="1"/>
    <col min="15940" max="15940" width="15.125" style="1270" bestFit="1" customWidth="1"/>
    <col min="15941" max="15941" width="19.25" style="1270" bestFit="1" customWidth="1"/>
    <col min="15942" max="15947" width="21.375" style="1270" bestFit="1" customWidth="1"/>
    <col min="15948" max="15949" width="17.25" style="1270" bestFit="1" customWidth="1"/>
    <col min="15950" max="15950" width="7.125" style="1270" bestFit="1" customWidth="1"/>
    <col min="15951" max="15951" width="11" style="1270" bestFit="1" customWidth="1"/>
    <col min="15952" max="15952" width="7.125" style="1270" bestFit="1" customWidth="1"/>
    <col min="15953" max="15954" width="11" style="1270" bestFit="1" customWidth="1"/>
    <col min="15955" max="15955" width="15.125" style="1270" bestFit="1" customWidth="1"/>
    <col min="15956" max="15956" width="16.5" style="1270" bestFit="1" customWidth="1"/>
    <col min="15957" max="15957" width="20.625" style="1270" bestFit="1" customWidth="1"/>
    <col min="15958" max="15958" width="7.125" style="1270" bestFit="1" customWidth="1"/>
    <col min="15959" max="15961" width="11" style="1270" bestFit="1" customWidth="1"/>
    <col min="15962" max="15962" width="15.125" style="1270" bestFit="1" customWidth="1"/>
    <col min="15963" max="15965" width="11" style="1270" bestFit="1" customWidth="1"/>
    <col min="15966" max="15966" width="13" style="1270" bestFit="1" customWidth="1"/>
    <col min="15967" max="15967" width="11" style="1270" bestFit="1" customWidth="1"/>
    <col min="15968" max="15968" width="15.125" style="1270" bestFit="1" customWidth="1"/>
    <col min="15969" max="15969" width="17.25" style="1270" bestFit="1" customWidth="1"/>
    <col min="15970" max="15970" width="7.125" style="1270" bestFit="1" customWidth="1"/>
    <col min="15971" max="15971" width="13" style="1270" bestFit="1" customWidth="1"/>
    <col min="15972" max="15973" width="12.375" style="1270" bestFit="1" customWidth="1"/>
    <col min="15974" max="15975" width="15.125" style="1270" bestFit="1" customWidth="1"/>
    <col min="15976" max="15977" width="18.625" style="1270" bestFit="1" customWidth="1"/>
    <col min="15978" max="15979" width="21.375" style="1270" bestFit="1" customWidth="1"/>
    <col min="15980" max="15980" width="17.25" style="1270" bestFit="1" customWidth="1"/>
    <col min="15981" max="15981" width="11" style="1270" bestFit="1" customWidth="1"/>
    <col min="15982" max="15983" width="15.125" style="1270" bestFit="1" customWidth="1"/>
    <col min="15984" max="15984" width="11" style="1270" bestFit="1" customWidth="1"/>
    <col min="15985" max="15986" width="15.125" style="1270" bestFit="1" customWidth="1"/>
    <col min="15987" max="15987" width="11.875" style="1270" bestFit="1" customWidth="1"/>
    <col min="15988" max="15988" width="16.375" style="1270" bestFit="1" customWidth="1"/>
    <col min="15989" max="15989" width="15.125" style="1270" bestFit="1" customWidth="1"/>
    <col min="15990" max="15990" width="11" style="1270" bestFit="1" customWidth="1"/>
    <col min="15991" max="15992" width="15.125" style="1270" bestFit="1" customWidth="1"/>
    <col min="15993" max="15993" width="11" style="1270" bestFit="1" customWidth="1"/>
    <col min="15994" max="15995" width="15.125" style="1270" bestFit="1" customWidth="1"/>
    <col min="15996" max="15996" width="5.25" style="1270" bestFit="1" customWidth="1"/>
    <col min="15997" max="15998" width="9" style="1270"/>
    <col min="15999" max="15999" width="7.125" style="1270" bestFit="1" customWidth="1"/>
    <col min="16000" max="16000" width="9" style="1270"/>
    <col min="16001" max="16001" width="59.375" style="1270" bestFit="1" customWidth="1"/>
    <col min="16002" max="16002" width="45.5" style="1270" bestFit="1" customWidth="1"/>
    <col min="16003" max="16003" width="27.625" style="1270" bestFit="1" customWidth="1"/>
    <col min="16004" max="16004" width="11" style="1270" bestFit="1" customWidth="1"/>
    <col min="16005" max="16008" width="13" style="1270" bestFit="1" customWidth="1"/>
    <col min="16009" max="16009" width="14.375" style="1270" bestFit="1" customWidth="1"/>
    <col min="16010" max="16010" width="13" style="1270" bestFit="1" customWidth="1"/>
    <col min="16011" max="16012" width="18.125" style="1270" bestFit="1" customWidth="1"/>
    <col min="16013" max="16013" width="20.25" style="1270" bestFit="1" customWidth="1"/>
    <col min="16014" max="16014" width="17.625" style="1270" bestFit="1" customWidth="1"/>
    <col min="16015" max="16015" width="15.125" style="1270" bestFit="1" customWidth="1"/>
    <col min="16016" max="16016" width="21.375" style="1270" bestFit="1" customWidth="1"/>
    <col min="16017" max="16017" width="12.875" style="1270" bestFit="1" customWidth="1"/>
    <col min="16018" max="16018" width="13" style="1270" bestFit="1" customWidth="1"/>
    <col min="16019" max="16019" width="21.5" style="1270" bestFit="1" customWidth="1"/>
    <col min="16020" max="16021" width="13.125" style="1270" bestFit="1" customWidth="1"/>
    <col min="16022" max="16022" width="21.25" style="1270" bestFit="1" customWidth="1"/>
    <col min="16023" max="16023" width="17.375" style="1270" bestFit="1" customWidth="1"/>
    <col min="16024" max="16024" width="13.125" style="1270" bestFit="1" customWidth="1"/>
    <col min="16025" max="16025" width="15.125" style="1270" bestFit="1" customWidth="1"/>
    <col min="16026" max="16026" width="25.25" style="1270" bestFit="1" customWidth="1"/>
    <col min="16027" max="16027" width="18.875" style="1270" bestFit="1" customWidth="1"/>
    <col min="16028" max="16028" width="28" style="1270" bestFit="1" customWidth="1"/>
    <col min="16029" max="16029" width="26.75" style="1270" bestFit="1" customWidth="1"/>
    <col min="16030" max="16030" width="28" style="1270" bestFit="1" customWidth="1"/>
    <col min="16031" max="16031" width="25.25" style="1270" bestFit="1" customWidth="1"/>
    <col min="16032" max="16032" width="29.625" style="1270" bestFit="1" customWidth="1"/>
    <col min="16033" max="16033" width="25.25" style="1270" bestFit="1" customWidth="1"/>
    <col min="16034" max="16034" width="29.625" style="1270" bestFit="1" customWidth="1"/>
    <col min="16035" max="16035" width="25.25" style="1270" bestFit="1" customWidth="1"/>
    <col min="16036" max="16037" width="18.875" style="1270" bestFit="1" customWidth="1"/>
    <col min="16038" max="16038" width="21" style="1270" bestFit="1" customWidth="1"/>
    <col min="16039" max="16039" width="20.875" style="1270" bestFit="1" customWidth="1"/>
    <col min="16040" max="16040" width="12.625" style="1270" bestFit="1" customWidth="1"/>
    <col min="16041" max="16041" width="15.125" style="1270" bestFit="1" customWidth="1"/>
    <col min="16042" max="16042" width="7.125" style="1270" bestFit="1" customWidth="1"/>
    <col min="16043" max="16043" width="19.25" style="1270" bestFit="1" customWidth="1"/>
    <col min="16044" max="16046" width="15.125" style="1270" bestFit="1" customWidth="1"/>
    <col min="16047" max="16047" width="17.25" style="1270" bestFit="1" customWidth="1"/>
    <col min="16048" max="16050" width="15.125" style="1270" bestFit="1" customWidth="1"/>
    <col min="16051" max="16052" width="17.25" style="1270" bestFit="1" customWidth="1"/>
    <col min="16053" max="16053" width="15.125" style="1270" bestFit="1" customWidth="1"/>
    <col min="16054" max="16055" width="17.25" style="1270" bestFit="1" customWidth="1"/>
    <col min="16056" max="16056" width="15.125" style="1270" bestFit="1" customWidth="1"/>
    <col min="16057" max="16058" width="17.25" style="1270" bestFit="1" customWidth="1"/>
    <col min="16059" max="16059" width="19.25" style="1270" bestFit="1" customWidth="1"/>
    <col min="16060" max="16061" width="21.375" style="1270" bestFit="1" customWidth="1"/>
    <col min="16062" max="16062" width="23.5" style="1270" bestFit="1" customWidth="1"/>
    <col min="16063" max="16063" width="21.375" style="1270" bestFit="1" customWidth="1"/>
    <col min="16064" max="16064" width="19.25" style="1270" bestFit="1" customWidth="1"/>
    <col min="16065" max="16066" width="21.375" style="1270" bestFit="1" customWidth="1"/>
    <col min="16067" max="16067" width="23.5" style="1270" bestFit="1" customWidth="1"/>
    <col min="16068" max="16068" width="21.375" style="1270" bestFit="1" customWidth="1"/>
    <col min="16069" max="16069" width="17.25" style="1270" bestFit="1" customWidth="1"/>
    <col min="16070" max="16072" width="19.25" style="1270" bestFit="1" customWidth="1"/>
    <col min="16073" max="16073" width="18.375" style="1270" bestFit="1" customWidth="1"/>
    <col min="16074" max="16075" width="20.375" style="1270" bestFit="1" customWidth="1"/>
    <col min="16076" max="16076" width="13" style="1270" bestFit="1" customWidth="1"/>
    <col min="16077" max="16078" width="19.25" style="1270" bestFit="1" customWidth="1"/>
    <col min="16079" max="16080" width="17.25" style="1270" bestFit="1" customWidth="1"/>
    <col min="16081" max="16083" width="19.25" style="1270" bestFit="1" customWidth="1"/>
    <col min="16084" max="16085" width="21.375" style="1270" bestFit="1" customWidth="1"/>
    <col min="16086" max="16086" width="19.25" style="1270" bestFit="1" customWidth="1"/>
    <col min="16087" max="16088" width="21.375" style="1270" bestFit="1" customWidth="1"/>
    <col min="16089" max="16089" width="23.5" style="1270" bestFit="1" customWidth="1"/>
    <col min="16090" max="16091" width="21.375" style="1270" bestFit="1" customWidth="1"/>
    <col min="16092" max="16094" width="23.5" style="1270" bestFit="1" customWidth="1"/>
    <col min="16095" max="16096" width="25.5" style="1270" bestFit="1" customWidth="1"/>
    <col min="16097" max="16097" width="23.5" style="1270" bestFit="1" customWidth="1"/>
    <col min="16098" max="16099" width="25.5" style="1270" bestFit="1" customWidth="1"/>
    <col min="16100" max="16100" width="27.625" style="1270" bestFit="1" customWidth="1"/>
    <col min="16101" max="16101" width="25.5" style="1270" bestFit="1" customWidth="1"/>
    <col min="16102" max="16102" width="22.75" style="1270" bestFit="1" customWidth="1"/>
    <col min="16103" max="16103" width="26.875" style="1270" bestFit="1" customWidth="1"/>
    <col min="16104" max="16105" width="19.25" style="1270" bestFit="1" customWidth="1"/>
    <col min="16106" max="16106" width="25.5" style="1270" bestFit="1" customWidth="1"/>
    <col min="16107" max="16108" width="21.375" style="1270" bestFit="1" customWidth="1"/>
    <col min="16109" max="16109" width="27.625" style="1270" bestFit="1" customWidth="1"/>
    <col min="16110" max="16110" width="8.375" style="1270" bestFit="1" customWidth="1"/>
    <col min="16111" max="16113" width="16.75" style="1270" bestFit="1" customWidth="1"/>
    <col min="16114" max="16114" width="18.875" style="1270" bestFit="1" customWidth="1"/>
    <col min="16115" max="16115" width="23.5" style="1270" bestFit="1" customWidth="1"/>
    <col min="16116" max="16116" width="25.5" style="1270" bestFit="1" customWidth="1"/>
    <col min="16117" max="16118" width="8.375" style="1270" bestFit="1" customWidth="1"/>
    <col min="16119" max="16119" width="10.25" style="1270" bestFit="1" customWidth="1"/>
    <col min="16120" max="16120" width="13.75" style="1270" bestFit="1" customWidth="1"/>
    <col min="16121" max="16121" width="15.125" style="1270" bestFit="1" customWidth="1"/>
    <col min="16122" max="16124" width="21.5" style="1270" bestFit="1" customWidth="1"/>
    <col min="16125" max="16126" width="19.25" style="1270" bestFit="1" customWidth="1"/>
    <col min="16127" max="16127" width="6.625" style="1270" bestFit="1" customWidth="1"/>
    <col min="16128" max="16128" width="9" style="1270"/>
    <col min="16129" max="16129" width="15.125" style="1270" bestFit="1" customWidth="1"/>
    <col min="16130" max="16130" width="13" style="1270" bestFit="1" customWidth="1"/>
    <col min="16131" max="16133" width="9" style="1270"/>
    <col min="16134" max="16134" width="13" style="1270" bestFit="1" customWidth="1"/>
    <col min="16135" max="16135" width="15" style="1270" customWidth="1"/>
    <col min="16136" max="16136" width="13" style="1270" bestFit="1" customWidth="1"/>
    <col min="16137" max="16137" width="9" style="1270"/>
    <col min="16138" max="16140" width="12.375" style="1270" bestFit="1" customWidth="1"/>
    <col min="16141" max="16141" width="11" style="1270" bestFit="1" customWidth="1"/>
    <col min="16142" max="16142" width="20.375" style="1270" bestFit="1" customWidth="1"/>
    <col min="16143" max="16144" width="27.75" style="1270" bestFit="1" customWidth="1"/>
    <col min="16145" max="16146" width="19.375" style="1270" bestFit="1" customWidth="1"/>
    <col min="16147" max="16147" width="17.25" style="1270" bestFit="1" customWidth="1"/>
    <col min="16148" max="16148" width="19.375" style="1270" bestFit="1" customWidth="1"/>
    <col min="16149" max="16150" width="9" style="1270"/>
    <col min="16151" max="16151" width="17.375" style="1270" bestFit="1" customWidth="1"/>
    <col min="16152" max="16152" width="9" style="1270"/>
    <col min="16153" max="16153" width="17.375" style="1270" bestFit="1" customWidth="1"/>
    <col min="16154" max="16155" width="9" style="1270"/>
    <col min="16156" max="16157" width="11.125" style="1270" bestFit="1" customWidth="1"/>
    <col min="16158" max="16158" width="5.25" style="1270" bestFit="1" customWidth="1"/>
    <col min="16159" max="16159" width="9" style="1270"/>
    <col min="16160" max="16160" width="14.25" style="1270" bestFit="1" customWidth="1"/>
    <col min="16161" max="16161" width="17.875" style="1270" bestFit="1" customWidth="1"/>
    <col min="16162" max="16162" width="5.25" style="1270" bestFit="1" customWidth="1"/>
    <col min="16163" max="16163" width="9" style="1270"/>
    <col min="16164" max="16164" width="11" style="1270" bestFit="1" customWidth="1"/>
    <col min="16165" max="16165" width="8.375" style="1270" bestFit="1" customWidth="1"/>
    <col min="16166" max="16166" width="9.625" style="1270" bestFit="1" customWidth="1"/>
    <col min="16167" max="16167" width="15.125" style="1270" bestFit="1" customWidth="1"/>
    <col min="16168" max="16168" width="11.125" style="1270" bestFit="1" customWidth="1"/>
    <col min="16169" max="16169" width="9.5" style="1270" bestFit="1" customWidth="1"/>
    <col min="16170" max="16170" width="11" style="1270" bestFit="1" customWidth="1"/>
    <col min="16171" max="16179" width="15.125" style="1270" bestFit="1" customWidth="1"/>
    <col min="16180" max="16180" width="7.125" style="1270" bestFit="1" customWidth="1"/>
    <col min="16181" max="16181" width="11" style="1270" bestFit="1" customWidth="1"/>
    <col min="16182" max="16182" width="15.125" style="1270" bestFit="1" customWidth="1"/>
    <col min="16183" max="16183" width="19.25" style="1270" bestFit="1" customWidth="1"/>
    <col min="16184" max="16184" width="15.125" style="1270" bestFit="1" customWidth="1"/>
    <col min="16185" max="16185" width="19.25" style="1270" bestFit="1" customWidth="1"/>
    <col min="16186" max="16186" width="15.125" style="1270" bestFit="1" customWidth="1"/>
    <col min="16187" max="16187" width="19.25" style="1270" bestFit="1" customWidth="1"/>
    <col min="16188" max="16188" width="15.125" style="1270" bestFit="1" customWidth="1"/>
    <col min="16189" max="16189" width="19.25" style="1270" bestFit="1" customWidth="1"/>
    <col min="16190" max="16190" width="15.125" style="1270" bestFit="1" customWidth="1"/>
    <col min="16191" max="16191" width="19.25" style="1270" bestFit="1" customWidth="1"/>
    <col min="16192" max="16192" width="13" style="1270" bestFit="1" customWidth="1"/>
    <col min="16193" max="16193" width="17.25" style="1270" bestFit="1" customWidth="1"/>
    <col min="16194" max="16194" width="15.125" style="1270" bestFit="1" customWidth="1"/>
    <col min="16195" max="16195" width="19.25" style="1270" bestFit="1" customWidth="1"/>
    <col min="16196" max="16196" width="15.125" style="1270" bestFit="1" customWidth="1"/>
    <col min="16197" max="16197" width="19.25" style="1270" bestFit="1" customWidth="1"/>
    <col min="16198" max="16203" width="21.375" style="1270" bestFit="1" customWidth="1"/>
    <col min="16204" max="16205" width="17.25" style="1270" bestFit="1" customWidth="1"/>
    <col min="16206" max="16206" width="7.125" style="1270" bestFit="1" customWidth="1"/>
    <col min="16207" max="16207" width="11" style="1270" bestFit="1" customWidth="1"/>
    <col min="16208" max="16208" width="7.125" style="1270" bestFit="1" customWidth="1"/>
    <col min="16209" max="16210" width="11" style="1270" bestFit="1" customWidth="1"/>
    <col min="16211" max="16211" width="15.125" style="1270" bestFit="1" customWidth="1"/>
    <col min="16212" max="16212" width="16.5" style="1270" bestFit="1" customWidth="1"/>
    <col min="16213" max="16213" width="20.625" style="1270" bestFit="1" customWidth="1"/>
    <col min="16214" max="16214" width="7.125" style="1270" bestFit="1" customWidth="1"/>
    <col min="16215" max="16217" width="11" style="1270" bestFit="1" customWidth="1"/>
    <col min="16218" max="16218" width="15.125" style="1270" bestFit="1" customWidth="1"/>
    <col min="16219" max="16221" width="11" style="1270" bestFit="1" customWidth="1"/>
    <col min="16222" max="16222" width="13" style="1270" bestFit="1" customWidth="1"/>
    <col min="16223" max="16223" width="11" style="1270" bestFit="1" customWidth="1"/>
    <col min="16224" max="16224" width="15.125" style="1270" bestFit="1" customWidth="1"/>
    <col min="16225" max="16225" width="17.25" style="1270" bestFit="1" customWidth="1"/>
    <col min="16226" max="16226" width="7.125" style="1270" bestFit="1" customWidth="1"/>
    <col min="16227" max="16227" width="13" style="1270" bestFit="1" customWidth="1"/>
    <col min="16228" max="16229" width="12.375" style="1270" bestFit="1" customWidth="1"/>
    <col min="16230" max="16231" width="15.125" style="1270" bestFit="1" customWidth="1"/>
    <col min="16232" max="16233" width="18.625" style="1270" bestFit="1" customWidth="1"/>
    <col min="16234" max="16235" width="21.375" style="1270" bestFit="1" customWidth="1"/>
    <col min="16236" max="16236" width="17.25" style="1270" bestFit="1" customWidth="1"/>
    <col min="16237" max="16237" width="11" style="1270" bestFit="1" customWidth="1"/>
    <col min="16238" max="16239" width="15.125" style="1270" bestFit="1" customWidth="1"/>
    <col min="16240" max="16240" width="11" style="1270" bestFit="1" customWidth="1"/>
    <col min="16241" max="16242" width="15.125" style="1270" bestFit="1" customWidth="1"/>
    <col min="16243" max="16243" width="11.875" style="1270" bestFit="1" customWidth="1"/>
    <col min="16244" max="16244" width="16.375" style="1270" bestFit="1" customWidth="1"/>
    <col min="16245" max="16245" width="15.125" style="1270" bestFit="1" customWidth="1"/>
    <col min="16246" max="16246" width="11" style="1270" bestFit="1" customWidth="1"/>
    <col min="16247" max="16248" width="15.125" style="1270" bestFit="1" customWidth="1"/>
    <col min="16249" max="16249" width="11" style="1270" bestFit="1" customWidth="1"/>
    <col min="16250" max="16251" width="15.125" style="1270" bestFit="1" customWidth="1"/>
    <col min="16252" max="16252" width="5.25" style="1270" bestFit="1" customWidth="1"/>
    <col min="16253" max="16254" width="9" style="1270"/>
    <col min="16255" max="16255" width="7.125" style="1270" bestFit="1" customWidth="1"/>
    <col min="16256" max="16256" width="9" style="1270"/>
    <col min="16257" max="16257" width="59.375" style="1270" bestFit="1" customWidth="1"/>
    <col min="16258" max="16258" width="45.5" style="1270" bestFit="1" customWidth="1"/>
    <col min="16259" max="16259" width="27.625" style="1270" bestFit="1" customWidth="1"/>
    <col min="16260" max="16260" width="11" style="1270" bestFit="1" customWidth="1"/>
    <col min="16261" max="16264" width="13" style="1270" bestFit="1" customWidth="1"/>
    <col min="16265" max="16265" width="14.375" style="1270" bestFit="1" customWidth="1"/>
    <col min="16266" max="16266" width="13" style="1270" bestFit="1" customWidth="1"/>
    <col min="16267" max="16268" width="18.125" style="1270" bestFit="1" customWidth="1"/>
    <col min="16269" max="16269" width="20.25" style="1270" bestFit="1" customWidth="1"/>
    <col min="16270" max="16270" width="17.625" style="1270" bestFit="1" customWidth="1"/>
    <col min="16271" max="16271" width="15.125" style="1270" bestFit="1" customWidth="1"/>
    <col min="16272" max="16272" width="21.375" style="1270" bestFit="1" customWidth="1"/>
    <col min="16273" max="16273" width="12.875" style="1270" bestFit="1" customWidth="1"/>
    <col min="16274" max="16274" width="13" style="1270" bestFit="1" customWidth="1"/>
    <col min="16275" max="16275" width="21.5" style="1270" bestFit="1" customWidth="1"/>
    <col min="16276" max="16277" width="13.125" style="1270" bestFit="1" customWidth="1"/>
    <col min="16278" max="16278" width="21.25" style="1270" bestFit="1" customWidth="1"/>
    <col min="16279" max="16279" width="17.375" style="1270" bestFit="1" customWidth="1"/>
    <col min="16280" max="16280" width="13.125" style="1270" bestFit="1" customWidth="1"/>
    <col min="16281" max="16281" width="15.125" style="1270" bestFit="1" customWidth="1"/>
    <col min="16282" max="16282" width="25.25" style="1270" bestFit="1" customWidth="1"/>
    <col min="16283" max="16283" width="18.875" style="1270" bestFit="1" customWidth="1"/>
    <col min="16284" max="16284" width="28" style="1270" bestFit="1" customWidth="1"/>
    <col min="16285" max="16285" width="26.75" style="1270" bestFit="1" customWidth="1"/>
    <col min="16286" max="16286" width="28" style="1270" bestFit="1" customWidth="1"/>
    <col min="16287" max="16287" width="25.25" style="1270" bestFit="1" customWidth="1"/>
    <col min="16288" max="16288" width="29.625" style="1270" bestFit="1" customWidth="1"/>
    <col min="16289" max="16289" width="25.25" style="1270" bestFit="1" customWidth="1"/>
    <col min="16290" max="16290" width="29.625" style="1270" bestFit="1" customWidth="1"/>
    <col min="16291" max="16291" width="25.25" style="1270" bestFit="1" customWidth="1"/>
    <col min="16292" max="16293" width="18.875" style="1270" bestFit="1" customWidth="1"/>
    <col min="16294" max="16294" width="21" style="1270" bestFit="1" customWidth="1"/>
    <col min="16295" max="16295" width="20.875" style="1270" bestFit="1" customWidth="1"/>
    <col min="16296" max="16296" width="12.625" style="1270" bestFit="1" customWidth="1"/>
    <col min="16297" max="16297" width="15.125" style="1270" bestFit="1" customWidth="1"/>
    <col min="16298" max="16298" width="7.125" style="1270" bestFit="1" customWidth="1"/>
    <col min="16299" max="16299" width="19.25" style="1270" bestFit="1" customWidth="1"/>
    <col min="16300" max="16302" width="15.125" style="1270" bestFit="1" customWidth="1"/>
    <col min="16303" max="16303" width="17.25" style="1270" bestFit="1" customWidth="1"/>
    <col min="16304" max="16306" width="15.125" style="1270" bestFit="1" customWidth="1"/>
    <col min="16307" max="16308" width="17.25" style="1270" bestFit="1" customWidth="1"/>
    <col min="16309" max="16309" width="15.125" style="1270" bestFit="1" customWidth="1"/>
    <col min="16310" max="16311" width="17.25" style="1270" bestFit="1" customWidth="1"/>
    <col min="16312" max="16312" width="15.125" style="1270" bestFit="1" customWidth="1"/>
    <col min="16313" max="16314" width="17.25" style="1270" bestFit="1" customWidth="1"/>
    <col min="16315" max="16315" width="19.25" style="1270" bestFit="1" customWidth="1"/>
    <col min="16316" max="16317" width="21.375" style="1270" bestFit="1" customWidth="1"/>
    <col min="16318" max="16318" width="23.5" style="1270" bestFit="1" customWidth="1"/>
    <col min="16319" max="16319" width="21.375" style="1270" bestFit="1" customWidth="1"/>
    <col min="16320" max="16320" width="19.25" style="1270" bestFit="1" customWidth="1"/>
    <col min="16321" max="16322" width="21.375" style="1270" bestFit="1" customWidth="1"/>
    <col min="16323" max="16323" width="23.5" style="1270" bestFit="1" customWidth="1"/>
    <col min="16324" max="16324" width="21.375" style="1270" bestFit="1" customWidth="1"/>
    <col min="16325" max="16325" width="17.25" style="1270" bestFit="1" customWidth="1"/>
    <col min="16326" max="16328" width="19.25" style="1270" bestFit="1" customWidth="1"/>
    <col min="16329" max="16329" width="18.375" style="1270" bestFit="1" customWidth="1"/>
    <col min="16330" max="16331" width="20.375" style="1270" bestFit="1" customWidth="1"/>
    <col min="16332" max="16332" width="13" style="1270" bestFit="1" customWidth="1"/>
    <col min="16333" max="16334" width="19.25" style="1270" bestFit="1" customWidth="1"/>
    <col min="16335" max="16336" width="17.25" style="1270" bestFit="1" customWidth="1"/>
    <col min="16337" max="16339" width="19.25" style="1270" bestFit="1" customWidth="1"/>
    <col min="16340" max="16341" width="21.375" style="1270" bestFit="1" customWidth="1"/>
    <col min="16342" max="16342" width="19.25" style="1270" bestFit="1" customWidth="1"/>
    <col min="16343" max="16344" width="21.375" style="1270" bestFit="1" customWidth="1"/>
    <col min="16345" max="16345" width="23.5" style="1270" bestFit="1" customWidth="1"/>
    <col min="16346" max="16347" width="21.375" style="1270" bestFit="1" customWidth="1"/>
    <col min="16348" max="16350" width="23.5" style="1270" bestFit="1" customWidth="1"/>
    <col min="16351" max="16352" width="25.5" style="1270" bestFit="1" customWidth="1"/>
    <col min="16353" max="16353" width="23.5" style="1270" bestFit="1" customWidth="1"/>
    <col min="16354" max="16355" width="25.5" style="1270" bestFit="1" customWidth="1"/>
    <col min="16356" max="16356" width="27.625" style="1270" bestFit="1" customWidth="1"/>
    <col min="16357" max="16357" width="25.5" style="1270" bestFit="1" customWidth="1"/>
    <col min="16358" max="16358" width="22.75" style="1270" bestFit="1" customWidth="1"/>
    <col min="16359" max="16359" width="26.875" style="1270" bestFit="1" customWidth="1"/>
    <col min="16360" max="16361" width="19.25" style="1270" bestFit="1" customWidth="1"/>
    <col min="16362" max="16362" width="25.5" style="1270" bestFit="1" customWidth="1"/>
    <col min="16363" max="16364" width="21.375" style="1270" bestFit="1" customWidth="1"/>
    <col min="16365" max="16365" width="27.625" style="1270" bestFit="1" customWidth="1"/>
    <col min="16366" max="16366" width="8.375" style="1270" bestFit="1" customWidth="1"/>
    <col min="16367" max="16369" width="16.75" style="1270" bestFit="1" customWidth="1"/>
    <col min="16370" max="16370" width="18.875" style="1270" bestFit="1" customWidth="1"/>
    <col min="16371" max="16371" width="23.5" style="1270" bestFit="1" customWidth="1"/>
    <col min="16372" max="16372" width="25.5" style="1270" bestFit="1" customWidth="1"/>
    <col min="16373" max="16374" width="8.375" style="1270" bestFit="1" customWidth="1"/>
    <col min="16375" max="16375" width="10.25" style="1270" bestFit="1" customWidth="1"/>
    <col min="16376" max="16376" width="13.75" style="1270" bestFit="1" customWidth="1"/>
    <col min="16377" max="16377" width="15.125" style="1270" bestFit="1" customWidth="1"/>
    <col min="16378" max="16380" width="21.5" style="1270" bestFit="1" customWidth="1"/>
    <col min="16381" max="16382" width="19.25" style="1270" bestFit="1" customWidth="1"/>
    <col min="16383" max="16383" width="6.625" style="1270" bestFit="1" customWidth="1"/>
    <col min="16384" max="16384" width="9" style="1270"/>
  </cols>
  <sheetData>
    <row r="1" spans="1:90" customFormat="1" ht="12.75" customHeight="1">
      <c r="A1" s="1393" t="s">
        <v>2023</v>
      </c>
      <c r="B1" s="1393" t="s">
        <v>2024</v>
      </c>
      <c r="C1" s="1393" t="s">
        <v>2025</v>
      </c>
      <c r="D1" s="1393" t="s">
        <v>2026</v>
      </c>
      <c r="E1" s="1393" t="s">
        <v>2027</v>
      </c>
      <c r="F1" s="1393" t="s">
        <v>2028</v>
      </c>
      <c r="G1" s="1393" t="s">
        <v>2029</v>
      </c>
      <c r="H1" s="1393" t="s">
        <v>2030</v>
      </c>
      <c r="I1" s="1393" t="s">
        <v>2031</v>
      </c>
      <c r="J1" s="1393" t="s">
        <v>2032</v>
      </c>
      <c r="K1" s="1393" t="s">
        <v>2033</v>
      </c>
      <c r="L1" s="1393" t="s">
        <v>2034</v>
      </c>
      <c r="M1" s="1393" t="s">
        <v>2035</v>
      </c>
      <c r="N1" s="1393" t="s">
        <v>2036</v>
      </c>
      <c r="O1" s="1393" t="s">
        <v>2037</v>
      </c>
      <c r="P1" s="1393" t="s">
        <v>2038</v>
      </c>
      <c r="Q1" s="1393" t="s">
        <v>2039</v>
      </c>
      <c r="R1" s="1393" t="s">
        <v>2040</v>
      </c>
      <c r="S1" s="1393" t="s">
        <v>2041</v>
      </c>
      <c r="T1" s="1393" t="s">
        <v>2042</v>
      </c>
      <c r="U1" s="1393" t="s">
        <v>2043</v>
      </c>
      <c r="V1" s="1393" t="s">
        <v>2044</v>
      </c>
      <c r="W1" s="1393" t="s">
        <v>2045</v>
      </c>
      <c r="X1" s="1393" t="s">
        <v>2046</v>
      </c>
      <c r="Y1" s="1393" t="s">
        <v>2047</v>
      </c>
      <c r="Z1" s="1393" t="s">
        <v>2048</v>
      </c>
      <c r="AA1" s="1393" t="s">
        <v>2049</v>
      </c>
      <c r="AB1" s="1393" t="s">
        <v>2050</v>
      </c>
      <c r="AC1" s="1393" t="s">
        <v>2051</v>
      </c>
      <c r="AD1" s="1393" t="s">
        <v>2052</v>
      </c>
      <c r="AE1" s="1393" t="s">
        <v>2053</v>
      </c>
      <c r="AF1" s="1393" t="s">
        <v>2054</v>
      </c>
      <c r="AG1" s="1393" t="s">
        <v>2055</v>
      </c>
      <c r="AH1" s="1393" t="s">
        <v>2056</v>
      </c>
      <c r="AI1" s="1393" t="s">
        <v>2057</v>
      </c>
      <c r="AJ1" s="1393" t="s">
        <v>2058</v>
      </c>
      <c r="AK1" s="1393" t="s">
        <v>2059</v>
      </c>
      <c r="AL1" s="1393" t="s">
        <v>2060</v>
      </c>
      <c r="AM1" s="1393" t="s">
        <v>2061</v>
      </c>
      <c r="AN1" s="1393" t="s">
        <v>2062</v>
      </c>
      <c r="AO1" s="1393" t="s">
        <v>2063</v>
      </c>
      <c r="AP1" s="1393" t="s">
        <v>2064</v>
      </c>
      <c r="AQ1" s="1393" t="s">
        <v>2065</v>
      </c>
      <c r="AR1" s="1393" t="s">
        <v>2066</v>
      </c>
      <c r="AS1" s="1393" t="s">
        <v>2067</v>
      </c>
      <c r="AT1" s="1393" t="s">
        <v>2068</v>
      </c>
      <c r="AU1" s="1393" t="s">
        <v>2069</v>
      </c>
      <c r="AV1" s="1393" t="s">
        <v>2070</v>
      </c>
      <c r="AW1" s="1393" t="s">
        <v>2071</v>
      </c>
      <c r="AX1" s="1393" t="s">
        <v>2072</v>
      </c>
      <c r="AY1" s="1393" t="s">
        <v>2073</v>
      </c>
      <c r="AZ1" s="1393" t="s">
        <v>2074</v>
      </c>
      <c r="BA1" s="1393" t="s">
        <v>2075</v>
      </c>
      <c r="BB1" s="1393" t="s">
        <v>2076</v>
      </c>
      <c r="BC1" s="1393" t="s">
        <v>2077</v>
      </c>
      <c r="BD1" s="1393" t="s">
        <v>2078</v>
      </c>
      <c r="BE1" s="1393" t="s">
        <v>2079</v>
      </c>
      <c r="BF1" s="1393" t="s">
        <v>2080</v>
      </c>
      <c r="BG1" s="1393" t="s">
        <v>2081</v>
      </c>
      <c r="BH1" s="1393" t="s">
        <v>2082</v>
      </c>
      <c r="BI1" s="1393" t="s">
        <v>2083</v>
      </c>
      <c r="BJ1" s="1393" t="s">
        <v>2084</v>
      </c>
      <c r="BK1" s="1393" t="s">
        <v>2085</v>
      </c>
      <c r="BL1" s="1393" t="s">
        <v>2086</v>
      </c>
      <c r="BM1" s="1393" t="s">
        <v>2087</v>
      </c>
      <c r="BN1" s="1393" t="s">
        <v>2088</v>
      </c>
      <c r="BO1" s="1393" t="s">
        <v>2089</v>
      </c>
      <c r="BP1" s="1393" t="s">
        <v>2090</v>
      </c>
      <c r="BQ1" s="1393" t="s">
        <v>2091</v>
      </c>
      <c r="BR1" s="1393" t="s">
        <v>2092</v>
      </c>
      <c r="BS1" s="1393" t="s">
        <v>2093</v>
      </c>
      <c r="BT1" s="1393" t="s">
        <v>2094</v>
      </c>
      <c r="BU1" s="1393" t="s">
        <v>2095</v>
      </c>
      <c r="BV1" s="1393" t="s">
        <v>2096</v>
      </c>
      <c r="BW1" s="1393" t="s">
        <v>2097</v>
      </c>
      <c r="BX1" s="1393" t="s">
        <v>2098</v>
      </c>
      <c r="BY1" s="1393" t="s">
        <v>2099</v>
      </c>
      <c r="BZ1" s="1393" t="s">
        <v>2100</v>
      </c>
      <c r="CA1" s="1393" t="s">
        <v>2101</v>
      </c>
      <c r="CB1" s="1393" t="s">
        <v>2102</v>
      </c>
      <c r="CC1" s="1393" t="s">
        <v>2103</v>
      </c>
      <c r="CD1" s="1393" t="s">
        <v>2104</v>
      </c>
      <c r="CE1" s="1393" t="s">
        <v>2105</v>
      </c>
      <c r="CF1" s="1393" t="s">
        <v>2106</v>
      </c>
      <c r="CG1" s="1393" t="s">
        <v>2107</v>
      </c>
      <c r="CH1" s="1393" t="s">
        <v>2108</v>
      </c>
      <c r="CI1" s="1393" t="s">
        <v>2109</v>
      </c>
      <c r="CJ1" s="1393" t="s">
        <v>2110</v>
      </c>
      <c r="CK1" s="1393" t="s">
        <v>2111</v>
      </c>
      <c r="CL1" s="1393" t="s">
        <v>2112</v>
      </c>
    </row>
    <row r="2" spans="1:90" customFormat="1" ht="12.75" customHeight="1">
      <c r="A2" s="1414" t="str">
        <f>建築物データ!F2</f>
        <v>Ｓ００１００</v>
      </c>
      <c r="B2" s="1412" t="s">
        <v>873</v>
      </c>
      <c r="C2" s="1412"/>
      <c r="D2" s="1412" t="s">
        <v>873</v>
      </c>
      <c r="E2" s="1412" t="s">
        <v>873</v>
      </c>
      <c r="F2" s="1412" t="s">
        <v>873</v>
      </c>
      <c r="G2" s="1414" t="str">
        <f>IF(評価一覧表!AA10="■","有","無")</f>
        <v>無</v>
      </c>
      <c r="H2" s="1416" t="str">
        <f>評価一覧表!BC15</f>
        <v/>
      </c>
      <c r="I2" s="1415">
        <f>評価一覧表!BC16</f>
        <v>0</v>
      </c>
      <c r="J2" s="1414" t="str">
        <f>評価一覧表!BC17</f>
        <v>その他</v>
      </c>
      <c r="K2" s="1415">
        <f>評価一覧表!BC18</f>
        <v>0</v>
      </c>
      <c r="L2" s="1415">
        <f>評価一覧表!BC19</f>
        <v>0</v>
      </c>
      <c r="M2" s="1414" t="str">
        <f>評価一覧表!BR15</f>
        <v/>
      </c>
      <c r="N2" s="1414" t="str">
        <f>評価一覧表!BR16</f>
        <v/>
      </c>
      <c r="O2" s="1414" t="str">
        <f>評価一覧表!BR17</f>
        <v/>
      </c>
      <c r="P2" s="1414" t="str">
        <f>評価一覧表!BR18</f>
        <v/>
      </c>
      <c r="Q2" s="1414" t="str">
        <f>評価一覧表!BR19</f>
        <v/>
      </c>
      <c r="R2" s="1414" t="str">
        <f>評価一覧表!BR20</f>
        <v/>
      </c>
      <c r="S2" s="1414" t="str">
        <f>評価一覧表!CH15</f>
        <v/>
      </c>
      <c r="T2" s="1414" t="str">
        <f>評価一覧表!CH16</f>
        <v/>
      </c>
      <c r="U2" s="1414" t="str">
        <f>評価一覧表!CH17</f>
        <v/>
      </c>
      <c r="V2" s="1414" t="str">
        <f>評価一覧表!CH18</f>
        <v/>
      </c>
      <c r="W2" s="1414" t="str">
        <f>評価一覧表!CH19</f>
        <v/>
      </c>
      <c r="X2" s="1415"/>
      <c r="Y2" s="1413"/>
      <c r="Z2" s="1412" t="s">
        <v>873</v>
      </c>
      <c r="AA2" s="1412" t="s">
        <v>873</v>
      </c>
      <c r="AB2" s="1413"/>
      <c r="AC2" s="1412" t="s">
        <v>873</v>
      </c>
      <c r="AD2" s="1412" t="s">
        <v>873</v>
      </c>
      <c r="AE2" s="1413"/>
      <c r="AF2" s="1413"/>
      <c r="AG2" s="1413"/>
      <c r="AH2" s="1416">
        <f>評価一覧表!DL19</f>
        <v>0</v>
      </c>
      <c r="AI2" s="1416">
        <f>評価一覧表!AF35</f>
        <v>0</v>
      </c>
      <c r="AJ2" s="1413"/>
      <c r="AK2" s="1413"/>
      <c r="AL2" s="1412" t="s">
        <v>873</v>
      </c>
      <c r="AM2" s="1413"/>
      <c r="AN2" s="1412" t="s">
        <v>873</v>
      </c>
      <c r="AO2" s="1412" t="s">
        <v>873</v>
      </c>
      <c r="AP2" s="1412" t="s">
        <v>873</v>
      </c>
      <c r="AQ2" s="1416">
        <f>評価一覧表!AR35</f>
        <v>0</v>
      </c>
      <c r="AR2" s="1416">
        <f>評価一覧表!AS35</f>
        <v>0</v>
      </c>
      <c r="AS2" s="1415" t="str">
        <f>評価一覧表!AT35</f>
        <v/>
      </c>
      <c r="AT2" s="1415" t="str">
        <f>評価一覧表!AX35</f>
        <v/>
      </c>
      <c r="AU2" s="1416">
        <f>評価一覧表!BB35</f>
        <v>0</v>
      </c>
      <c r="AV2" s="1415" t="str">
        <f>評価一覧表!BD35</f>
        <v/>
      </c>
      <c r="AW2" s="1412" t="s">
        <v>873</v>
      </c>
      <c r="AX2" s="1413"/>
      <c r="AY2" s="1413"/>
      <c r="AZ2" s="1412" t="s">
        <v>873</v>
      </c>
      <c r="BA2" s="1412" t="s">
        <v>873</v>
      </c>
      <c r="BB2" s="1412" t="s">
        <v>873</v>
      </c>
      <c r="BC2" s="1412" t="s">
        <v>873</v>
      </c>
      <c r="BD2" s="1412" t="s">
        <v>873</v>
      </c>
      <c r="BE2" s="1413"/>
      <c r="BF2" s="1413"/>
      <c r="BG2" s="1413"/>
      <c r="BH2" s="1413"/>
      <c r="BI2" s="1413"/>
      <c r="BJ2" s="1413"/>
      <c r="BK2" s="1413"/>
      <c r="BL2" s="1413"/>
      <c r="BM2" s="1413"/>
      <c r="BN2" s="1413"/>
      <c r="BO2" s="1412" t="s">
        <v>873</v>
      </c>
      <c r="BP2" s="1412" t="s">
        <v>873</v>
      </c>
      <c r="BQ2" s="1412" t="s">
        <v>873</v>
      </c>
      <c r="BR2" s="1412" t="s">
        <v>873</v>
      </c>
      <c r="BS2" s="1413"/>
      <c r="BT2" s="1413"/>
      <c r="BU2" s="1413"/>
      <c r="BV2" s="1413"/>
      <c r="BW2" s="1412" t="s">
        <v>873</v>
      </c>
      <c r="BX2" s="1412" t="s">
        <v>873</v>
      </c>
      <c r="BY2" s="1412" t="s">
        <v>873</v>
      </c>
      <c r="BZ2" s="1412" t="s">
        <v>873</v>
      </c>
      <c r="CA2" s="1413"/>
      <c r="CB2" s="1413"/>
      <c r="CC2" s="1413"/>
      <c r="CD2" s="1413"/>
      <c r="CE2" s="1413"/>
      <c r="CF2" s="1413"/>
      <c r="CG2" s="1413"/>
      <c r="CH2" s="1412" t="s">
        <v>873</v>
      </c>
      <c r="CI2" s="1412" t="s">
        <v>873</v>
      </c>
      <c r="CJ2" s="1412" t="s">
        <v>873</v>
      </c>
      <c r="CK2" s="1412" t="s">
        <v>873</v>
      </c>
      <c r="CL2" s="1412" t="s">
        <v>873</v>
      </c>
    </row>
    <row r="5" spans="1:90">
      <c r="A5" s="1382"/>
    </row>
    <row r="8" spans="1:90" ht="15">
      <c r="J8" s="1383"/>
    </row>
    <row r="9" spans="1:90">
      <c r="G9" s="1388"/>
    </row>
    <row r="14" spans="1:90">
      <c r="G14" s="1388"/>
    </row>
    <row r="19" spans="129:131">
      <c r="EA19" s="1389" t="s">
        <v>873</v>
      </c>
    </row>
    <row r="20" spans="129:131">
      <c r="DY20" s="1390" t="s">
        <v>1948</v>
      </c>
      <c r="DZ20" s="1390" t="s">
        <v>1949</v>
      </c>
      <c r="EA20" s="1390" t="s">
        <v>1950</v>
      </c>
    </row>
    <row r="21" spans="129:131">
      <c r="DY21" s="1390" t="s">
        <v>1948</v>
      </c>
      <c r="DZ21" s="1390" t="s">
        <v>1949</v>
      </c>
      <c r="EA21" s="1390" t="s">
        <v>1950</v>
      </c>
    </row>
    <row r="22" spans="129:131">
      <c r="DY22" s="1390" t="s">
        <v>1948</v>
      </c>
      <c r="DZ22" s="1390" t="s">
        <v>1949</v>
      </c>
      <c r="EA22" s="1390" t="s">
        <v>1950</v>
      </c>
    </row>
    <row r="23" spans="129:131">
      <c r="DY23" s="1390" t="s">
        <v>1951</v>
      </c>
      <c r="DZ23" s="1390" t="s">
        <v>1952</v>
      </c>
      <c r="EA23" s="1390" t="s">
        <v>1953</v>
      </c>
    </row>
    <row r="24" spans="129:131">
      <c r="DY24" s="1390" t="s">
        <v>1954</v>
      </c>
      <c r="DZ24" s="1390" t="s">
        <v>1955</v>
      </c>
      <c r="EA24" s="1390" t="s">
        <v>1956</v>
      </c>
    </row>
    <row r="25" spans="129:131">
      <c r="DY25" s="1390" t="s">
        <v>1951</v>
      </c>
      <c r="DZ25" s="1390" t="s">
        <v>1952</v>
      </c>
      <c r="EA25" s="1390" t="s">
        <v>1953</v>
      </c>
    </row>
    <row r="26" spans="129:131">
      <c r="DY26" s="1390" t="s">
        <v>1957</v>
      </c>
      <c r="DZ26" s="1390" t="s">
        <v>1958</v>
      </c>
      <c r="EA26" s="1390" t="s">
        <v>1959</v>
      </c>
    </row>
    <row r="27" spans="129:131">
      <c r="DY27" s="1390" t="s">
        <v>1960</v>
      </c>
      <c r="DZ27" s="1390" t="s">
        <v>1961</v>
      </c>
      <c r="EA27" s="1390" t="s">
        <v>1962</v>
      </c>
    </row>
    <row r="28" spans="129:131">
      <c r="DY28" s="1390" t="s">
        <v>1963</v>
      </c>
      <c r="DZ28" s="1390" t="s">
        <v>1964</v>
      </c>
      <c r="EA28" s="1390" t="s">
        <v>1965</v>
      </c>
    </row>
    <row r="29" spans="129:131">
      <c r="DY29" s="1390" t="s">
        <v>1966</v>
      </c>
      <c r="DZ29" s="1390" t="s">
        <v>1967</v>
      </c>
      <c r="EA29" s="1390" t="s">
        <v>1968</v>
      </c>
    </row>
    <row r="30" spans="129:131">
      <c r="DY30" s="1390" t="s">
        <v>1969</v>
      </c>
      <c r="DZ30" s="1390" t="s">
        <v>1970</v>
      </c>
      <c r="EA30" s="1390" t="s">
        <v>1971</v>
      </c>
    </row>
    <row r="31" spans="129:131">
      <c r="DY31" s="1390" t="s">
        <v>1972</v>
      </c>
      <c r="DZ31" s="1390" t="s">
        <v>1973</v>
      </c>
      <c r="EA31" s="1390" t="s">
        <v>1974</v>
      </c>
    </row>
    <row r="32" spans="129:131">
      <c r="DY32" s="1390" t="s">
        <v>1975</v>
      </c>
      <c r="DZ32" s="1390" t="s">
        <v>1976</v>
      </c>
      <c r="EA32" s="1390" t="s">
        <v>1977</v>
      </c>
    </row>
    <row r="33" spans="129:131">
      <c r="DY33" s="1390" t="s">
        <v>1978</v>
      </c>
      <c r="DZ33" s="1390" t="s">
        <v>1979</v>
      </c>
      <c r="EA33" s="1390" t="s">
        <v>1980</v>
      </c>
    </row>
    <row r="34" spans="129:131">
      <c r="DY34" s="1390" t="s">
        <v>1981</v>
      </c>
      <c r="DZ34" s="1390" t="s">
        <v>1982</v>
      </c>
      <c r="EA34" s="1390" t="s">
        <v>1983</v>
      </c>
    </row>
    <row r="35" spans="129:131">
      <c r="DY35" s="1390" t="s">
        <v>1984</v>
      </c>
      <c r="DZ35" s="1390" t="s">
        <v>1985</v>
      </c>
      <c r="EA35" s="1390" t="s">
        <v>1986</v>
      </c>
    </row>
    <row r="36" spans="129:131">
      <c r="DY36" s="1390" t="s">
        <v>1987</v>
      </c>
      <c r="DZ36" s="1390" t="s">
        <v>1988</v>
      </c>
      <c r="EA36" s="1390" t="s">
        <v>1989</v>
      </c>
    </row>
    <row r="37" spans="129:131">
      <c r="DY37" s="1390" t="s">
        <v>1990</v>
      </c>
      <c r="DZ37" s="1390" t="s">
        <v>1991</v>
      </c>
      <c r="EA37" s="1390" t="s">
        <v>1992</v>
      </c>
    </row>
    <row r="38" spans="129:131">
      <c r="DY38" s="1390" t="s">
        <v>1993</v>
      </c>
      <c r="DZ38" s="1390" t="s">
        <v>1994</v>
      </c>
      <c r="EA38" s="1390" t="s">
        <v>1995</v>
      </c>
    </row>
    <row r="39" spans="129:131">
      <c r="DY39" s="1390" t="s">
        <v>1996</v>
      </c>
      <c r="DZ39" s="1390" t="s">
        <v>1997</v>
      </c>
      <c r="EA39" s="1390" t="s">
        <v>1998</v>
      </c>
    </row>
    <row r="40" spans="129:131">
      <c r="DY40" s="1390" t="s">
        <v>1999</v>
      </c>
      <c r="DZ40" s="1390" t="s">
        <v>2000</v>
      </c>
      <c r="EA40" s="1391" t="s">
        <v>2001</v>
      </c>
    </row>
    <row r="41" spans="129:131">
      <c r="DY41" s="1390" t="s">
        <v>2002</v>
      </c>
      <c r="DZ41" s="1390" t="s">
        <v>2003</v>
      </c>
      <c r="EA41" s="1391" t="s">
        <v>2004</v>
      </c>
    </row>
    <row r="42" spans="129:131">
      <c r="DY42" s="1390" t="s">
        <v>2005</v>
      </c>
      <c r="DZ42" s="1390" t="s">
        <v>2006</v>
      </c>
      <c r="EA42" s="1391" t="s">
        <v>2007</v>
      </c>
    </row>
    <row r="43" spans="129:131">
      <c r="DY43" s="1390" t="s">
        <v>2008</v>
      </c>
      <c r="DZ43" s="1390" t="s">
        <v>2009</v>
      </c>
      <c r="EA43" s="1391" t="s">
        <v>2010</v>
      </c>
    </row>
    <row r="44" spans="129:131">
      <c r="DY44" s="1390" t="s">
        <v>2011</v>
      </c>
      <c r="DZ44" s="1390" t="s">
        <v>2012</v>
      </c>
      <c r="EA44" s="1391" t="s">
        <v>2013</v>
      </c>
    </row>
    <row r="45" spans="129:131">
      <c r="DY45" s="1390" t="s">
        <v>2014</v>
      </c>
      <c r="DZ45" s="1390" t="s">
        <v>2015</v>
      </c>
      <c r="EA45" s="1391" t="s">
        <v>2016</v>
      </c>
    </row>
    <row r="46" spans="129:131">
      <c r="DY46" s="1390"/>
    </row>
    <row r="47" spans="129:131">
      <c r="DY47" s="1390"/>
    </row>
    <row r="48" spans="129:131">
      <c r="DY48" s="1390"/>
    </row>
    <row r="50" spans="7:8">
      <c r="G50" s="1392">
        <f ca="1">TODAY()</f>
        <v>45840</v>
      </c>
      <c r="H50" s="1270" t="s">
        <v>2017</v>
      </c>
    </row>
    <row r="51" spans="7:8">
      <c r="G51" s="1392">
        <f ca="1">TODAY()-1</f>
        <v>45839</v>
      </c>
      <c r="H51" s="1270" t="s">
        <v>2018</v>
      </c>
    </row>
    <row r="52" spans="7:8">
      <c r="G52" s="1392">
        <f ca="1">TODAY()-2</f>
        <v>45838</v>
      </c>
      <c r="H52" s="1270" t="s">
        <v>2019</v>
      </c>
    </row>
    <row r="53" spans="7:8">
      <c r="G53" s="1392">
        <f ca="1">TODAY()-3</f>
        <v>45837</v>
      </c>
      <c r="H53" s="1270" t="s">
        <v>2020</v>
      </c>
    </row>
    <row r="54" spans="7:8">
      <c r="G54" s="1392">
        <f ca="1">TODAY()-4</f>
        <v>45836</v>
      </c>
      <c r="H54" s="1270" t="s">
        <v>2021</v>
      </c>
    </row>
    <row r="55" spans="7:8">
      <c r="G55" s="1392">
        <f ca="1">TODAY()-5</f>
        <v>45835</v>
      </c>
      <c r="H55" s="1270" t="s">
        <v>2022</v>
      </c>
    </row>
  </sheetData>
  <phoneticPr fontId="4"/>
  <dataValidations count="2">
    <dataValidation type="list" allowBlank="1" showInputMessage="1" showErrorMessage="1" sqref="WVP98305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xr:uid="{A30FCE6E-9A5D-43DE-95AA-981669FF3103}">
      <formula1>"1,2,3,4,5,6,7,8,9,A,B,C,D,E,F,G"</formula1>
    </dataValidation>
    <dataValidation type="list" allowBlank="1" showInputMessage="1" showErrorMessage="1" sqref="WVO98305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xr:uid="{7F7E0DB0-F47C-4690-8431-D85FCF2AAD48}">
      <formula1>$G$50:$G$55</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C462E-4F07-4B9F-B729-E30ADEB94F3E}">
  <sheetPr>
    <tabColor rgb="FFFFCC99"/>
  </sheetPr>
  <dimension ref="B2:BY30"/>
  <sheetViews>
    <sheetView showGridLines="0" view="pageBreakPreview" zoomScale="140" zoomScaleNormal="145" zoomScaleSheetLayoutView="140" workbookViewId="0">
      <selection activeCell="H4" sqref="H4:BE4"/>
    </sheetView>
  </sheetViews>
  <sheetFormatPr defaultColWidth="1.625" defaultRowHeight="13.5" customHeight="1"/>
  <cols>
    <col min="1" max="58" width="1.625" style="15"/>
    <col min="59" max="99" width="5.625" style="15" customWidth="1"/>
    <col min="100" max="16384" width="1.625" style="15"/>
  </cols>
  <sheetData>
    <row r="2" spans="2:77" s="13" customFormat="1" ht="27.75" customHeight="1">
      <c r="B2" s="55" t="s">
        <v>346</v>
      </c>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row>
    <row r="3" spans="2:77" ht="13.5" customHeight="1">
      <c r="B3" s="58" t="s">
        <v>347</v>
      </c>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row>
    <row r="4" spans="2:77" ht="13.5" customHeight="1">
      <c r="B4" s="62"/>
      <c r="C4" s="63"/>
      <c r="D4" s="63"/>
      <c r="E4" s="63"/>
      <c r="F4" s="63"/>
      <c r="G4" s="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63"/>
      <c r="BB4" s="1763"/>
      <c r="BC4" s="1763"/>
      <c r="BD4" s="1763"/>
      <c r="BE4" s="1764"/>
    </row>
    <row r="5" spans="2:77" ht="13.5" customHeight="1">
      <c r="B5" s="58" t="s">
        <v>348</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1"/>
    </row>
    <row r="6" spans="2:77" ht="13.5" customHeight="1">
      <c r="B6" s="1765"/>
      <c r="C6" s="1766"/>
      <c r="D6" s="1766"/>
      <c r="E6" s="1766"/>
      <c r="F6" s="1766"/>
      <c r="G6" s="1766"/>
      <c r="H6" s="1766"/>
      <c r="I6" s="1766"/>
      <c r="J6" s="1766"/>
      <c r="K6" s="1766"/>
      <c r="L6" s="1766"/>
      <c r="M6" s="1766"/>
      <c r="N6" s="1766"/>
      <c r="O6" s="1766"/>
      <c r="P6" s="1766"/>
      <c r="Q6" s="1766"/>
      <c r="R6" s="1766"/>
      <c r="S6" s="1766"/>
      <c r="T6" s="1766"/>
      <c r="U6" s="1766"/>
      <c r="V6" s="1766"/>
      <c r="W6" s="1766"/>
      <c r="X6" s="1766"/>
      <c r="Y6" s="1766"/>
      <c r="Z6" s="1766"/>
      <c r="AA6" s="1766"/>
      <c r="AB6" s="1766"/>
      <c r="AC6" s="1766"/>
      <c r="AD6" s="1766"/>
      <c r="AE6" s="1766"/>
      <c r="AF6" s="1766"/>
      <c r="AG6" s="1766"/>
      <c r="AH6" s="1766"/>
      <c r="AI6" s="1766"/>
      <c r="AJ6" s="1766"/>
      <c r="AK6" s="1766"/>
      <c r="AL6" s="1766"/>
      <c r="AM6" s="1766"/>
      <c r="AN6" s="1766"/>
      <c r="AO6" s="1766"/>
      <c r="AP6" s="1766"/>
      <c r="AQ6" s="1766"/>
      <c r="AR6" s="1766"/>
      <c r="AS6" s="1766"/>
      <c r="AT6" s="1766"/>
      <c r="AU6" s="1766"/>
      <c r="AV6" s="1766"/>
      <c r="AW6" s="1766"/>
      <c r="AX6" s="1766"/>
      <c r="AY6" s="1766"/>
      <c r="AZ6" s="1766"/>
      <c r="BA6" s="1766"/>
      <c r="BB6" s="1766"/>
      <c r="BC6" s="1766"/>
      <c r="BD6" s="1766"/>
      <c r="BE6" s="1767"/>
    </row>
    <row r="7" spans="2:77" ht="13.5" customHeight="1">
      <c r="B7" s="64" t="s">
        <v>349</v>
      </c>
      <c r="C7" s="65"/>
      <c r="D7" s="65"/>
      <c r="E7" s="65"/>
      <c r="F7" s="66"/>
      <c r="G7" s="65"/>
      <c r="H7" s="65"/>
      <c r="I7" s="65"/>
      <c r="J7" s="65"/>
      <c r="K7" s="65"/>
      <c r="L7" s="65"/>
      <c r="M7" s="65"/>
      <c r="N7" s="65"/>
      <c r="O7" s="65"/>
      <c r="P7" s="65"/>
      <c r="Q7" s="1768"/>
      <c r="R7" s="1769"/>
      <c r="S7" s="1769"/>
      <c r="T7" s="1769"/>
      <c r="U7" s="1769"/>
      <c r="V7" s="1769"/>
      <c r="W7" s="1769"/>
      <c r="X7" s="1769"/>
      <c r="Y7" s="1769"/>
      <c r="Z7" s="1769"/>
      <c r="AA7" s="1769"/>
      <c r="AB7" s="1769"/>
      <c r="AC7" s="1770"/>
      <c r="AD7" s="64" t="s">
        <v>350</v>
      </c>
      <c r="AE7" s="65"/>
      <c r="AF7" s="66"/>
      <c r="AG7" s="66"/>
      <c r="AH7" s="66"/>
      <c r="AI7" s="66"/>
      <c r="AJ7" s="66"/>
      <c r="AK7" s="66"/>
      <c r="AL7" s="66"/>
      <c r="AM7" s="66"/>
      <c r="AN7" s="66"/>
      <c r="AO7" s="66"/>
      <c r="AP7" s="66"/>
      <c r="AQ7" s="66"/>
      <c r="AR7" s="1771"/>
      <c r="AS7" s="1772"/>
      <c r="AT7" s="1772"/>
      <c r="AU7" s="1772"/>
      <c r="AV7" s="1772"/>
      <c r="AW7" s="1772"/>
      <c r="AX7" s="1772"/>
      <c r="AY7" s="1772"/>
      <c r="AZ7" s="1772"/>
      <c r="BA7" s="1772"/>
      <c r="BB7" s="1772"/>
      <c r="BC7" s="1772"/>
      <c r="BD7" s="1772"/>
      <c r="BE7" s="1773"/>
      <c r="BS7" s="15">
        <v>7</v>
      </c>
      <c r="BT7" s="15">
        <v>8</v>
      </c>
      <c r="BV7" s="14" t="s">
        <v>297</v>
      </c>
      <c r="BW7" s="14" t="s">
        <v>298</v>
      </c>
      <c r="BX7" s="14" t="s">
        <v>299</v>
      </c>
      <c r="BY7" s="14" t="s">
        <v>300</v>
      </c>
    </row>
    <row r="8" spans="2:77" ht="13.5" customHeight="1">
      <c r="B8" s="67" t="s">
        <v>351</v>
      </c>
      <c r="C8" s="68"/>
      <c r="D8" s="68"/>
      <c r="E8" s="68"/>
      <c r="F8" s="68"/>
      <c r="G8" s="68"/>
      <c r="H8" s="68"/>
      <c r="I8" s="68"/>
      <c r="J8" s="68"/>
      <c r="K8" s="68"/>
      <c r="L8" s="68"/>
      <c r="M8" s="68"/>
      <c r="N8" s="68"/>
      <c r="O8" s="1774"/>
      <c r="P8" s="1774"/>
      <c r="Q8" s="1774"/>
      <c r="R8" s="1774"/>
      <c r="S8" s="1774"/>
      <c r="T8" s="1774"/>
      <c r="U8" s="1774"/>
      <c r="V8" s="1774"/>
      <c r="W8" s="1774"/>
      <c r="X8" s="1774"/>
      <c r="Y8" s="1774"/>
      <c r="Z8" s="1774"/>
      <c r="AA8" s="1774"/>
      <c r="AB8" s="1774"/>
      <c r="AC8" s="1774"/>
      <c r="AD8" s="67" t="s">
        <v>352</v>
      </c>
      <c r="AE8" s="69"/>
      <c r="AF8" s="69"/>
      <c r="AG8" s="69"/>
      <c r="AH8" s="69"/>
      <c r="AI8" s="70"/>
      <c r="AJ8" s="67"/>
      <c r="AK8" s="71"/>
      <c r="AL8" s="1774"/>
      <c r="AM8" s="1774"/>
      <c r="AN8" s="1774"/>
      <c r="AO8" s="1774"/>
      <c r="AP8" s="1774"/>
      <c r="AQ8" s="1774"/>
      <c r="AR8" s="1774"/>
      <c r="AS8" s="1774"/>
      <c r="AT8" s="1774"/>
      <c r="AU8" s="1774"/>
      <c r="AV8" s="1774"/>
      <c r="AW8" s="1774"/>
      <c r="AX8" s="1774"/>
      <c r="AY8" s="1774"/>
      <c r="AZ8" s="1774"/>
      <c r="BA8" s="1774"/>
      <c r="BB8" s="1774"/>
      <c r="BC8" s="1774"/>
      <c r="BD8" s="1774"/>
      <c r="BE8" s="1775"/>
    </row>
    <row r="9" spans="2:77" ht="13.5" customHeight="1" thickBot="1">
      <c r="B9" s="58" t="s">
        <v>2266</v>
      </c>
      <c r="C9" s="60"/>
      <c r="D9" s="60"/>
      <c r="E9" s="60"/>
      <c r="F9" s="60"/>
      <c r="G9" s="60"/>
      <c r="H9" s="60"/>
      <c r="I9" s="60"/>
      <c r="J9" s="1776"/>
      <c r="K9" s="1776"/>
      <c r="L9" s="1776"/>
      <c r="M9" s="1776"/>
      <c r="N9" s="1776"/>
      <c r="O9" s="1776"/>
      <c r="P9" s="1776"/>
      <c r="Q9" s="1776"/>
      <c r="R9" s="1776"/>
      <c r="S9" s="1777"/>
      <c r="T9" s="1783" t="s">
        <v>353</v>
      </c>
      <c r="U9" s="1784"/>
      <c r="V9" s="1784"/>
      <c r="W9" s="1784"/>
      <c r="X9" s="1784"/>
      <c r="Y9" s="1784"/>
      <c r="Z9" s="1784"/>
      <c r="AA9" s="1784"/>
      <c r="AB9" s="1784"/>
      <c r="AC9" s="1778" t="str">
        <f>IF(事前シート!O44&lt;&gt;"",事前シート!O44,"")</f>
        <v/>
      </c>
      <c r="AD9" s="1779"/>
      <c r="AE9" s="1779"/>
      <c r="AF9" s="1779"/>
      <c r="AG9" s="1779"/>
      <c r="AH9" s="1779"/>
      <c r="AI9" s="1779"/>
      <c r="AJ9" s="1779"/>
      <c r="AK9" s="1779"/>
      <c r="AL9" s="1780"/>
      <c r="AM9" s="65" t="s">
        <v>354</v>
      </c>
      <c r="AN9" s="66"/>
      <c r="AO9" s="66"/>
      <c r="AP9" s="66"/>
      <c r="AQ9" s="66"/>
      <c r="AR9" s="66"/>
      <c r="AS9" s="1779"/>
      <c r="AT9" s="1779"/>
      <c r="AU9" s="1779"/>
      <c r="AV9" s="1779"/>
      <c r="AW9" s="1779"/>
      <c r="AX9" s="1779"/>
      <c r="AY9" s="1779"/>
      <c r="AZ9" s="1779"/>
      <c r="BA9" s="1779"/>
      <c r="BB9" s="1779"/>
      <c r="BC9" s="1779"/>
      <c r="BD9" s="1779"/>
      <c r="BE9" s="1780"/>
    </row>
    <row r="10" spans="2:77" ht="13.5" customHeight="1">
      <c r="B10" s="72" t="s">
        <v>2249</v>
      </c>
      <c r="C10" s="73"/>
      <c r="D10" s="73"/>
      <c r="E10" s="74"/>
      <c r="F10" s="74"/>
      <c r="G10" s="74"/>
      <c r="H10" s="74"/>
      <c r="I10" s="74"/>
      <c r="J10" s="74"/>
      <c r="K10" s="74"/>
      <c r="L10" s="74"/>
      <c r="M10" s="74"/>
      <c r="N10" s="74"/>
      <c r="O10" s="74"/>
      <c r="P10" s="74"/>
      <c r="Q10" s="74"/>
      <c r="R10" s="74"/>
      <c r="S10" s="74"/>
      <c r="T10" s="74"/>
      <c r="U10" s="74"/>
      <c r="V10" s="74"/>
      <c r="W10" s="74"/>
      <c r="X10" s="74"/>
      <c r="Y10" s="74"/>
      <c r="Z10" s="74"/>
      <c r="AA10" s="74"/>
      <c r="AB10" s="74"/>
      <c r="AC10" s="75"/>
      <c r="AD10" s="76" t="s">
        <v>301</v>
      </c>
      <c r="AE10" s="73"/>
      <c r="AF10" s="73"/>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7"/>
    </row>
    <row r="11" spans="2:77" ht="13.5" customHeight="1">
      <c r="B11" s="78"/>
      <c r="C11" s="58" t="s">
        <v>292</v>
      </c>
      <c r="D11" s="59"/>
      <c r="E11" s="59"/>
      <c r="F11" s="60"/>
      <c r="G11" s="59"/>
      <c r="H11" s="59"/>
      <c r="I11" s="59"/>
      <c r="J11" s="1781"/>
      <c r="K11" s="1781"/>
      <c r="L11" s="1781"/>
      <c r="M11" s="1781"/>
      <c r="N11" s="1781"/>
      <c r="O11" s="1781"/>
      <c r="P11" s="1781"/>
      <c r="Q11" s="1781"/>
      <c r="R11" s="1781"/>
      <c r="S11" s="1781"/>
      <c r="T11" s="1781"/>
      <c r="U11" s="1781"/>
      <c r="V11" s="1781"/>
      <c r="W11" s="1781"/>
      <c r="X11" s="1781"/>
      <c r="Y11" s="1781"/>
      <c r="Z11" s="1781"/>
      <c r="AA11" s="1781"/>
      <c r="AB11" s="1781"/>
      <c r="AC11" s="1782"/>
      <c r="AD11" s="78"/>
      <c r="AE11" s="58" t="s">
        <v>292</v>
      </c>
      <c r="AF11" s="59"/>
      <c r="AG11" s="59"/>
      <c r="AH11" s="60"/>
      <c r="AI11" s="59"/>
      <c r="AJ11" s="59"/>
      <c r="AK11" s="59"/>
      <c r="AL11" s="1781"/>
      <c r="AM11" s="1781"/>
      <c r="AN11" s="1781"/>
      <c r="AO11" s="1781"/>
      <c r="AP11" s="1781"/>
      <c r="AQ11" s="1781"/>
      <c r="AR11" s="1781"/>
      <c r="AS11" s="1781"/>
      <c r="AT11" s="1781"/>
      <c r="AU11" s="1781"/>
      <c r="AV11" s="1781"/>
      <c r="AW11" s="1781"/>
      <c r="AX11" s="1781"/>
      <c r="AY11" s="1781"/>
      <c r="AZ11" s="1781"/>
      <c r="BA11" s="1781"/>
      <c r="BB11" s="1781"/>
      <c r="BC11" s="1781"/>
      <c r="BD11" s="1781"/>
      <c r="BE11" s="1782"/>
    </row>
    <row r="12" spans="2:77" ht="13.5" customHeight="1">
      <c r="B12" s="78"/>
      <c r="C12" s="79" t="s">
        <v>293</v>
      </c>
      <c r="D12" s="80"/>
      <c r="E12" s="80"/>
      <c r="F12" s="80"/>
      <c r="G12" s="80"/>
      <c r="H12" s="80"/>
      <c r="I12" s="80"/>
      <c r="J12" s="1761"/>
      <c r="K12" s="1761"/>
      <c r="L12" s="1761"/>
      <c r="M12" s="1761"/>
      <c r="N12" s="1761"/>
      <c r="O12" s="1761"/>
      <c r="P12" s="1761"/>
      <c r="Q12" s="1761"/>
      <c r="R12" s="1761"/>
      <c r="S12" s="1761"/>
      <c r="T12" s="1761"/>
      <c r="U12" s="1761"/>
      <c r="V12" s="1761"/>
      <c r="W12" s="1761"/>
      <c r="X12" s="1761"/>
      <c r="Y12" s="1761"/>
      <c r="Z12" s="1761"/>
      <c r="AA12" s="1761"/>
      <c r="AB12" s="1761"/>
      <c r="AC12" s="1762"/>
      <c r="AD12" s="78"/>
      <c r="AE12" s="79" t="s">
        <v>293</v>
      </c>
      <c r="AF12" s="80"/>
      <c r="AG12" s="80"/>
      <c r="AH12" s="80"/>
      <c r="AI12" s="80"/>
      <c r="AJ12" s="80"/>
      <c r="AK12" s="80"/>
      <c r="AL12" s="1761"/>
      <c r="AM12" s="1761"/>
      <c r="AN12" s="1761"/>
      <c r="AO12" s="1761"/>
      <c r="AP12" s="1761"/>
      <c r="AQ12" s="1761"/>
      <c r="AR12" s="1761"/>
      <c r="AS12" s="1761"/>
      <c r="AT12" s="1761"/>
      <c r="AU12" s="1761"/>
      <c r="AV12" s="1761"/>
      <c r="AW12" s="1761"/>
      <c r="AX12" s="1761"/>
      <c r="AY12" s="1761"/>
      <c r="AZ12" s="1761"/>
      <c r="BA12" s="1761"/>
      <c r="BB12" s="1761"/>
      <c r="BC12" s="1761"/>
      <c r="BD12" s="1761"/>
      <c r="BE12" s="1762"/>
    </row>
    <row r="13" spans="2:77" ht="13.5" customHeight="1">
      <c r="B13" s="78"/>
      <c r="C13" s="81" t="s">
        <v>292</v>
      </c>
      <c r="D13" s="82"/>
      <c r="E13" s="82"/>
      <c r="F13" s="82"/>
      <c r="G13" s="82"/>
      <c r="H13" s="82"/>
      <c r="I13" s="82"/>
      <c r="J13" s="1785"/>
      <c r="K13" s="1785"/>
      <c r="L13" s="1785"/>
      <c r="M13" s="1785"/>
      <c r="N13" s="1785"/>
      <c r="O13" s="1785"/>
      <c r="P13" s="1785"/>
      <c r="Q13" s="1785"/>
      <c r="R13" s="1785"/>
      <c r="S13" s="1785"/>
      <c r="T13" s="1785"/>
      <c r="U13" s="1785"/>
      <c r="V13" s="1785"/>
      <c r="W13" s="1785"/>
      <c r="X13" s="1785"/>
      <c r="Y13" s="1785"/>
      <c r="Z13" s="1785"/>
      <c r="AA13" s="1785"/>
      <c r="AB13" s="1785"/>
      <c r="AC13" s="1786"/>
      <c r="AD13" s="78"/>
      <c r="AE13" s="81" t="s">
        <v>292</v>
      </c>
      <c r="AF13" s="82"/>
      <c r="AG13" s="82"/>
      <c r="AH13" s="82"/>
      <c r="AI13" s="82"/>
      <c r="AJ13" s="82"/>
      <c r="AK13" s="82"/>
      <c r="AL13" s="1785"/>
      <c r="AM13" s="1785"/>
      <c r="AN13" s="1785"/>
      <c r="AO13" s="1785"/>
      <c r="AP13" s="1785"/>
      <c r="AQ13" s="1785"/>
      <c r="AR13" s="1785"/>
      <c r="AS13" s="1785"/>
      <c r="AT13" s="1785"/>
      <c r="AU13" s="1785"/>
      <c r="AV13" s="1785"/>
      <c r="AW13" s="1785"/>
      <c r="AX13" s="1785"/>
      <c r="AY13" s="1785"/>
      <c r="AZ13" s="1785"/>
      <c r="BA13" s="1785"/>
      <c r="BB13" s="1785"/>
      <c r="BC13" s="1785"/>
      <c r="BD13" s="1785"/>
      <c r="BE13" s="1786"/>
    </row>
    <row r="14" spans="2:77" ht="13.5" customHeight="1">
      <c r="B14" s="78"/>
      <c r="C14" s="79" t="s">
        <v>28</v>
      </c>
      <c r="D14" s="80"/>
      <c r="E14" s="80"/>
      <c r="F14" s="80"/>
      <c r="G14" s="80"/>
      <c r="H14" s="80"/>
      <c r="I14" s="80"/>
      <c r="J14" s="1761"/>
      <c r="K14" s="1761"/>
      <c r="L14" s="1761"/>
      <c r="M14" s="1761"/>
      <c r="N14" s="1761"/>
      <c r="O14" s="1761"/>
      <c r="P14" s="1761"/>
      <c r="Q14" s="1761"/>
      <c r="R14" s="1761"/>
      <c r="S14" s="1761"/>
      <c r="T14" s="1761"/>
      <c r="U14" s="1761"/>
      <c r="V14" s="1761"/>
      <c r="W14" s="1761"/>
      <c r="X14" s="1761"/>
      <c r="Y14" s="1761"/>
      <c r="Z14" s="1761"/>
      <c r="AA14" s="1761"/>
      <c r="AB14" s="1761"/>
      <c r="AC14" s="1762"/>
      <c r="AD14" s="78"/>
      <c r="AE14" s="79" t="s">
        <v>28</v>
      </c>
      <c r="AF14" s="80"/>
      <c r="AG14" s="80"/>
      <c r="AH14" s="80"/>
      <c r="AI14" s="80"/>
      <c r="AJ14" s="80"/>
      <c r="AK14" s="80"/>
      <c r="AL14" s="1761"/>
      <c r="AM14" s="1761"/>
      <c r="AN14" s="1761"/>
      <c r="AO14" s="1761"/>
      <c r="AP14" s="1761"/>
      <c r="AQ14" s="1761"/>
      <c r="AR14" s="1761"/>
      <c r="AS14" s="1761"/>
      <c r="AT14" s="1761"/>
      <c r="AU14" s="1761"/>
      <c r="AV14" s="1761"/>
      <c r="AW14" s="1761"/>
      <c r="AX14" s="1761"/>
      <c r="AY14" s="1761"/>
      <c r="AZ14" s="1761"/>
      <c r="BA14" s="1761"/>
      <c r="BB14" s="1761"/>
      <c r="BC14" s="1761"/>
      <c r="BD14" s="1761"/>
      <c r="BE14" s="1762"/>
    </row>
    <row r="15" spans="2:77" ht="13.5" customHeight="1">
      <c r="B15" s="78"/>
      <c r="C15" s="62" t="s">
        <v>294</v>
      </c>
      <c r="D15" s="63"/>
      <c r="E15" s="63"/>
      <c r="F15" s="63"/>
      <c r="G15" s="63"/>
      <c r="H15" s="63"/>
      <c r="I15" s="63"/>
      <c r="J15" s="1787"/>
      <c r="K15" s="1787"/>
      <c r="L15" s="1787"/>
      <c r="M15" s="1787"/>
      <c r="N15" s="1787"/>
      <c r="O15" s="1787"/>
      <c r="P15" s="1787"/>
      <c r="Q15" s="1787"/>
      <c r="R15" s="1787"/>
      <c r="S15" s="1787"/>
      <c r="T15" s="1787"/>
      <c r="U15" s="1787"/>
      <c r="V15" s="1787"/>
      <c r="W15" s="1787"/>
      <c r="X15" s="1787"/>
      <c r="Y15" s="1787"/>
      <c r="Z15" s="1787"/>
      <c r="AA15" s="1787"/>
      <c r="AB15" s="1787"/>
      <c r="AC15" s="1788"/>
      <c r="AD15" s="78"/>
      <c r="AE15" s="62" t="s">
        <v>294</v>
      </c>
      <c r="AF15" s="63"/>
      <c r="AG15" s="63"/>
      <c r="AH15" s="63"/>
      <c r="AI15" s="63"/>
      <c r="AJ15" s="63"/>
      <c r="AK15" s="63"/>
      <c r="AL15" s="1787"/>
      <c r="AM15" s="1787"/>
      <c r="AN15" s="1787"/>
      <c r="AO15" s="1787"/>
      <c r="AP15" s="1787"/>
      <c r="AQ15" s="1787"/>
      <c r="AR15" s="1787"/>
      <c r="AS15" s="1787"/>
      <c r="AT15" s="1787"/>
      <c r="AU15" s="1787"/>
      <c r="AV15" s="1787"/>
      <c r="AW15" s="1787"/>
      <c r="AX15" s="1787"/>
      <c r="AY15" s="1787"/>
      <c r="AZ15" s="1787"/>
      <c r="BA15" s="1787"/>
      <c r="BB15" s="1787"/>
      <c r="BC15" s="1787"/>
      <c r="BD15" s="1787"/>
      <c r="BE15" s="1788"/>
    </row>
    <row r="16" spans="2:77" ht="13.5" customHeight="1">
      <c r="B16" s="78"/>
      <c r="C16" s="81" t="s">
        <v>292</v>
      </c>
      <c r="D16" s="82"/>
      <c r="E16" s="82"/>
      <c r="F16" s="82"/>
      <c r="G16" s="82"/>
      <c r="H16" s="82"/>
      <c r="I16" s="82"/>
      <c r="J16" s="1785"/>
      <c r="K16" s="1785"/>
      <c r="L16" s="1785"/>
      <c r="M16" s="1785"/>
      <c r="N16" s="1785"/>
      <c r="O16" s="1785"/>
      <c r="P16" s="1785"/>
      <c r="Q16" s="1785"/>
      <c r="R16" s="1785"/>
      <c r="S16" s="1785"/>
      <c r="T16" s="1785"/>
      <c r="U16" s="1785"/>
      <c r="V16" s="1785"/>
      <c r="W16" s="1785"/>
      <c r="X16" s="1785"/>
      <c r="Y16" s="1785"/>
      <c r="Z16" s="1785"/>
      <c r="AA16" s="1785"/>
      <c r="AB16" s="1785"/>
      <c r="AC16" s="1786"/>
      <c r="AD16" s="78"/>
      <c r="AE16" s="81" t="s">
        <v>292</v>
      </c>
      <c r="AF16" s="82"/>
      <c r="AG16" s="82"/>
      <c r="AH16" s="82"/>
      <c r="AI16" s="82"/>
      <c r="AJ16" s="82"/>
      <c r="AK16" s="82"/>
      <c r="AL16" s="1785"/>
      <c r="AM16" s="1785"/>
      <c r="AN16" s="1785"/>
      <c r="AO16" s="1785"/>
      <c r="AP16" s="1785"/>
      <c r="AQ16" s="1785"/>
      <c r="AR16" s="1785"/>
      <c r="AS16" s="1785"/>
      <c r="AT16" s="1785"/>
      <c r="AU16" s="1785"/>
      <c r="AV16" s="1785"/>
      <c r="AW16" s="1785"/>
      <c r="AX16" s="1785"/>
      <c r="AY16" s="1785"/>
      <c r="AZ16" s="1785"/>
      <c r="BA16" s="1785"/>
      <c r="BB16" s="1785"/>
      <c r="BC16" s="1785"/>
      <c r="BD16" s="1785"/>
      <c r="BE16" s="1786"/>
    </row>
    <row r="17" spans="2:57" ht="13.5" customHeight="1">
      <c r="B17" s="78"/>
      <c r="C17" s="79" t="s">
        <v>14</v>
      </c>
      <c r="D17" s="80"/>
      <c r="E17" s="80"/>
      <c r="F17" s="80"/>
      <c r="G17" s="80"/>
      <c r="H17" s="80"/>
      <c r="I17" s="80"/>
      <c r="J17" s="1761"/>
      <c r="K17" s="1761"/>
      <c r="L17" s="1761"/>
      <c r="M17" s="1761"/>
      <c r="N17" s="1761"/>
      <c r="O17" s="1761"/>
      <c r="P17" s="1761"/>
      <c r="Q17" s="1761"/>
      <c r="R17" s="1761"/>
      <c r="S17" s="1761"/>
      <c r="T17" s="1761"/>
      <c r="U17" s="1761"/>
      <c r="V17" s="1761"/>
      <c r="W17" s="1761"/>
      <c r="X17" s="1761"/>
      <c r="Y17" s="1761"/>
      <c r="Z17" s="1761"/>
      <c r="AA17" s="1761"/>
      <c r="AB17" s="1761"/>
      <c r="AC17" s="1762"/>
      <c r="AD17" s="78"/>
      <c r="AE17" s="79" t="s">
        <v>14</v>
      </c>
      <c r="AF17" s="80"/>
      <c r="AG17" s="80"/>
      <c r="AH17" s="80"/>
      <c r="AI17" s="80"/>
      <c r="AJ17" s="80"/>
      <c r="AK17" s="80"/>
      <c r="AL17" s="1761"/>
      <c r="AM17" s="1761"/>
      <c r="AN17" s="1761"/>
      <c r="AO17" s="1761"/>
      <c r="AP17" s="1761"/>
      <c r="AQ17" s="1761"/>
      <c r="AR17" s="1761"/>
      <c r="AS17" s="1761"/>
      <c r="AT17" s="1761"/>
      <c r="AU17" s="1761"/>
      <c r="AV17" s="1761"/>
      <c r="AW17" s="1761"/>
      <c r="AX17" s="1761"/>
      <c r="AY17" s="1761"/>
      <c r="AZ17" s="1761"/>
      <c r="BA17" s="1761"/>
      <c r="BB17" s="1761"/>
      <c r="BC17" s="1761"/>
      <c r="BD17" s="1761"/>
      <c r="BE17" s="1762"/>
    </row>
    <row r="18" spans="2:57" ht="13.5" customHeight="1">
      <c r="B18" s="78"/>
      <c r="C18" s="64" t="s">
        <v>295</v>
      </c>
      <c r="D18" s="65"/>
      <c r="E18" s="65"/>
      <c r="F18" s="65"/>
      <c r="G18" s="65"/>
      <c r="H18" s="65"/>
      <c r="I18" s="65"/>
      <c r="J18" s="1789"/>
      <c r="K18" s="1789"/>
      <c r="L18" s="1789"/>
      <c r="M18" s="1789"/>
      <c r="N18" s="1789"/>
      <c r="O18" s="1789"/>
      <c r="P18" s="1789"/>
      <c r="Q18" s="1789"/>
      <c r="R18" s="1789"/>
      <c r="S18" s="1789"/>
      <c r="T18" s="1789"/>
      <c r="U18" s="1789"/>
      <c r="V18" s="1789"/>
      <c r="W18" s="1789"/>
      <c r="X18" s="1789"/>
      <c r="Y18" s="1789"/>
      <c r="Z18" s="1789"/>
      <c r="AA18" s="1789"/>
      <c r="AB18" s="1789"/>
      <c r="AC18" s="1790"/>
      <c r="AD18" s="78"/>
      <c r="AE18" s="64" t="s">
        <v>295</v>
      </c>
      <c r="AF18" s="65"/>
      <c r="AG18" s="65"/>
      <c r="AH18" s="65"/>
      <c r="AI18" s="65"/>
      <c r="AJ18" s="65"/>
      <c r="AK18" s="65"/>
      <c r="AL18" s="1789"/>
      <c r="AM18" s="1789"/>
      <c r="AN18" s="1789"/>
      <c r="AO18" s="1789"/>
      <c r="AP18" s="1789"/>
      <c r="AQ18" s="1789"/>
      <c r="AR18" s="1789"/>
      <c r="AS18" s="1789"/>
      <c r="AT18" s="1789"/>
      <c r="AU18" s="1789"/>
      <c r="AV18" s="1789"/>
      <c r="AW18" s="1789"/>
      <c r="AX18" s="1789"/>
      <c r="AY18" s="1789"/>
      <c r="AZ18" s="1789"/>
      <c r="BA18" s="1789"/>
      <c r="BB18" s="1789"/>
      <c r="BC18" s="1789"/>
      <c r="BD18" s="1789"/>
      <c r="BE18" s="1790"/>
    </row>
    <row r="19" spans="2:57" ht="13.5" customHeight="1" thickBot="1">
      <c r="B19" s="83"/>
      <c r="C19" s="84" t="s">
        <v>296</v>
      </c>
      <c r="D19" s="85"/>
      <c r="E19" s="85"/>
      <c r="F19" s="85"/>
      <c r="G19" s="85"/>
      <c r="H19" s="85"/>
      <c r="I19" s="85"/>
      <c r="J19" s="1791"/>
      <c r="K19" s="1791"/>
      <c r="L19" s="1791"/>
      <c r="M19" s="1791"/>
      <c r="N19" s="1791"/>
      <c r="O19" s="1791"/>
      <c r="P19" s="1791"/>
      <c r="Q19" s="1791"/>
      <c r="R19" s="1791"/>
      <c r="S19" s="1791"/>
      <c r="T19" s="1791"/>
      <c r="U19" s="1791"/>
      <c r="V19" s="1791"/>
      <c r="W19" s="1791"/>
      <c r="X19" s="1791"/>
      <c r="Y19" s="1791"/>
      <c r="Z19" s="1791"/>
      <c r="AA19" s="1791"/>
      <c r="AB19" s="1791"/>
      <c r="AC19" s="1792"/>
      <c r="AD19" s="83"/>
      <c r="AE19" s="84" t="s">
        <v>296</v>
      </c>
      <c r="AF19" s="85"/>
      <c r="AG19" s="85"/>
      <c r="AH19" s="85"/>
      <c r="AI19" s="85"/>
      <c r="AJ19" s="85"/>
      <c r="AK19" s="85"/>
      <c r="AL19" s="1791"/>
      <c r="AM19" s="1791"/>
      <c r="AN19" s="1791"/>
      <c r="AO19" s="1791"/>
      <c r="AP19" s="1791"/>
      <c r="AQ19" s="1791"/>
      <c r="AR19" s="1791"/>
      <c r="AS19" s="1791"/>
      <c r="AT19" s="1791"/>
      <c r="AU19" s="1791"/>
      <c r="AV19" s="1791"/>
      <c r="AW19" s="1791"/>
      <c r="AX19" s="1791"/>
      <c r="AY19" s="1791"/>
      <c r="AZ19" s="1791"/>
      <c r="BA19" s="1791"/>
      <c r="BB19" s="1791"/>
      <c r="BC19" s="1791"/>
      <c r="BD19" s="1791"/>
      <c r="BE19" s="1792"/>
    </row>
    <row r="20" spans="2:57" ht="13.5" customHeight="1">
      <c r="B20" s="86" t="s">
        <v>355</v>
      </c>
      <c r="C20" s="73"/>
      <c r="D20" s="73"/>
      <c r="E20" s="74"/>
      <c r="F20" s="74"/>
      <c r="G20" s="74"/>
      <c r="H20" s="74"/>
      <c r="I20" s="74"/>
      <c r="J20" s="74"/>
      <c r="K20" s="74"/>
      <c r="L20" s="74"/>
      <c r="M20" s="74"/>
      <c r="N20" s="74"/>
      <c r="O20" s="74"/>
      <c r="P20" s="74"/>
      <c r="Q20" s="74"/>
      <c r="R20" s="74"/>
      <c r="S20" s="74"/>
      <c r="T20" s="74"/>
      <c r="U20" s="74"/>
      <c r="V20" s="74"/>
      <c r="W20" s="74"/>
      <c r="X20" s="74"/>
      <c r="Y20" s="74"/>
      <c r="Z20" s="74"/>
      <c r="AA20" s="74"/>
      <c r="AB20" s="74"/>
      <c r="AC20" s="75"/>
      <c r="AD20" s="63"/>
      <c r="AE20" s="63"/>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row>
    <row r="21" spans="2:57" ht="13.5" customHeight="1">
      <c r="B21" s="78"/>
      <c r="C21" s="58" t="s">
        <v>292</v>
      </c>
      <c r="D21" s="59"/>
      <c r="E21" s="59"/>
      <c r="F21" s="60"/>
      <c r="G21" s="59"/>
      <c r="H21" s="59"/>
      <c r="I21" s="59"/>
      <c r="J21" s="1781"/>
      <c r="K21" s="1781"/>
      <c r="L21" s="1781"/>
      <c r="M21" s="1781"/>
      <c r="N21" s="1781"/>
      <c r="O21" s="1781"/>
      <c r="P21" s="1781"/>
      <c r="Q21" s="1781"/>
      <c r="R21" s="1781"/>
      <c r="S21" s="1781"/>
      <c r="T21" s="1781"/>
      <c r="U21" s="1781"/>
      <c r="V21" s="1781"/>
      <c r="W21" s="1781"/>
      <c r="X21" s="1781"/>
      <c r="Y21" s="1781"/>
      <c r="Z21" s="1781"/>
      <c r="AA21" s="1781"/>
      <c r="AB21" s="1781"/>
      <c r="AC21" s="1782"/>
      <c r="AD21" s="63"/>
      <c r="AE21" s="63"/>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row>
    <row r="22" spans="2:57" ht="13.5" customHeight="1">
      <c r="B22" s="78"/>
      <c r="C22" s="79" t="s">
        <v>293</v>
      </c>
      <c r="D22" s="80"/>
      <c r="E22" s="80"/>
      <c r="F22" s="80"/>
      <c r="G22" s="80"/>
      <c r="H22" s="80"/>
      <c r="I22" s="80"/>
      <c r="J22" s="1761"/>
      <c r="K22" s="1761"/>
      <c r="L22" s="1761"/>
      <c r="M22" s="1761"/>
      <c r="N22" s="1761"/>
      <c r="O22" s="1761"/>
      <c r="P22" s="1761"/>
      <c r="Q22" s="1761"/>
      <c r="R22" s="1761"/>
      <c r="S22" s="1761"/>
      <c r="T22" s="1761"/>
      <c r="U22" s="1761"/>
      <c r="V22" s="1761"/>
      <c r="W22" s="1761"/>
      <c r="X22" s="1761"/>
      <c r="Y22" s="1761"/>
      <c r="Z22" s="1761"/>
      <c r="AA22" s="1761"/>
      <c r="AB22" s="1761"/>
      <c r="AC22" s="1762"/>
      <c r="AD22" s="63"/>
      <c r="AE22" s="63"/>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row>
    <row r="23" spans="2:57" ht="13.5" customHeight="1">
      <c r="B23" s="78"/>
      <c r="C23" s="81" t="s">
        <v>292</v>
      </c>
      <c r="D23" s="82"/>
      <c r="E23" s="82"/>
      <c r="F23" s="82"/>
      <c r="G23" s="82"/>
      <c r="H23" s="82"/>
      <c r="I23" s="82"/>
      <c r="J23" s="1785"/>
      <c r="K23" s="1785"/>
      <c r="L23" s="1785"/>
      <c r="M23" s="1785"/>
      <c r="N23" s="1785"/>
      <c r="O23" s="1785"/>
      <c r="P23" s="1785"/>
      <c r="Q23" s="1785"/>
      <c r="R23" s="1785"/>
      <c r="S23" s="1785"/>
      <c r="T23" s="1785"/>
      <c r="U23" s="1785"/>
      <c r="V23" s="1785"/>
      <c r="W23" s="1785"/>
      <c r="X23" s="1785"/>
      <c r="Y23" s="1785"/>
      <c r="Z23" s="1785"/>
      <c r="AA23" s="1785"/>
      <c r="AB23" s="1785"/>
      <c r="AC23" s="1786"/>
      <c r="AD23" s="63"/>
      <c r="AE23" s="63"/>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row>
    <row r="24" spans="2:57" ht="13.5" customHeight="1">
      <c r="B24" s="78"/>
      <c r="C24" s="79" t="s">
        <v>28</v>
      </c>
      <c r="D24" s="80"/>
      <c r="E24" s="80"/>
      <c r="F24" s="80"/>
      <c r="G24" s="80"/>
      <c r="H24" s="80"/>
      <c r="I24" s="80"/>
      <c r="J24" s="1761"/>
      <c r="K24" s="1761"/>
      <c r="L24" s="1761"/>
      <c r="M24" s="1761"/>
      <c r="N24" s="1761"/>
      <c r="O24" s="1761"/>
      <c r="P24" s="1761"/>
      <c r="Q24" s="1761"/>
      <c r="R24" s="1761"/>
      <c r="S24" s="1761"/>
      <c r="T24" s="1761"/>
      <c r="U24" s="1761"/>
      <c r="V24" s="1761"/>
      <c r="W24" s="1761"/>
      <c r="X24" s="1761"/>
      <c r="Y24" s="1761"/>
      <c r="Z24" s="1761"/>
      <c r="AA24" s="1761"/>
      <c r="AB24" s="1761"/>
      <c r="AC24" s="1762"/>
      <c r="AD24" s="63"/>
      <c r="AE24" s="63"/>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row>
    <row r="25" spans="2:57" ht="13.5" customHeight="1">
      <c r="B25" s="78"/>
      <c r="C25" s="62" t="s">
        <v>294</v>
      </c>
      <c r="D25" s="63"/>
      <c r="E25" s="63"/>
      <c r="F25" s="63"/>
      <c r="G25" s="63"/>
      <c r="H25" s="63"/>
      <c r="I25" s="63"/>
      <c r="J25" s="1787"/>
      <c r="K25" s="1787"/>
      <c r="L25" s="1787"/>
      <c r="M25" s="1787"/>
      <c r="N25" s="1787"/>
      <c r="O25" s="1787"/>
      <c r="P25" s="1787"/>
      <c r="Q25" s="1787"/>
      <c r="R25" s="1787"/>
      <c r="S25" s="1787"/>
      <c r="T25" s="1787"/>
      <c r="U25" s="1787"/>
      <c r="V25" s="1787"/>
      <c r="W25" s="1787"/>
      <c r="X25" s="1787"/>
      <c r="Y25" s="1787"/>
      <c r="Z25" s="1787"/>
      <c r="AA25" s="1787"/>
      <c r="AB25" s="1787"/>
      <c r="AC25" s="1788"/>
      <c r="AD25" s="63"/>
      <c r="AE25" s="63"/>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row>
    <row r="26" spans="2:57" ht="13.5" customHeight="1">
      <c r="B26" s="78"/>
      <c r="C26" s="81" t="s">
        <v>292</v>
      </c>
      <c r="D26" s="82"/>
      <c r="E26" s="82"/>
      <c r="F26" s="82"/>
      <c r="G26" s="82"/>
      <c r="H26" s="82"/>
      <c r="I26" s="82"/>
      <c r="J26" s="1785"/>
      <c r="K26" s="1785"/>
      <c r="L26" s="1785"/>
      <c r="M26" s="1785"/>
      <c r="N26" s="1785"/>
      <c r="O26" s="1785"/>
      <c r="P26" s="1785"/>
      <c r="Q26" s="1785"/>
      <c r="R26" s="1785"/>
      <c r="S26" s="1785"/>
      <c r="T26" s="1785"/>
      <c r="U26" s="1785"/>
      <c r="V26" s="1785"/>
      <c r="W26" s="1785"/>
      <c r="X26" s="1785"/>
      <c r="Y26" s="1785"/>
      <c r="Z26" s="1785"/>
      <c r="AA26" s="1785"/>
      <c r="AB26" s="1785"/>
      <c r="AC26" s="1786"/>
      <c r="AD26" s="63"/>
      <c r="AE26" s="63"/>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row>
    <row r="27" spans="2:57" ht="13.5" customHeight="1">
      <c r="B27" s="78"/>
      <c r="C27" s="79" t="s">
        <v>14</v>
      </c>
      <c r="D27" s="80"/>
      <c r="E27" s="80"/>
      <c r="F27" s="80"/>
      <c r="G27" s="80"/>
      <c r="H27" s="80"/>
      <c r="I27" s="80"/>
      <c r="J27" s="1761"/>
      <c r="K27" s="1761"/>
      <c r="L27" s="1761"/>
      <c r="M27" s="1761"/>
      <c r="N27" s="1761"/>
      <c r="O27" s="1761"/>
      <c r="P27" s="1761"/>
      <c r="Q27" s="1761"/>
      <c r="R27" s="1761"/>
      <c r="S27" s="1761"/>
      <c r="T27" s="1761"/>
      <c r="U27" s="1761"/>
      <c r="V27" s="1761"/>
      <c r="W27" s="1761"/>
      <c r="X27" s="1761"/>
      <c r="Y27" s="1761"/>
      <c r="Z27" s="1761"/>
      <c r="AA27" s="1761"/>
      <c r="AB27" s="1761"/>
      <c r="AC27" s="1762"/>
      <c r="AD27" s="63"/>
      <c r="AE27" s="63"/>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row>
    <row r="28" spans="2:57" ht="13.5" customHeight="1">
      <c r="B28" s="78"/>
      <c r="C28" s="64" t="s">
        <v>295</v>
      </c>
      <c r="D28" s="65"/>
      <c r="E28" s="65"/>
      <c r="F28" s="65"/>
      <c r="G28" s="65"/>
      <c r="H28" s="65"/>
      <c r="I28" s="65"/>
      <c r="J28" s="1789"/>
      <c r="K28" s="1789"/>
      <c r="L28" s="1789"/>
      <c r="M28" s="1789"/>
      <c r="N28" s="1789"/>
      <c r="O28" s="1789"/>
      <c r="P28" s="1789"/>
      <c r="Q28" s="1789"/>
      <c r="R28" s="1789"/>
      <c r="S28" s="1789"/>
      <c r="T28" s="1789"/>
      <c r="U28" s="1789"/>
      <c r="V28" s="1789"/>
      <c r="W28" s="1789"/>
      <c r="X28" s="1789"/>
      <c r="Y28" s="1789"/>
      <c r="Z28" s="1789"/>
      <c r="AA28" s="1789"/>
      <c r="AB28" s="1789"/>
      <c r="AC28" s="1790"/>
      <c r="AD28" s="63"/>
      <c r="AE28" s="63"/>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row>
    <row r="29" spans="2:57" ht="13.5" customHeight="1" thickBot="1">
      <c r="B29" s="83"/>
      <c r="C29" s="84" t="s">
        <v>296</v>
      </c>
      <c r="D29" s="85"/>
      <c r="E29" s="85"/>
      <c r="F29" s="85"/>
      <c r="G29" s="85"/>
      <c r="H29" s="85"/>
      <c r="I29" s="85"/>
      <c r="J29" s="1791"/>
      <c r="K29" s="1791"/>
      <c r="L29" s="1791"/>
      <c r="M29" s="1791"/>
      <c r="N29" s="1791"/>
      <c r="O29" s="1791"/>
      <c r="P29" s="1791"/>
      <c r="Q29" s="1791"/>
      <c r="R29" s="1791"/>
      <c r="S29" s="1791"/>
      <c r="T29" s="1791"/>
      <c r="U29" s="1791"/>
      <c r="V29" s="1791"/>
      <c r="W29" s="1791"/>
      <c r="X29" s="1791"/>
      <c r="Y29" s="1791"/>
      <c r="Z29" s="1791"/>
      <c r="AA29" s="1791"/>
      <c r="AB29" s="1791"/>
      <c r="AC29" s="1792"/>
      <c r="AD29" s="63"/>
      <c r="AE29" s="63"/>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row>
    <row r="30" spans="2:57" ht="13.5" customHeight="1">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sheetData>
  <protectedRanges>
    <protectedRange sqref="AY11:AY19 AB7 W11:W19 W21:W30 T21:T30 W3:W7 Y7 T11:T19 T3:T7 AV11:AV19 I7 L7" name="範囲1_1"/>
  </protectedRanges>
  <mergeCells count="37">
    <mergeCell ref="J25:AC25"/>
    <mergeCell ref="J26:AC26"/>
    <mergeCell ref="J27:AC27"/>
    <mergeCell ref="J28:AC28"/>
    <mergeCell ref="J29:AC29"/>
    <mergeCell ref="J24:AC24"/>
    <mergeCell ref="J16:AC16"/>
    <mergeCell ref="AL16:BE16"/>
    <mergeCell ref="J17:AC17"/>
    <mergeCell ref="AL17:BE17"/>
    <mergeCell ref="J18:AC18"/>
    <mergeCell ref="AL18:BE18"/>
    <mergeCell ref="J19:AC19"/>
    <mergeCell ref="AL19:BE19"/>
    <mergeCell ref="J21:AC21"/>
    <mergeCell ref="J22:AC22"/>
    <mergeCell ref="J23:AC23"/>
    <mergeCell ref="J13:AC13"/>
    <mergeCell ref="AL13:BE13"/>
    <mergeCell ref="J14:AC14"/>
    <mergeCell ref="AL14:BE14"/>
    <mergeCell ref="J15:AC15"/>
    <mergeCell ref="AL15:BE15"/>
    <mergeCell ref="J12:AC12"/>
    <mergeCell ref="AL12:BE12"/>
    <mergeCell ref="H4:BE4"/>
    <mergeCell ref="B6:BE6"/>
    <mergeCell ref="Q7:AC7"/>
    <mergeCell ref="AR7:BE7"/>
    <mergeCell ref="O8:AC8"/>
    <mergeCell ref="AL8:BE8"/>
    <mergeCell ref="J9:S9"/>
    <mergeCell ref="AC9:AL9"/>
    <mergeCell ref="AS9:BE9"/>
    <mergeCell ref="J11:AC11"/>
    <mergeCell ref="AL11:BE11"/>
    <mergeCell ref="T9:AB9"/>
  </mergeCells>
  <phoneticPr fontId="4"/>
  <dataValidations count="7">
    <dataValidation type="list" allowBlank="1" showInputMessage="1" showErrorMessage="1" sqref="O8:AC8" xr:uid="{9A6EF51D-E028-4748-8979-31C6DFBC50F5}">
      <formula1>"別棟ありで別棟も面積参入する,別棟ありで別棟は面積不算入,別棟なし"</formula1>
    </dataValidation>
    <dataValidation type="list" allowBlank="1" showInputMessage="1" showErrorMessage="1" sqref="AL8:BE8" xr:uid="{ABF71C5D-7359-428C-8734-F4015051DF54}">
      <formula1>"設計評価のみ（建設評価を受ける予定がない）,建設評価も受ける予定"</formula1>
    </dataValidation>
    <dataValidation type="list" allowBlank="1" showInputMessage="1" showErrorMessage="1" sqref="AC7:AC8 AB7:AB8 T7:AA8 Q7:S8" xr:uid="{49A9EF77-EA72-4329-B90B-384FB83A8A55}">
      <formula1>"居住専用,併用"</formula1>
    </dataValidation>
    <dataValidation imeMode="halfKatakana" allowBlank="1" showInputMessage="1" showErrorMessage="1" sqref="J11 J13 J16 AL11 AL13 AL16 J21 J23 J26" xr:uid="{D705724E-436A-4770-AA63-560A222DD7E5}"/>
    <dataValidation type="list" allowBlank="1" showInputMessage="1" showErrorMessage="1" sqref="AR7:AR9 AS7:BE8" xr:uid="{74ECF1EC-2951-4BB2-9B1F-331B02CC668C}">
      <formula1>$BV$7:$BY$7</formula1>
    </dataValidation>
    <dataValidation type="list" allowBlank="1" showInputMessage="1" showErrorMessage="1" sqref="H4:BE4" xr:uid="{1F57AC45-DAD8-4163-B73B-5675569CAC04}">
      <formula1>"設計住宅性能評価,変更設計住宅性能評価（直前の申請が当機関）,変更設計住宅性能評価（直前の申請は他機関）,再交付（設計住宅性能評価書）"</formula1>
    </dataValidation>
    <dataValidation type="list" allowBlank="1" showInputMessage="1" showErrorMessage="1" sqref="J9:S9" xr:uid="{859B25EB-D45C-4188-8A08-6EE828F6EA15}">
      <formula1>"新築,増築,改築"</formula1>
    </dataValidation>
  </dataValidations>
  <pageMargins left="0.78740157480314965" right="0.39370078740157483" top="0.70866141732283472" bottom="0.59055118110236227" header="0.31496062992125984" footer="0.23622047244094491"/>
  <pageSetup paperSize="9" scale="91" orientation="portrait" blackAndWhite="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8DB50-E21A-40E1-AC20-971CFC98CF62}">
  <sheetPr>
    <tabColor theme="1" tint="0.34998626667073579"/>
  </sheetPr>
  <dimension ref="A1:Y2"/>
  <sheetViews>
    <sheetView workbookViewId="0">
      <selection activeCell="A2" sqref="A2"/>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50" t="s">
        <v>2323</v>
      </c>
      <c r="B1" s="1450" t="s">
        <v>2322</v>
      </c>
      <c r="C1" s="1450" t="s">
        <v>2321</v>
      </c>
      <c r="D1" s="1450" t="s">
        <v>2320</v>
      </c>
      <c r="E1" s="1450" t="s">
        <v>2319</v>
      </c>
      <c r="F1" s="1450" t="s">
        <v>2318</v>
      </c>
      <c r="G1" s="1450" t="s">
        <v>2317</v>
      </c>
      <c r="H1" s="1450" t="s">
        <v>2316</v>
      </c>
      <c r="I1" s="1450" t="s">
        <v>2315</v>
      </c>
      <c r="J1" s="1450" t="s">
        <v>2314</v>
      </c>
      <c r="K1" s="1450" t="s">
        <v>2313</v>
      </c>
      <c r="L1" s="1450" t="s">
        <v>2312</v>
      </c>
      <c r="M1" s="1450" t="s">
        <v>2311</v>
      </c>
      <c r="N1" s="1450" t="s">
        <v>2310</v>
      </c>
      <c r="O1" s="1450" t="s">
        <v>2309</v>
      </c>
      <c r="P1" s="1450" t="s">
        <v>2308</v>
      </c>
      <c r="Q1" s="1450" t="s">
        <v>2307</v>
      </c>
      <c r="R1" s="1450" t="s">
        <v>2306</v>
      </c>
      <c r="S1" s="1450" t="s">
        <v>2305</v>
      </c>
      <c r="T1" s="1450" t="s">
        <v>2304</v>
      </c>
      <c r="U1" s="1450" t="s">
        <v>2303</v>
      </c>
      <c r="V1" s="1450" t="s">
        <v>2302</v>
      </c>
      <c r="W1" s="1450" t="s">
        <v>2301</v>
      </c>
      <c r="X1" s="1450" t="s">
        <v>2300</v>
      </c>
      <c r="Y1" s="1450" t="s">
        <v>2299</v>
      </c>
    </row>
    <row r="2" spans="1:25" s="1444" customFormat="1" ht="31.5" customHeight="1">
      <c r="A2" s="1449" t="str">
        <f>IF(申込書!V19="","",SUBSTITUTE(申込書!V19,"-",""))</f>
        <v/>
      </c>
      <c r="B2" s="1449">
        <f>申込書!L19</f>
        <v>0</v>
      </c>
      <c r="C2" s="1448"/>
      <c r="D2" s="1448"/>
      <c r="E2" s="1448"/>
      <c r="F2" s="1449">
        <f>申込書!E19</f>
        <v>0</v>
      </c>
      <c r="G2" s="1448" t="s">
        <v>873</v>
      </c>
      <c r="H2" s="1448"/>
      <c r="I2" s="1447"/>
      <c r="J2" s="1446" t="str">
        <f>IF(申込書!V19="","",申込書!V19)</f>
        <v/>
      </c>
      <c r="K2" s="1445" t="str">
        <f>IF(申込書!P19="","",申込書!P19)</f>
        <v/>
      </c>
    </row>
  </sheetData>
  <phoneticPr fontId="4"/>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C375E-58FE-48C6-A344-39DC80AF1C1A}">
  <sheetPr>
    <tabColor theme="1" tint="0.34998626667073579"/>
  </sheetPr>
  <dimension ref="A1:Y2"/>
  <sheetViews>
    <sheetView workbookViewId="0">
      <selection activeCell="A2" sqref="A2"/>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50" t="s">
        <v>2323</v>
      </c>
      <c r="B1" s="1450" t="s">
        <v>2322</v>
      </c>
      <c r="C1" s="1450" t="s">
        <v>2321</v>
      </c>
      <c r="D1" s="1450" t="s">
        <v>2320</v>
      </c>
      <c r="E1" s="1450" t="s">
        <v>2319</v>
      </c>
      <c r="F1" s="1450" t="s">
        <v>2318</v>
      </c>
      <c r="G1" s="1450" t="s">
        <v>2317</v>
      </c>
      <c r="H1" s="1450" t="s">
        <v>2316</v>
      </c>
      <c r="I1" s="1450" t="s">
        <v>2315</v>
      </c>
      <c r="J1" s="1450" t="s">
        <v>2314</v>
      </c>
      <c r="K1" s="1450" t="s">
        <v>2313</v>
      </c>
      <c r="L1" s="1450" t="s">
        <v>2312</v>
      </c>
      <c r="M1" s="1450" t="s">
        <v>2311</v>
      </c>
      <c r="N1" s="1450" t="s">
        <v>2310</v>
      </c>
      <c r="O1" s="1450" t="s">
        <v>2309</v>
      </c>
      <c r="P1" s="1450" t="s">
        <v>2308</v>
      </c>
      <c r="Q1" s="1450" t="s">
        <v>2307</v>
      </c>
      <c r="R1" s="1450" t="s">
        <v>2306</v>
      </c>
      <c r="S1" s="1450" t="s">
        <v>2305</v>
      </c>
      <c r="T1" s="1450" t="s">
        <v>2304</v>
      </c>
      <c r="U1" s="1450" t="s">
        <v>2303</v>
      </c>
      <c r="V1" s="1450" t="s">
        <v>2302</v>
      </c>
      <c r="W1" s="1450" t="s">
        <v>2301</v>
      </c>
      <c r="X1" s="1450" t="s">
        <v>2300</v>
      </c>
      <c r="Y1" s="1450" t="s">
        <v>2299</v>
      </c>
    </row>
    <row r="2" spans="1:25" s="1444" customFormat="1" ht="31.5" customHeight="1">
      <c r="A2" s="1449" t="str">
        <f>IF(申込書!V20="","",SUBSTITUTE(申込書!V20,"-",""))</f>
        <v/>
      </c>
      <c r="B2" s="1449">
        <f>申込書!L20</f>
        <v>0</v>
      </c>
      <c r="C2" s="1448"/>
      <c r="D2" s="1448"/>
      <c r="E2" s="1448"/>
      <c r="F2" s="1449">
        <f>申込書!E20</f>
        <v>0</v>
      </c>
      <c r="G2" s="1448" t="s">
        <v>873</v>
      </c>
      <c r="H2" s="1448"/>
      <c r="I2" s="1447"/>
      <c r="J2" s="1446" t="str">
        <f>IF(申込書!V20="","",申込書!V20)</f>
        <v/>
      </c>
      <c r="K2" s="1445" t="str">
        <f>IF(申込書!P20="","",申込書!P20)</f>
        <v/>
      </c>
    </row>
  </sheetData>
  <phoneticPr fontId="4"/>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75F54-EA54-4242-8779-129B3AB33804}">
  <sheetPr>
    <tabColor theme="1" tint="0.34998626667073579"/>
  </sheetPr>
  <dimension ref="A1:Y2"/>
  <sheetViews>
    <sheetView workbookViewId="0">
      <selection activeCell="A2" sqref="A2"/>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50" t="s">
        <v>2323</v>
      </c>
      <c r="B1" s="1450" t="s">
        <v>2322</v>
      </c>
      <c r="C1" s="1450" t="s">
        <v>2321</v>
      </c>
      <c r="D1" s="1450" t="s">
        <v>2320</v>
      </c>
      <c r="E1" s="1450" t="s">
        <v>2319</v>
      </c>
      <c r="F1" s="1450" t="s">
        <v>2318</v>
      </c>
      <c r="G1" s="1450" t="s">
        <v>2317</v>
      </c>
      <c r="H1" s="1450" t="s">
        <v>2316</v>
      </c>
      <c r="I1" s="1450" t="s">
        <v>2315</v>
      </c>
      <c r="J1" s="1450" t="s">
        <v>2314</v>
      </c>
      <c r="K1" s="1450" t="s">
        <v>2313</v>
      </c>
      <c r="L1" s="1450" t="s">
        <v>2312</v>
      </c>
      <c r="M1" s="1450" t="s">
        <v>2311</v>
      </c>
      <c r="N1" s="1450" t="s">
        <v>2310</v>
      </c>
      <c r="O1" s="1450" t="s">
        <v>2309</v>
      </c>
      <c r="P1" s="1450" t="s">
        <v>2308</v>
      </c>
      <c r="Q1" s="1450" t="s">
        <v>2307</v>
      </c>
      <c r="R1" s="1450" t="s">
        <v>2306</v>
      </c>
      <c r="S1" s="1450" t="s">
        <v>2305</v>
      </c>
      <c r="T1" s="1450" t="s">
        <v>2304</v>
      </c>
      <c r="U1" s="1450" t="s">
        <v>2303</v>
      </c>
      <c r="V1" s="1450" t="s">
        <v>2302</v>
      </c>
      <c r="W1" s="1450" t="s">
        <v>2301</v>
      </c>
      <c r="X1" s="1450" t="s">
        <v>2300</v>
      </c>
      <c r="Y1" s="1450" t="s">
        <v>2299</v>
      </c>
    </row>
    <row r="2" spans="1:25" s="1444" customFormat="1" ht="31.5" customHeight="1">
      <c r="A2" s="1449" t="str">
        <f>IF(申込書!V21="","",SUBSTITUTE(申込書!V21,"-",""))</f>
        <v/>
      </c>
      <c r="B2" s="1449">
        <f>申込書!L21</f>
        <v>0</v>
      </c>
      <c r="C2" s="1448"/>
      <c r="D2" s="1448"/>
      <c r="E2" s="1448"/>
      <c r="F2" s="1449">
        <f>申込書!E21</f>
        <v>0</v>
      </c>
      <c r="G2" s="1448" t="s">
        <v>873</v>
      </c>
      <c r="H2" s="1448"/>
      <c r="I2" s="1447"/>
      <c r="J2" s="1446" t="str">
        <f>IF(申込書!V21="","",申込書!V21)</f>
        <v/>
      </c>
      <c r="K2" s="1445" t="str">
        <f>IF(申込書!P21="","",申込書!P21)</f>
        <v/>
      </c>
    </row>
  </sheetData>
  <phoneticPr fontId="4"/>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B626B-AD31-4BB5-82CF-E91E3BBD041A}">
  <sheetPr>
    <tabColor theme="1" tint="0.34998626667073579"/>
  </sheetPr>
  <dimension ref="A1:Y2"/>
  <sheetViews>
    <sheetView workbookViewId="0">
      <selection activeCell="A2" sqref="A2"/>
    </sheetView>
  </sheetViews>
  <sheetFormatPr defaultRowHeight="13.5"/>
  <cols>
    <col min="1" max="1" width="7.875" style="1270" bestFit="1" customWidth="1"/>
    <col min="2" max="2" width="18.125" style="1270" bestFit="1" customWidth="1"/>
    <col min="3" max="3" width="28" style="1270" bestFit="1" customWidth="1"/>
    <col min="4" max="4" width="10.875" style="1270" bestFit="1" customWidth="1"/>
    <col min="5" max="5" width="20.75" style="1270" bestFit="1" customWidth="1"/>
    <col min="6" max="6" width="16.375" style="1270" bestFit="1" customWidth="1"/>
    <col min="7" max="7" width="26.25" style="1270" bestFit="1" customWidth="1"/>
    <col min="8" max="8" width="9.75" style="1270" bestFit="1" customWidth="1"/>
    <col min="9" max="9" width="18.125" style="1270" bestFit="1" customWidth="1"/>
    <col min="10" max="10" width="13.875" style="1270" bestFit="1" customWidth="1"/>
    <col min="11" max="11" width="19.125" style="1270" bestFit="1" customWidth="1"/>
    <col min="12" max="12" width="5.75" style="1270" bestFit="1" customWidth="1"/>
    <col min="13" max="13" width="7.75" style="1270" bestFit="1" customWidth="1"/>
    <col min="14" max="15" width="7.125" style="1270" bestFit="1" customWidth="1"/>
    <col min="16" max="16" width="7.75" style="1270" bestFit="1" customWidth="1"/>
    <col min="17" max="18" width="7.125" style="1270" bestFit="1" customWidth="1"/>
    <col min="19" max="19" width="19.625" style="1270" bestFit="1" customWidth="1"/>
    <col min="20" max="21" width="5.75" style="1270" bestFit="1" customWidth="1"/>
    <col min="22" max="22" width="9" style="1270"/>
    <col min="23" max="23" width="11.875" style="1270" bestFit="1" customWidth="1"/>
    <col min="24" max="24" width="14.125" style="1270" bestFit="1" customWidth="1"/>
    <col min="25" max="25" width="16.375" style="1270" bestFit="1" customWidth="1"/>
    <col min="26" max="256" width="9" style="1270"/>
    <col min="257" max="257" width="7.875" style="1270" bestFit="1" customWidth="1"/>
    <col min="258" max="258" width="18.125" style="1270" bestFit="1" customWidth="1"/>
    <col min="259" max="259" width="28" style="1270" bestFit="1" customWidth="1"/>
    <col min="260" max="260" width="10.875" style="1270" bestFit="1" customWidth="1"/>
    <col min="261" max="261" width="20.75" style="1270" bestFit="1" customWidth="1"/>
    <col min="262" max="262" width="16.375" style="1270" bestFit="1" customWidth="1"/>
    <col min="263" max="263" width="26.25" style="1270" bestFit="1" customWidth="1"/>
    <col min="264" max="264" width="9.75" style="1270" bestFit="1" customWidth="1"/>
    <col min="265" max="265" width="18.125" style="1270" bestFit="1" customWidth="1"/>
    <col min="266" max="266" width="13.875" style="1270" bestFit="1" customWidth="1"/>
    <col min="267" max="267" width="19.125" style="1270" bestFit="1" customWidth="1"/>
    <col min="268" max="268" width="5.75" style="1270" bestFit="1" customWidth="1"/>
    <col min="269" max="269" width="7.75" style="1270" bestFit="1" customWidth="1"/>
    <col min="270" max="271" width="7.125" style="1270" bestFit="1" customWidth="1"/>
    <col min="272" max="272" width="7.75" style="1270" bestFit="1" customWidth="1"/>
    <col min="273" max="274" width="7.125" style="1270" bestFit="1" customWidth="1"/>
    <col min="275" max="275" width="19.625" style="1270" bestFit="1" customWidth="1"/>
    <col min="276" max="277" width="5.75" style="1270" bestFit="1" customWidth="1"/>
    <col min="278" max="278" width="9" style="1270"/>
    <col min="279" max="279" width="11.875" style="1270" bestFit="1" customWidth="1"/>
    <col min="280" max="280" width="14.125" style="1270" bestFit="1" customWidth="1"/>
    <col min="281" max="281" width="16.375" style="1270" bestFit="1" customWidth="1"/>
    <col min="282" max="512" width="9" style="1270"/>
    <col min="513" max="513" width="7.875" style="1270" bestFit="1" customWidth="1"/>
    <col min="514" max="514" width="18.125" style="1270" bestFit="1" customWidth="1"/>
    <col min="515" max="515" width="28" style="1270" bestFit="1" customWidth="1"/>
    <col min="516" max="516" width="10.875" style="1270" bestFit="1" customWidth="1"/>
    <col min="517" max="517" width="20.75" style="1270" bestFit="1" customWidth="1"/>
    <col min="518" max="518" width="16.375" style="1270" bestFit="1" customWidth="1"/>
    <col min="519" max="519" width="26.25" style="1270" bestFit="1" customWidth="1"/>
    <col min="520" max="520" width="9.75" style="1270" bestFit="1" customWidth="1"/>
    <col min="521" max="521" width="18.125" style="1270" bestFit="1" customWidth="1"/>
    <col min="522" max="522" width="13.875" style="1270" bestFit="1" customWidth="1"/>
    <col min="523" max="523" width="19.125" style="1270" bestFit="1" customWidth="1"/>
    <col min="524" max="524" width="5.75" style="1270" bestFit="1" customWidth="1"/>
    <col min="525" max="525" width="7.75" style="1270" bestFit="1" customWidth="1"/>
    <col min="526" max="527" width="7.125" style="1270" bestFit="1" customWidth="1"/>
    <col min="528" max="528" width="7.75" style="1270" bestFit="1" customWidth="1"/>
    <col min="529" max="530" width="7.125" style="1270" bestFit="1" customWidth="1"/>
    <col min="531" max="531" width="19.625" style="1270" bestFit="1" customWidth="1"/>
    <col min="532" max="533" width="5.75" style="1270" bestFit="1" customWidth="1"/>
    <col min="534" max="534" width="9" style="1270"/>
    <col min="535" max="535" width="11.875" style="1270" bestFit="1" customWidth="1"/>
    <col min="536" max="536" width="14.125" style="1270" bestFit="1" customWidth="1"/>
    <col min="537" max="537" width="16.375" style="1270" bestFit="1" customWidth="1"/>
    <col min="538" max="768" width="9" style="1270"/>
    <col min="769" max="769" width="7.875" style="1270" bestFit="1" customWidth="1"/>
    <col min="770" max="770" width="18.125" style="1270" bestFit="1" customWidth="1"/>
    <col min="771" max="771" width="28" style="1270" bestFit="1" customWidth="1"/>
    <col min="772" max="772" width="10.875" style="1270" bestFit="1" customWidth="1"/>
    <col min="773" max="773" width="20.75" style="1270" bestFit="1" customWidth="1"/>
    <col min="774" max="774" width="16.375" style="1270" bestFit="1" customWidth="1"/>
    <col min="775" max="775" width="26.25" style="1270" bestFit="1" customWidth="1"/>
    <col min="776" max="776" width="9.75" style="1270" bestFit="1" customWidth="1"/>
    <col min="777" max="777" width="18.125" style="1270" bestFit="1" customWidth="1"/>
    <col min="778" max="778" width="13.875" style="1270" bestFit="1" customWidth="1"/>
    <col min="779" max="779" width="19.125" style="1270" bestFit="1" customWidth="1"/>
    <col min="780" max="780" width="5.75" style="1270" bestFit="1" customWidth="1"/>
    <col min="781" max="781" width="7.75" style="1270" bestFit="1" customWidth="1"/>
    <col min="782" max="783" width="7.125" style="1270" bestFit="1" customWidth="1"/>
    <col min="784" max="784" width="7.75" style="1270" bestFit="1" customWidth="1"/>
    <col min="785" max="786" width="7.125" style="1270" bestFit="1" customWidth="1"/>
    <col min="787" max="787" width="19.625" style="1270" bestFit="1" customWidth="1"/>
    <col min="788" max="789" width="5.75" style="1270" bestFit="1" customWidth="1"/>
    <col min="790" max="790" width="9" style="1270"/>
    <col min="791" max="791" width="11.875" style="1270" bestFit="1" customWidth="1"/>
    <col min="792" max="792" width="14.125" style="1270" bestFit="1" customWidth="1"/>
    <col min="793" max="793" width="16.375" style="1270" bestFit="1" customWidth="1"/>
    <col min="794" max="1024" width="9" style="1270"/>
    <col min="1025" max="1025" width="7.875" style="1270" bestFit="1" customWidth="1"/>
    <col min="1026" max="1026" width="18.125" style="1270" bestFit="1" customWidth="1"/>
    <col min="1027" max="1027" width="28" style="1270" bestFit="1" customWidth="1"/>
    <col min="1028" max="1028" width="10.875" style="1270" bestFit="1" customWidth="1"/>
    <col min="1029" max="1029" width="20.75" style="1270" bestFit="1" customWidth="1"/>
    <col min="1030" max="1030" width="16.375" style="1270" bestFit="1" customWidth="1"/>
    <col min="1031" max="1031" width="26.25" style="1270" bestFit="1" customWidth="1"/>
    <col min="1032" max="1032" width="9.75" style="1270" bestFit="1" customWidth="1"/>
    <col min="1033" max="1033" width="18.125" style="1270" bestFit="1" customWidth="1"/>
    <col min="1034" max="1034" width="13.875" style="1270" bestFit="1" customWidth="1"/>
    <col min="1035" max="1035" width="19.125" style="1270" bestFit="1" customWidth="1"/>
    <col min="1036" max="1036" width="5.75" style="1270" bestFit="1" customWidth="1"/>
    <col min="1037" max="1037" width="7.75" style="1270" bestFit="1" customWidth="1"/>
    <col min="1038" max="1039" width="7.125" style="1270" bestFit="1" customWidth="1"/>
    <col min="1040" max="1040" width="7.75" style="1270" bestFit="1" customWidth="1"/>
    <col min="1041" max="1042" width="7.125" style="1270" bestFit="1" customWidth="1"/>
    <col min="1043" max="1043" width="19.625" style="1270" bestFit="1" customWidth="1"/>
    <col min="1044" max="1045" width="5.75" style="1270" bestFit="1" customWidth="1"/>
    <col min="1046" max="1046" width="9" style="1270"/>
    <col min="1047" max="1047" width="11.875" style="1270" bestFit="1" customWidth="1"/>
    <col min="1048" max="1048" width="14.125" style="1270" bestFit="1" customWidth="1"/>
    <col min="1049" max="1049" width="16.375" style="1270" bestFit="1" customWidth="1"/>
    <col min="1050" max="1280" width="9" style="1270"/>
    <col min="1281" max="1281" width="7.875" style="1270" bestFit="1" customWidth="1"/>
    <col min="1282" max="1282" width="18.125" style="1270" bestFit="1" customWidth="1"/>
    <col min="1283" max="1283" width="28" style="1270" bestFit="1" customWidth="1"/>
    <col min="1284" max="1284" width="10.875" style="1270" bestFit="1" customWidth="1"/>
    <col min="1285" max="1285" width="20.75" style="1270" bestFit="1" customWidth="1"/>
    <col min="1286" max="1286" width="16.375" style="1270" bestFit="1" customWidth="1"/>
    <col min="1287" max="1287" width="26.25" style="1270" bestFit="1" customWidth="1"/>
    <col min="1288" max="1288" width="9.75" style="1270" bestFit="1" customWidth="1"/>
    <col min="1289" max="1289" width="18.125" style="1270" bestFit="1" customWidth="1"/>
    <col min="1290" max="1290" width="13.875" style="1270" bestFit="1" customWidth="1"/>
    <col min="1291" max="1291" width="19.125" style="1270" bestFit="1" customWidth="1"/>
    <col min="1292" max="1292" width="5.75" style="1270" bestFit="1" customWidth="1"/>
    <col min="1293" max="1293" width="7.75" style="1270" bestFit="1" customWidth="1"/>
    <col min="1294" max="1295" width="7.125" style="1270" bestFit="1" customWidth="1"/>
    <col min="1296" max="1296" width="7.75" style="1270" bestFit="1" customWidth="1"/>
    <col min="1297" max="1298" width="7.125" style="1270" bestFit="1" customWidth="1"/>
    <col min="1299" max="1299" width="19.625" style="1270" bestFit="1" customWidth="1"/>
    <col min="1300" max="1301" width="5.75" style="1270" bestFit="1" customWidth="1"/>
    <col min="1302" max="1302" width="9" style="1270"/>
    <col min="1303" max="1303" width="11.875" style="1270" bestFit="1" customWidth="1"/>
    <col min="1304" max="1304" width="14.125" style="1270" bestFit="1" customWidth="1"/>
    <col min="1305" max="1305" width="16.375" style="1270" bestFit="1" customWidth="1"/>
    <col min="1306" max="1536" width="9" style="1270"/>
    <col min="1537" max="1537" width="7.875" style="1270" bestFit="1" customWidth="1"/>
    <col min="1538" max="1538" width="18.125" style="1270" bestFit="1" customWidth="1"/>
    <col min="1539" max="1539" width="28" style="1270" bestFit="1" customWidth="1"/>
    <col min="1540" max="1540" width="10.875" style="1270" bestFit="1" customWidth="1"/>
    <col min="1541" max="1541" width="20.75" style="1270" bestFit="1" customWidth="1"/>
    <col min="1542" max="1542" width="16.375" style="1270" bestFit="1" customWidth="1"/>
    <col min="1543" max="1543" width="26.25" style="1270" bestFit="1" customWidth="1"/>
    <col min="1544" max="1544" width="9.75" style="1270" bestFit="1" customWidth="1"/>
    <col min="1545" max="1545" width="18.125" style="1270" bestFit="1" customWidth="1"/>
    <col min="1546" max="1546" width="13.875" style="1270" bestFit="1" customWidth="1"/>
    <col min="1547" max="1547" width="19.125" style="1270" bestFit="1" customWidth="1"/>
    <col min="1548" max="1548" width="5.75" style="1270" bestFit="1" customWidth="1"/>
    <col min="1549" max="1549" width="7.75" style="1270" bestFit="1" customWidth="1"/>
    <col min="1550" max="1551" width="7.125" style="1270" bestFit="1" customWidth="1"/>
    <col min="1552" max="1552" width="7.75" style="1270" bestFit="1" customWidth="1"/>
    <col min="1553" max="1554" width="7.125" style="1270" bestFit="1" customWidth="1"/>
    <col min="1555" max="1555" width="19.625" style="1270" bestFit="1" customWidth="1"/>
    <col min="1556" max="1557" width="5.75" style="1270" bestFit="1" customWidth="1"/>
    <col min="1558" max="1558" width="9" style="1270"/>
    <col min="1559" max="1559" width="11.875" style="1270" bestFit="1" customWidth="1"/>
    <col min="1560" max="1560" width="14.125" style="1270" bestFit="1" customWidth="1"/>
    <col min="1561" max="1561" width="16.375" style="1270" bestFit="1" customWidth="1"/>
    <col min="1562" max="1792" width="9" style="1270"/>
    <col min="1793" max="1793" width="7.875" style="1270" bestFit="1" customWidth="1"/>
    <col min="1794" max="1794" width="18.125" style="1270" bestFit="1" customWidth="1"/>
    <col min="1795" max="1795" width="28" style="1270" bestFit="1" customWidth="1"/>
    <col min="1796" max="1796" width="10.875" style="1270" bestFit="1" customWidth="1"/>
    <col min="1797" max="1797" width="20.75" style="1270" bestFit="1" customWidth="1"/>
    <col min="1798" max="1798" width="16.375" style="1270" bestFit="1" customWidth="1"/>
    <col min="1799" max="1799" width="26.25" style="1270" bestFit="1" customWidth="1"/>
    <col min="1800" max="1800" width="9.75" style="1270" bestFit="1" customWidth="1"/>
    <col min="1801" max="1801" width="18.125" style="1270" bestFit="1" customWidth="1"/>
    <col min="1802" max="1802" width="13.875" style="1270" bestFit="1" customWidth="1"/>
    <col min="1803" max="1803" width="19.125" style="1270" bestFit="1" customWidth="1"/>
    <col min="1804" max="1804" width="5.75" style="1270" bestFit="1" customWidth="1"/>
    <col min="1805" max="1805" width="7.75" style="1270" bestFit="1" customWidth="1"/>
    <col min="1806" max="1807" width="7.125" style="1270" bestFit="1" customWidth="1"/>
    <col min="1808" max="1808" width="7.75" style="1270" bestFit="1" customWidth="1"/>
    <col min="1809" max="1810" width="7.125" style="1270" bestFit="1" customWidth="1"/>
    <col min="1811" max="1811" width="19.625" style="1270" bestFit="1" customWidth="1"/>
    <col min="1812" max="1813" width="5.75" style="1270" bestFit="1" customWidth="1"/>
    <col min="1814" max="1814" width="9" style="1270"/>
    <col min="1815" max="1815" width="11.875" style="1270" bestFit="1" customWidth="1"/>
    <col min="1816" max="1816" width="14.125" style="1270" bestFit="1" customWidth="1"/>
    <col min="1817" max="1817" width="16.375" style="1270" bestFit="1" customWidth="1"/>
    <col min="1818" max="2048" width="9" style="1270"/>
    <col min="2049" max="2049" width="7.875" style="1270" bestFit="1" customWidth="1"/>
    <col min="2050" max="2050" width="18.125" style="1270" bestFit="1" customWidth="1"/>
    <col min="2051" max="2051" width="28" style="1270" bestFit="1" customWidth="1"/>
    <col min="2052" max="2052" width="10.875" style="1270" bestFit="1" customWidth="1"/>
    <col min="2053" max="2053" width="20.75" style="1270" bestFit="1" customWidth="1"/>
    <col min="2054" max="2054" width="16.375" style="1270" bestFit="1" customWidth="1"/>
    <col min="2055" max="2055" width="26.25" style="1270" bestFit="1" customWidth="1"/>
    <col min="2056" max="2056" width="9.75" style="1270" bestFit="1" customWidth="1"/>
    <col min="2057" max="2057" width="18.125" style="1270" bestFit="1" customWidth="1"/>
    <col min="2058" max="2058" width="13.875" style="1270" bestFit="1" customWidth="1"/>
    <col min="2059" max="2059" width="19.125" style="1270" bestFit="1" customWidth="1"/>
    <col min="2060" max="2060" width="5.75" style="1270" bestFit="1" customWidth="1"/>
    <col min="2061" max="2061" width="7.75" style="1270" bestFit="1" customWidth="1"/>
    <col min="2062" max="2063" width="7.125" style="1270" bestFit="1" customWidth="1"/>
    <col min="2064" max="2064" width="7.75" style="1270" bestFit="1" customWidth="1"/>
    <col min="2065" max="2066" width="7.125" style="1270" bestFit="1" customWidth="1"/>
    <col min="2067" max="2067" width="19.625" style="1270" bestFit="1" customWidth="1"/>
    <col min="2068" max="2069" width="5.75" style="1270" bestFit="1" customWidth="1"/>
    <col min="2070" max="2070" width="9" style="1270"/>
    <col min="2071" max="2071" width="11.875" style="1270" bestFit="1" customWidth="1"/>
    <col min="2072" max="2072" width="14.125" style="1270" bestFit="1" customWidth="1"/>
    <col min="2073" max="2073" width="16.375" style="1270" bestFit="1" customWidth="1"/>
    <col min="2074" max="2304" width="9" style="1270"/>
    <col min="2305" max="2305" width="7.875" style="1270" bestFit="1" customWidth="1"/>
    <col min="2306" max="2306" width="18.125" style="1270" bestFit="1" customWidth="1"/>
    <col min="2307" max="2307" width="28" style="1270" bestFit="1" customWidth="1"/>
    <col min="2308" max="2308" width="10.875" style="1270" bestFit="1" customWidth="1"/>
    <col min="2309" max="2309" width="20.75" style="1270" bestFit="1" customWidth="1"/>
    <col min="2310" max="2310" width="16.375" style="1270" bestFit="1" customWidth="1"/>
    <col min="2311" max="2311" width="26.25" style="1270" bestFit="1" customWidth="1"/>
    <col min="2312" max="2312" width="9.75" style="1270" bestFit="1" customWidth="1"/>
    <col min="2313" max="2313" width="18.125" style="1270" bestFit="1" customWidth="1"/>
    <col min="2314" max="2314" width="13.875" style="1270" bestFit="1" customWidth="1"/>
    <col min="2315" max="2315" width="19.125" style="1270" bestFit="1" customWidth="1"/>
    <col min="2316" max="2316" width="5.75" style="1270" bestFit="1" customWidth="1"/>
    <col min="2317" max="2317" width="7.75" style="1270" bestFit="1" customWidth="1"/>
    <col min="2318" max="2319" width="7.125" style="1270" bestFit="1" customWidth="1"/>
    <col min="2320" max="2320" width="7.75" style="1270" bestFit="1" customWidth="1"/>
    <col min="2321" max="2322" width="7.125" style="1270" bestFit="1" customWidth="1"/>
    <col min="2323" max="2323" width="19.625" style="1270" bestFit="1" customWidth="1"/>
    <col min="2324" max="2325" width="5.75" style="1270" bestFit="1" customWidth="1"/>
    <col min="2326" max="2326" width="9" style="1270"/>
    <col min="2327" max="2327" width="11.875" style="1270" bestFit="1" customWidth="1"/>
    <col min="2328" max="2328" width="14.125" style="1270" bestFit="1" customWidth="1"/>
    <col min="2329" max="2329" width="16.375" style="1270" bestFit="1" customWidth="1"/>
    <col min="2330" max="2560" width="9" style="1270"/>
    <col min="2561" max="2561" width="7.875" style="1270" bestFit="1" customWidth="1"/>
    <col min="2562" max="2562" width="18.125" style="1270" bestFit="1" customWidth="1"/>
    <col min="2563" max="2563" width="28" style="1270" bestFit="1" customWidth="1"/>
    <col min="2564" max="2564" width="10.875" style="1270" bestFit="1" customWidth="1"/>
    <col min="2565" max="2565" width="20.75" style="1270" bestFit="1" customWidth="1"/>
    <col min="2566" max="2566" width="16.375" style="1270" bestFit="1" customWidth="1"/>
    <col min="2567" max="2567" width="26.25" style="1270" bestFit="1" customWidth="1"/>
    <col min="2568" max="2568" width="9.75" style="1270" bestFit="1" customWidth="1"/>
    <col min="2569" max="2569" width="18.125" style="1270" bestFit="1" customWidth="1"/>
    <col min="2570" max="2570" width="13.875" style="1270" bestFit="1" customWidth="1"/>
    <col min="2571" max="2571" width="19.125" style="1270" bestFit="1" customWidth="1"/>
    <col min="2572" max="2572" width="5.75" style="1270" bestFit="1" customWidth="1"/>
    <col min="2573" max="2573" width="7.75" style="1270" bestFit="1" customWidth="1"/>
    <col min="2574" max="2575" width="7.125" style="1270" bestFit="1" customWidth="1"/>
    <col min="2576" max="2576" width="7.75" style="1270" bestFit="1" customWidth="1"/>
    <col min="2577" max="2578" width="7.125" style="1270" bestFit="1" customWidth="1"/>
    <col min="2579" max="2579" width="19.625" style="1270" bestFit="1" customWidth="1"/>
    <col min="2580" max="2581" width="5.75" style="1270" bestFit="1" customWidth="1"/>
    <col min="2582" max="2582" width="9" style="1270"/>
    <col min="2583" max="2583" width="11.875" style="1270" bestFit="1" customWidth="1"/>
    <col min="2584" max="2584" width="14.125" style="1270" bestFit="1" customWidth="1"/>
    <col min="2585" max="2585" width="16.375" style="1270" bestFit="1" customWidth="1"/>
    <col min="2586" max="2816" width="9" style="1270"/>
    <col min="2817" max="2817" width="7.875" style="1270" bestFit="1" customWidth="1"/>
    <col min="2818" max="2818" width="18.125" style="1270" bestFit="1" customWidth="1"/>
    <col min="2819" max="2819" width="28" style="1270" bestFit="1" customWidth="1"/>
    <col min="2820" max="2820" width="10.875" style="1270" bestFit="1" customWidth="1"/>
    <col min="2821" max="2821" width="20.75" style="1270" bestFit="1" customWidth="1"/>
    <col min="2822" max="2822" width="16.375" style="1270" bestFit="1" customWidth="1"/>
    <col min="2823" max="2823" width="26.25" style="1270" bestFit="1" customWidth="1"/>
    <col min="2824" max="2824" width="9.75" style="1270" bestFit="1" customWidth="1"/>
    <col min="2825" max="2825" width="18.125" style="1270" bestFit="1" customWidth="1"/>
    <col min="2826" max="2826" width="13.875" style="1270" bestFit="1" customWidth="1"/>
    <col min="2827" max="2827" width="19.125" style="1270" bestFit="1" customWidth="1"/>
    <col min="2828" max="2828" width="5.75" style="1270" bestFit="1" customWidth="1"/>
    <col min="2829" max="2829" width="7.75" style="1270" bestFit="1" customWidth="1"/>
    <col min="2830" max="2831" width="7.125" style="1270" bestFit="1" customWidth="1"/>
    <col min="2832" max="2832" width="7.75" style="1270" bestFit="1" customWidth="1"/>
    <col min="2833" max="2834" width="7.125" style="1270" bestFit="1" customWidth="1"/>
    <col min="2835" max="2835" width="19.625" style="1270" bestFit="1" customWidth="1"/>
    <col min="2836" max="2837" width="5.75" style="1270" bestFit="1" customWidth="1"/>
    <col min="2838" max="2838" width="9" style="1270"/>
    <col min="2839" max="2839" width="11.875" style="1270" bestFit="1" customWidth="1"/>
    <col min="2840" max="2840" width="14.125" style="1270" bestFit="1" customWidth="1"/>
    <col min="2841" max="2841" width="16.375" style="1270" bestFit="1" customWidth="1"/>
    <col min="2842" max="3072" width="9" style="1270"/>
    <col min="3073" max="3073" width="7.875" style="1270" bestFit="1" customWidth="1"/>
    <col min="3074" max="3074" width="18.125" style="1270" bestFit="1" customWidth="1"/>
    <col min="3075" max="3075" width="28" style="1270" bestFit="1" customWidth="1"/>
    <col min="3076" max="3076" width="10.875" style="1270" bestFit="1" customWidth="1"/>
    <col min="3077" max="3077" width="20.75" style="1270" bestFit="1" customWidth="1"/>
    <col min="3078" max="3078" width="16.375" style="1270" bestFit="1" customWidth="1"/>
    <col min="3079" max="3079" width="26.25" style="1270" bestFit="1" customWidth="1"/>
    <col min="3080" max="3080" width="9.75" style="1270" bestFit="1" customWidth="1"/>
    <col min="3081" max="3081" width="18.125" style="1270" bestFit="1" customWidth="1"/>
    <col min="3082" max="3082" width="13.875" style="1270" bestFit="1" customWidth="1"/>
    <col min="3083" max="3083" width="19.125" style="1270" bestFit="1" customWidth="1"/>
    <col min="3084" max="3084" width="5.75" style="1270" bestFit="1" customWidth="1"/>
    <col min="3085" max="3085" width="7.75" style="1270" bestFit="1" customWidth="1"/>
    <col min="3086" max="3087" width="7.125" style="1270" bestFit="1" customWidth="1"/>
    <col min="3088" max="3088" width="7.75" style="1270" bestFit="1" customWidth="1"/>
    <col min="3089" max="3090" width="7.125" style="1270" bestFit="1" customWidth="1"/>
    <col min="3091" max="3091" width="19.625" style="1270" bestFit="1" customWidth="1"/>
    <col min="3092" max="3093" width="5.75" style="1270" bestFit="1" customWidth="1"/>
    <col min="3094" max="3094" width="9" style="1270"/>
    <col min="3095" max="3095" width="11.875" style="1270" bestFit="1" customWidth="1"/>
    <col min="3096" max="3096" width="14.125" style="1270" bestFit="1" customWidth="1"/>
    <col min="3097" max="3097" width="16.375" style="1270" bestFit="1" customWidth="1"/>
    <col min="3098" max="3328" width="9" style="1270"/>
    <col min="3329" max="3329" width="7.875" style="1270" bestFit="1" customWidth="1"/>
    <col min="3330" max="3330" width="18.125" style="1270" bestFit="1" customWidth="1"/>
    <col min="3331" max="3331" width="28" style="1270" bestFit="1" customWidth="1"/>
    <col min="3332" max="3332" width="10.875" style="1270" bestFit="1" customWidth="1"/>
    <col min="3333" max="3333" width="20.75" style="1270" bestFit="1" customWidth="1"/>
    <col min="3334" max="3334" width="16.375" style="1270" bestFit="1" customWidth="1"/>
    <col min="3335" max="3335" width="26.25" style="1270" bestFit="1" customWidth="1"/>
    <col min="3336" max="3336" width="9.75" style="1270" bestFit="1" customWidth="1"/>
    <col min="3337" max="3337" width="18.125" style="1270" bestFit="1" customWidth="1"/>
    <col min="3338" max="3338" width="13.875" style="1270" bestFit="1" customWidth="1"/>
    <col min="3339" max="3339" width="19.125" style="1270" bestFit="1" customWidth="1"/>
    <col min="3340" max="3340" width="5.75" style="1270" bestFit="1" customWidth="1"/>
    <col min="3341" max="3341" width="7.75" style="1270" bestFit="1" customWidth="1"/>
    <col min="3342" max="3343" width="7.125" style="1270" bestFit="1" customWidth="1"/>
    <col min="3344" max="3344" width="7.75" style="1270" bestFit="1" customWidth="1"/>
    <col min="3345" max="3346" width="7.125" style="1270" bestFit="1" customWidth="1"/>
    <col min="3347" max="3347" width="19.625" style="1270" bestFit="1" customWidth="1"/>
    <col min="3348" max="3349" width="5.75" style="1270" bestFit="1" customWidth="1"/>
    <col min="3350" max="3350" width="9" style="1270"/>
    <col min="3351" max="3351" width="11.875" style="1270" bestFit="1" customWidth="1"/>
    <col min="3352" max="3352" width="14.125" style="1270" bestFit="1" customWidth="1"/>
    <col min="3353" max="3353" width="16.375" style="1270" bestFit="1" customWidth="1"/>
    <col min="3354" max="3584" width="9" style="1270"/>
    <col min="3585" max="3585" width="7.875" style="1270" bestFit="1" customWidth="1"/>
    <col min="3586" max="3586" width="18.125" style="1270" bestFit="1" customWidth="1"/>
    <col min="3587" max="3587" width="28" style="1270" bestFit="1" customWidth="1"/>
    <col min="3588" max="3588" width="10.875" style="1270" bestFit="1" customWidth="1"/>
    <col min="3589" max="3589" width="20.75" style="1270" bestFit="1" customWidth="1"/>
    <col min="3590" max="3590" width="16.375" style="1270" bestFit="1" customWidth="1"/>
    <col min="3591" max="3591" width="26.25" style="1270" bestFit="1" customWidth="1"/>
    <col min="3592" max="3592" width="9.75" style="1270" bestFit="1" customWidth="1"/>
    <col min="3593" max="3593" width="18.125" style="1270" bestFit="1" customWidth="1"/>
    <col min="3594" max="3594" width="13.875" style="1270" bestFit="1" customWidth="1"/>
    <col min="3595" max="3595" width="19.125" style="1270" bestFit="1" customWidth="1"/>
    <col min="3596" max="3596" width="5.75" style="1270" bestFit="1" customWidth="1"/>
    <col min="3597" max="3597" width="7.75" style="1270" bestFit="1" customWidth="1"/>
    <col min="3598" max="3599" width="7.125" style="1270" bestFit="1" customWidth="1"/>
    <col min="3600" max="3600" width="7.75" style="1270" bestFit="1" customWidth="1"/>
    <col min="3601" max="3602" width="7.125" style="1270" bestFit="1" customWidth="1"/>
    <col min="3603" max="3603" width="19.625" style="1270" bestFit="1" customWidth="1"/>
    <col min="3604" max="3605" width="5.75" style="1270" bestFit="1" customWidth="1"/>
    <col min="3606" max="3606" width="9" style="1270"/>
    <col min="3607" max="3607" width="11.875" style="1270" bestFit="1" customWidth="1"/>
    <col min="3608" max="3608" width="14.125" style="1270" bestFit="1" customWidth="1"/>
    <col min="3609" max="3609" width="16.375" style="1270" bestFit="1" customWidth="1"/>
    <col min="3610" max="3840" width="9" style="1270"/>
    <col min="3841" max="3841" width="7.875" style="1270" bestFit="1" customWidth="1"/>
    <col min="3842" max="3842" width="18.125" style="1270" bestFit="1" customWidth="1"/>
    <col min="3843" max="3843" width="28" style="1270" bestFit="1" customWidth="1"/>
    <col min="3844" max="3844" width="10.875" style="1270" bestFit="1" customWidth="1"/>
    <col min="3845" max="3845" width="20.75" style="1270" bestFit="1" customWidth="1"/>
    <col min="3846" max="3846" width="16.375" style="1270" bestFit="1" customWidth="1"/>
    <col min="3847" max="3847" width="26.25" style="1270" bestFit="1" customWidth="1"/>
    <col min="3848" max="3848" width="9.75" style="1270" bestFit="1" customWidth="1"/>
    <col min="3849" max="3849" width="18.125" style="1270" bestFit="1" customWidth="1"/>
    <col min="3850" max="3850" width="13.875" style="1270" bestFit="1" customWidth="1"/>
    <col min="3851" max="3851" width="19.125" style="1270" bestFit="1" customWidth="1"/>
    <col min="3852" max="3852" width="5.75" style="1270" bestFit="1" customWidth="1"/>
    <col min="3853" max="3853" width="7.75" style="1270" bestFit="1" customWidth="1"/>
    <col min="3854" max="3855" width="7.125" style="1270" bestFit="1" customWidth="1"/>
    <col min="3856" max="3856" width="7.75" style="1270" bestFit="1" customWidth="1"/>
    <col min="3857" max="3858" width="7.125" style="1270" bestFit="1" customWidth="1"/>
    <col min="3859" max="3859" width="19.625" style="1270" bestFit="1" customWidth="1"/>
    <col min="3860" max="3861" width="5.75" style="1270" bestFit="1" customWidth="1"/>
    <col min="3862" max="3862" width="9" style="1270"/>
    <col min="3863" max="3863" width="11.875" style="1270" bestFit="1" customWidth="1"/>
    <col min="3864" max="3864" width="14.125" style="1270" bestFit="1" customWidth="1"/>
    <col min="3865" max="3865" width="16.375" style="1270" bestFit="1" customWidth="1"/>
    <col min="3866" max="4096" width="9" style="1270"/>
    <col min="4097" max="4097" width="7.875" style="1270" bestFit="1" customWidth="1"/>
    <col min="4098" max="4098" width="18.125" style="1270" bestFit="1" customWidth="1"/>
    <col min="4099" max="4099" width="28" style="1270" bestFit="1" customWidth="1"/>
    <col min="4100" max="4100" width="10.875" style="1270" bestFit="1" customWidth="1"/>
    <col min="4101" max="4101" width="20.75" style="1270" bestFit="1" customWidth="1"/>
    <col min="4102" max="4102" width="16.375" style="1270" bestFit="1" customWidth="1"/>
    <col min="4103" max="4103" width="26.25" style="1270" bestFit="1" customWidth="1"/>
    <col min="4104" max="4104" width="9.75" style="1270" bestFit="1" customWidth="1"/>
    <col min="4105" max="4105" width="18.125" style="1270" bestFit="1" customWidth="1"/>
    <col min="4106" max="4106" width="13.875" style="1270" bestFit="1" customWidth="1"/>
    <col min="4107" max="4107" width="19.125" style="1270" bestFit="1" customWidth="1"/>
    <col min="4108" max="4108" width="5.75" style="1270" bestFit="1" customWidth="1"/>
    <col min="4109" max="4109" width="7.75" style="1270" bestFit="1" customWidth="1"/>
    <col min="4110" max="4111" width="7.125" style="1270" bestFit="1" customWidth="1"/>
    <col min="4112" max="4112" width="7.75" style="1270" bestFit="1" customWidth="1"/>
    <col min="4113" max="4114" width="7.125" style="1270" bestFit="1" customWidth="1"/>
    <col min="4115" max="4115" width="19.625" style="1270" bestFit="1" customWidth="1"/>
    <col min="4116" max="4117" width="5.75" style="1270" bestFit="1" customWidth="1"/>
    <col min="4118" max="4118" width="9" style="1270"/>
    <col min="4119" max="4119" width="11.875" style="1270" bestFit="1" customWidth="1"/>
    <col min="4120" max="4120" width="14.125" style="1270" bestFit="1" customWidth="1"/>
    <col min="4121" max="4121" width="16.375" style="1270" bestFit="1" customWidth="1"/>
    <col min="4122" max="4352" width="9" style="1270"/>
    <col min="4353" max="4353" width="7.875" style="1270" bestFit="1" customWidth="1"/>
    <col min="4354" max="4354" width="18.125" style="1270" bestFit="1" customWidth="1"/>
    <col min="4355" max="4355" width="28" style="1270" bestFit="1" customWidth="1"/>
    <col min="4356" max="4356" width="10.875" style="1270" bestFit="1" customWidth="1"/>
    <col min="4357" max="4357" width="20.75" style="1270" bestFit="1" customWidth="1"/>
    <col min="4358" max="4358" width="16.375" style="1270" bestFit="1" customWidth="1"/>
    <col min="4359" max="4359" width="26.25" style="1270" bestFit="1" customWidth="1"/>
    <col min="4360" max="4360" width="9.75" style="1270" bestFit="1" customWidth="1"/>
    <col min="4361" max="4361" width="18.125" style="1270" bestFit="1" customWidth="1"/>
    <col min="4362" max="4362" width="13.875" style="1270" bestFit="1" customWidth="1"/>
    <col min="4363" max="4363" width="19.125" style="1270" bestFit="1" customWidth="1"/>
    <col min="4364" max="4364" width="5.75" style="1270" bestFit="1" customWidth="1"/>
    <col min="4365" max="4365" width="7.75" style="1270" bestFit="1" customWidth="1"/>
    <col min="4366" max="4367" width="7.125" style="1270" bestFit="1" customWidth="1"/>
    <col min="4368" max="4368" width="7.75" style="1270" bestFit="1" customWidth="1"/>
    <col min="4369" max="4370" width="7.125" style="1270" bestFit="1" customWidth="1"/>
    <col min="4371" max="4371" width="19.625" style="1270" bestFit="1" customWidth="1"/>
    <col min="4372" max="4373" width="5.75" style="1270" bestFit="1" customWidth="1"/>
    <col min="4374" max="4374" width="9" style="1270"/>
    <col min="4375" max="4375" width="11.875" style="1270" bestFit="1" customWidth="1"/>
    <col min="4376" max="4376" width="14.125" style="1270" bestFit="1" customWidth="1"/>
    <col min="4377" max="4377" width="16.375" style="1270" bestFit="1" customWidth="1"/>
    <col min="4378" max="4608" width="9" style="1270"/>
    <col min="4609" max="4609" width="7.875" style="1270" bestFit="1" customWidth="1"/>
    <col min="4610" max="4610" width="18.125" style="1270" bestFit="1" customWidth="1"/>
    <col min="4611" max="4611" width="28" style="1270" bestFit="1" customWidth="1"/>
    <col min="4612" max="4612" width="10.875" style="1270" bestFit="1" customWidth="1"/>
    <col min="4613" max="4613" width="20.75" style="1270" bestFit="1" customWidth="1"/>
    <col min="4614" max="4614" width="16.375" style="1270" bestFit="1" customWidth="1"/>
    <col min="4615" max="4615" width="26.25" style="1270" bestFit="1" customWidth="1"/>
    <col min="4616" max="4616" width="9.75" style="1270" bestFit="1" customWidth="1"/>
    <col min="4617" max="4617" width="18.125" style="1270" bestFit="1" customWidth="1"/>
    <col min="4618" max="4618" width="13.875" style="1270" bestFit="1" customWidth="1"/>
    <col min="4619" max="4619" width="19.125" style="1270" bestFit="1" customWidth="1"/>
    <col min="4620" max="4620" width="5.75" style="1270" bestFit="1" customWidth="1"/>
    <col min="4621" max="4621" width="7.75" style="1270" bestFit="1" customWidth="1"/>
    <col min="4622" max="4623" width="7.125" style="1270" bestFit="1" customWidth="1"/>
    <col min="4624" max="4624" width="7.75" style="1270" bestFit="1" customWidth="1"/>
    <col min="4625" max="4626" width="7.125" style="1270" bestFit="1" customWidth="1"/>
    <col min="4627" max="4627" width="19.625" style="1270" bestFit="1" customWidth="1"/>
    <col min="4628" max="4629" width="5.75" style="1270" bestFit="1" customWidth="1"/>
    <col min="4630" max="4630" width="9" style="1270"/>
    <col min="4631" max="4631" width="11.875" style="1270" bestFit="1" customWidth="1"/>
    <col min="4632" max="4632" width="14.125" style="1270" bestFit="1" customWidth="1"/>
    <col min="4633" max="4633" width="16.375" style="1270" bestFit="1" customWidth="1"/>
    <col min="4634" max="4864" width="9" style="1270"/>
    <col min="4865" max="4865" width="7.875" style="1270" bestFit="1" customWidth="1"/>
    <col min="4866" max="4866" width="18.125" style="1270" bestFit="1" customWidth="1"/>
    <col min="4867" max="4867" width="28" style="1270" bestFit="1" customWidth="1"/>
    <col min="4868" max="4868" width="10.875" style="1270" bestFit="1" customWidth="1"/>
    <col min="4869" max="4869" width="20.75" style="1270" bestFit="1" customWidth="1"/>
    <col min="4870" max="4870" width="16.375" style="1270" bestFit="1" customWidth="1"/>
    <col min="4871" max="4871" width="26.25" style="1270" bestFit="1" customWidth="1"/>
    <col min="4872" max="4872" width="9.75" style="1270" bestFit="1" customWidth="1"/>
    <col min="4873" max="4873" width="18.125" style="1270" bestFit="1" customWidth="1"/>
    <col min="4874" max="4874" width="13.875" style="1270" bestFit="1" customWidth="1"/>
    <col min="4875" max="4875" width="19.125" style="1270" bestFit="1" customWidth="1"/>
    <col min="4876" max="4876" width="5.75" style="1270" bestFit="1" customWidth="1"/>
    <col min="4877" max="4877" width="7.75" style="1270" bestFit="1" customWidth="1"/>
    <col min="4878" max="4879" width="7.125" style="1270" bestFit="1" customWidth="1"/>
    <col min="4880" max="4880" width="7.75" style="1270" bestFit="1" customWidth="1"/>
    <col min="4881" max="4882" width="7.125" style="1270" bestFit="1" customWidth="1"/>
    <col min="4883" max="4883" width="19.625" style="1270" bestFit="1" customWidth="1"/>
    <col min="4884" max="4885" width="5.75" style="1270" bestFit="1" customWidth="1"/>
    <col min="4886" max="4886" width="9" style="1270"/>
    <col min="4887" max="4887" width="11.875" style="1270" bestFit="1" customWidth="1"/>
    <col min="4888" max="4888" width="14.125" style="1270" bestFit="1" customWidth="1"/>
    <col min="4889" max="4889" width="16.375" style="1270" bestFit="1" customWidth="1"/>
    <col min="4890" max="5120" width="9" style="1270"/>
    <col min="5121" max="5121" width="7.875" style="1270" bestFit="1" customWidth="1"/>
    <col min="5122" max="5122" width="18.125" style="1270" bestFit="1" customWidth="1"/>
    <col min="5123" max="5123" width="28" style="1270" bestFit="1" customWidth="1"/>
    <col min="5124" max="5124" width="10.875" style="1270" bestFit="1" customWidth="1"/>
    <col min="5125" max="5125" width="20.75" style="1270" bestFit="1" customWidth="1"/>
    <col min="5126" max="5126" width="16.375" style="1270" bestFit="1" customWidth="1"/>
    <col min="5127" max="5127" width="26.25" style="1270" bestFit="1" customWidth="1"/>
    <col min="5128" max="5128" width="9.75" style="1270" bestFit="1" customWidth="1"/>
    <col min="5129" max="5129" width="18.125" style="1270" bestFit="1" customWidth="1"/>
    <col min="5130" max="5130" width="13.875" style="1270" bestFit="1" customWidth="1"/>
    <col min="5131" max="5131" width="19.125" style="1270" bestFit="1" customWidth="1"/>
    <col min="5132" max="5132" width="5.75" style="1270" bestFit="1" customWidth="1"/>
    <col min="5133" max="5133" width="7.75" style="1270" bestFit="1" customWidth="1"/>
    <col min="5134" max="5135" width="7.125" style="1270" bestFit="1" customWidth="1"/>
    <col min="5136" max="5136" width="7.75" style="1270" bestFit="1" customWidth="1"/>
    <col min="5137" max="5138" width="7.125" style="1270" bestFit="1" customWidth="1"/>
    <col min="5139" max="5139" width="19.625" style="1270" bestFit="1" customWidth="1"/>
    <col min="5140" max="5141" width="5.75" style="1270" bestFit="1" customWidth="1"/>
    <col min="5142" max="5142" width="9" style="1270"/>
    <col min="5143" max="5143" width="11.875" style="1270" bestFit="1" customWidth="1"/>
    <col min="5144" max="5144" width="14.125" style="1270" bestFit="1" customWidth="1"/>
    <col min="5145" max="5145" width="16.375" style="1270" bestFit="1" customWidth="1"/>
    <col min="5146" max="5376" width="9" style="1270"/>
    <col min="5377" max="5377" width="7.875" style="1270" bestFit="1" customWidth="1"/>
    <col min="5378" max="5378" width="18.125" style="1270" bestFit="1" customWidth="1"/>
    <col min="5379" max="5379" width="28" style="1270" bestFit="1" customWidth="1"/>
    <col min="5380" max="5380" width="10.875" style="1270" bestFit="1" customWidth="1"/>
    <col min="5381" max="5381" width="20.75" style="1270" bestFit="1" customWidth="1"/>
    <col min="5382" max="5382" width="16.375" style="1270" bestFit="1" customWidth="1"/>
    <col min="5383" max="5383" width="26.25" style="1270" bestFit="1" customWidth="1"/>
    <col min="5384" max="5384" width="9.75" style="1270" bestFit="1" customWidth="1"/>
    <col min="5385" max="5385" width="18.125" style="1270" bestFit="1" customWidth="1"/>
    <col min="5386" max="5386" width="13.875" style="1270" bestFit="1" customWidth="1"/>
    <col min="5387" max="5387" width="19.125" style="1270" bestFit="1" customWidth="1"/>
    <col min="5388" max="5388" width="5.75" style="1270" bestFit="1" customWidth="1"/>
    <col min="5389" max="5389" width="7.75" style="1270" bestFit="1" customWidth="1"/>
    <col min="5390" max="5391" width="7.125" style="1270" bestFit="1" customWidth="1"/>
    <col min="5392" max="5392" width="7.75" style="1270" bestFit="1" customWidth="1"/>
    <col min="5393" max="5394" width="7.125" style="1270" bestFit="1" customWidth="1"/>
    <col min="5395" max="5395" width="19.625" style="1270" bestFit="1" customWidth="1"/>
    <col min="5396" max="5397" width="5.75" style="1270" bestFit="1" customWidth="1"/>
    <col min="5398" max="5398" width="9" style="1270"/>
    <col min="5399" max="5399" width="11.875" style="1270" bestFit="1" customWidth="1"/>
    <col min="5400" max="5400" width="14.125" style="1270" bestFit="1" customWidth="1"/>
    <col min="5401" max="5401" width="16.375" style="1270" bestFit="1" customWidth="1"/>
    <col min="5402" max="5632" width="9" style="1270"/>
    <col min="5633" max="5633" width="7.875" style="1270" bestFit="1" customWidth="1"/>
    <col min="5634" max="5634" width="18.125" style="1270" bestFit="1" customWidth="1"/>
    <col min="5635" max="5635" width="28" style="1270" bestFit="1" customWidth="1"/>
    <col min="5636" max="5636" width="10.875" style="1270" bestFit="1" customWidth="1"/>
    <col min="5637" max="5637" width="20.75" style="1270" bestFit="1" customWidth="1"/>
    <col min="5638" max="5638" width="16.375" style="1270" bestFit="1" customWidth="1"/>
    <col min="5639" max="5639" width="26.25" style="1270" bestFit="1" customWidth="1"/>
    <col min="5640" max="5640" width="9.75" style="1270" bestFit="1" customWidth="1"/>
    <col min="5641" max="5641" width="18.125" style="1270" bestFit="1" customWidth="1"/>
    <col min="5642" max="5642" width="13.875" style="1270" bestFit="1" customWidth="1"/>
    <col min="5643" max="5643" width="19.125" style="1270" bestFit="1" customWidth="1"/>
    <col min="5644" max="5644" width="5.75" style="1270" bestFit="1" customWidth="1"/>
    <col min="5645" max="5645" width="7.75" style="1270" bestFit="1" customWidth="1"/>
    <col min="5646" max="5647" width="7.125" style="1270" bestFit="1" customWidth="1"/>
    <col min="5648" max="5648" width="7.75" style="1270" bestFit="1" customWidth="1"/>
    <col min="5649" max="5650" width="7.125" style="1270" bestFit="1" customWidth="1"/>
    <col min="5651" max="5651" width="19.625" style="1270" bestFit="1" customWidth="1"/>
    <col min="5652" max="5653" width="5.75" style="1270" bestFit="1" customWidth="1"/>
    <col min="5654" max="5654" width="9" style="1270"/>
    <col min="5655" max="5655" width="11.875" style="1270" bestFit="1" customWidth="1"/>
    <col min="5656" max="5656" width="14.125" style="1270" bestFit="1" customWidth="1"/>
    <col min="5657" max="5657" width="16.375" style="1270" bestFit="1" customWidth="1"/>
    <col min="5658" max="5888" width="9" style="1270"/>
    <col min="5889" max="5889" width="7.875" style="1270" bestFit="1" customWidth="1"/>
    <col min="5890" max="5890" width="18.125" style="1270" bestFit="1" customWidth="1"/>
    <col min="5891" max="5891" width="28" style="1270" bestFit="1" customWidth="1"/>
    <col min="5892" max="5892" width="10.875" style="1270" bestFit="1" customWidth="1"/>
    <col min="5893" max="5893" width="20.75" style="1270" bestFit="1" customWidth="1"/>
    <col min="5894" max="5894" width="16.375" style="1270" bestFit="1" customWidth="1"/>
    <col min="5895" max="5895" width="26.25" style="1270" bestFit="1" customWidth="1"/>
    <col min="5896" max="5896" width="9.75" style="1270" bestFit="1" customWidth="1"/>
    <col min="5897" max="5897" width="18.125" style="1270" bestFit="1" customWidth="1"/>
    <col min="5898" max="5898" width="13.875" style="1270" bestFit="1" customWidth="1"/>
    <col min="5899" max="5899" width="19.125" style="1270" bestFit="1" customWidth="1"/>
    <col min="5900" max="5900" width="5.75" style="1270" bestFit="1" customWidth="1"/>
    <col min="5901" max="5901" width="7.75" style="1270" bestFit="1" customWidth="1"/>
    <col min="5902" max="5903" width="7.125" style="1270" bestFit="1" customWidth="1"/>
    <col min="5904" max="5904" width="7.75" style="1270" bestFit="1" customWidth="1"/>
    <col min="5905" max="5906" width="7.125" style="1270" bestFit="1" customWidth="1"/>
    <col min="5907" max="5907" width="19.625" style="1270" bestFit="1" customWidth="1"/>
    <col min="5908" max="5909" width="5.75" style="1270" bestFit="1" customWidth="1"/>
    <col min="5910" max="5910" width="9" style="1270"/>
    <col min="5911" max="5911" width="11.875" style="1270" bestFit="1" customWidth="1"/>
    <col min="5912" max="5912" width="14.125" style="1270" bestFit="1" customWidth="1"/>
    <col min="5913" max="5913" width="16.375" style="1270" bestFit="1" customWidth="1"/>
    <col min="5914" max="6144" width="9" style="1270"/>
    <col min="6145" max="6145" width="7.875" style="1270" bestFit="1" customWidth="1"/>
    <col min="6146" max="6146" width="18.125" style="1270" bestFit="1" customWidth="1"/>
    <col min="6147" max="6147" width="28" style="1270" bestFit="1" customWidth="1"/>
    <col min="6148" max="6148" width="10.875" style="1270" bestFit="1" customWidth="1"/>
    <col min="6149" max="6149" width="20.75" style="1270" bestFit="1" customWidth="1"/>
    <col min="6150" max="6150" width="16.375" style="1270" bestFit="1" customWidth="1"/>
    <col min="6151" max="6151" width="26.25" style="1270" bestFit="1" customWidth="1"/>
    <col min="6152" max="6152" width="9.75" style="1270" bestFit="1" customWidth="1"/>
    <col min="6153" max="6153" width="18.125" style="1270" bestFit="1" customWidth="1"/>
    <col min="6154" max="6154" width="13.875" style="1270" bestFit="1" customWidth="1"/>
    <col min="6155" max="6155" width="19.125" style="1270" bestFit="1" customWidth="1"/>
    <col min="6156" max="6156" width="5.75" style="1270" bestFit="1" customWidth="1"/>
    <col min="6157" max="6157" width="7.75" style="1270" bestFit="1" customWidth="1"/>
    <col min="6158" max="6159" width="7.125" style="1270" bestFit="1" customWidth="1"/>
    <col min="6160" max="6160" width="7.75" style="1270" bestFit="1" customWidth="1"/>
    <col min="6161" max="6162" width="7.125" style="1270" bestFit="1" customWidth="1"/>
    <col min="6163" max="6163" width="19.625" style="1270" bestFit="1" customWidth="1"/>
    <col min="6164" max="6165" width="5.75" style="1270" bestFit="1" customWidth="1"/>
    <col min="6166" max="6166" width="9" style="1270"/>
    <col min="6167" max="6167" width="11.875" style="1270" bestFit="1" customWidth="1"/>
    <col min="6168" max="6168" width="14.125" style="1270" bestFit="1" customWidth="1"/>
    <col min="6169" max="6169" width="16.375" style="1270" bestFit="1" customWidth="1"/>
    <col min="6170" max="6400" width="9" style="1270"/>
    <col min="6401" max="6401" width="7.875" style="1270" bestFit="1" customWidth="1"/>
    <col min="6402" max="6402" width="18.125" style="1270" bestFit="1" customWidth="1"/>
    <col min="6403" max="6403" width="28" style="1270" bestFit="1" customWidth="1"/>
    <col min="6404" max="6404" width="10.875" style="1270" bestFit="1" customWidth="1"/>
    <col min="6405" max="6405" width="20.75" style="1270" bestFit="1" customWidth="1"/>
    <col min="6406" max="6406" width="16.375" style="1270" bestFit="1" customWidth="1"/>
    <col min="6407" max="6407" width="26.25" style="1270" bestFit="1" customWidth="1"/>
    <col min="6408" max="6408" width="9.75" style="1270" bestFit="1" customWidth="1"/>
    <col min="6409" max="6409" width="18.125" style="1270" bestFit="1" customWidth="1"/>
    <col min="6410" max="6410" width="13.875" style="1270" bestFit="1" customWidth="1"/>
    <col min="6411" max="6411" width="19.125" style="1270" bestFit="1" customWidth="1"/>
    <col min="6412" max="6412" width="5.75" style="1270" bestFit="1" customWidth="1"/>
    <col min="6413" max="6413" width="7.75" style="1270" bestFit="1" customWidth="1"/>
    <col min="6414" max="6415" width="7.125" style="1270" bestFit="1" customWidth="1"/>
    <col min="6416" max="6416" width="7.75" style="1270" bestFit="1" customWidth="1"/>
    <col min="6417" max="6418" width="7.125" style="1270" bestFit="1" customWidth="1"/>
    <col min="6419" max="6419" width="19.625" style="1270" bestFit="1" customWidth="1"/>
    <col min="6420" max="6421" width="5.75" style="1270" bestFit="1" customWidth="1"/>
    <col min="6422" max="6422" width="9" style="1270"/>
    <col min="6423" max="6423" width="11.875" style="1270" bestFit="1" customWidth="1"/>
    <col min="6424" max="6424" width="14.125" style="1270" bestFit="1" customWidth="1"/>
    <col min="6425" max="6425" width="16.375" style="1270" bestFit="1" customWidth="1"/>
    <col min="6426" max="6656" width="9" style="1270"/>
    <col min="6657" max="6657" width="7.875" style="1270" bestFit="1" customWidth="1"/>
    <col min="6658" max="6658" width="18.125" style="1270" bestFit="1" customWidth="1"/>
    <col min="6659" max="6659" width="28" style="1270" bestFit="1" customWidth="1"/>
    <col min="6660" max="6660" width="10.875" style="1270" bestFit="1" customWidth="1"/>
    <col min="6661" max="6661" width="20.75" style="1270" bestFit="1" customWidth="1"/>
    <col min="6662" max="6662" width="16.375" style="1270" bestFit="1" customWidth="1"/>
    <col min="6663" max="6663" width="26.25" style="1270" bestFit="1" customWidth="1"/>
    <col min="6664" max="6664" width="9.75" style="1270" bestFit="1" customWidth="1"/>
    <col min="6665" max="6665" width="18.125" style="1270" bestFit="1" customWidth="1"/>
    <col min="6666" max="6666" width="13.875" style="1270" bestFit="1" customWidth="1"/>
    <col min="6667" max="6667" width="19.125" style="1270" bestFit="1" customWidth="1"/>
    <col min="6668" max="6668" width="5.75" style="1270" bestFit="1" customWidth="1"/>
    <col min="6669" max="6669" width="7.75" style="1270" bestFit="1" customWidth="1"/>
    <col min="6670" max="6671" width="7.125" style="1270" bestFit="1" customWidth="1"/>
    <col min="6672" max="6672" width="7.75" style="1270" bestFit="1" customWidth="1"/>
    <col min="6673" max="6674" width="7.125" style="1270" bestFit="1" customWidth="1"/>
    <col min="6675" max="6675" width="19.625" style="1270" bestFit="1" customWidth="1"/>
    <col min="6676" max="6677" width="5.75" style="1270" bestFit="1" customWidth="1"/>
    <col min="6678" max="6678" width="9" style="1270"/>
    <col min="6679" max="6679" width="11.875" style="1270" bestFit="1" customWidth="1"/>
    <col min="6680" max="6680" width="14.125" style="1270" bestFit="1" customWidth="1"/>
    <col min="6681" max="6681" width="16.375" style="1270" bestFit="1" customWidth="1"/>
    <col min="6682" max="6912" width="9" style="1270"/>
    <col min="6913" max="6913" width="7.875" style="1270" bestFit="1" customWidth="1"/>
    <col min="6914" max="6914" width="18.125" style="1270" bestFit="1" customWidth="1"/>
    <col min="6915" max="6915" width="28" style="1270" bestFit="1" customWidth="1"/>
    <col min="6916" max="6916" width="10.875" style="1270" bestFit="1" customWidth="1"/>
    <col min="6917" max="6917" width="20.75" style="1270" bestFit="1" customWidth="1"/>
    <col min="6918" max="6918" width="16.375" style="1270" bestFit="1" customWidth="1"/>
    <col min="6919" max="6919" width="26.25" style="1270" bestFit="1" customWidth="1"/>
    <col min="6920" max="6920" width="9.75" style="1270" bestFit="1" customWidth="1"/>
    <col min="6921" max="6921" width="18.125" style="1270" bestFit="1" customWidth="1"/>
    <col min="6922" max="6922" width="13.875" style="1270" bestFit="1" customWidth="1"/>
    <col min="6923" max="6923" width="19.125" style="1270" bestFit="1" customWidth="1"/>
    <col min="6924" max="6924" width="5.75" style="1270" bestFit="1" customWidth="1"/>
    <col min="6925" max="6925" width="7.75" style="1270" bestFit="1" customWidth="1"/>
    <col min="6926" max="6927" width="7.125" style="1270" bestFit="1" customWidth="1"/>
    <col min="6928" max="6928" width="7.75" style="1270" bestFit="1" customWidth="1"/>
    <col min="6929" max="6930" width="7.125" style="1270" bestFit="1" customWidth="1"/>
    <col min="6931" max="6931" width="19.625" style="1270" bestFit="1" customWidth="1"/>
    <col min="6932" max="6933" width="5.75" style="1270" bestFit="1" customWidth="1"/>
    <col min="6934" max="6934" width="9" style="1270"/>
    <col min="6935" max="6935" width="11.875" style="1270" bestFit="1" customWidth="1"/>
    <col min="6936" max="6936" width="14.125" style="1270" bestFit="1" customWidth="1"/>
    <col min="6937" max="6937" width="16.375" style="1270" bestFit="1" customWidth="1"/>
    <col min="6938" max="7168" width="9" style="1270"/>
    <col min="7169" max="7169" width="7.875" style="1270" bestFit="1" customWidth="1"/>
    <col min="7170" max="7170" width="18.125" style="1270" bestFit="1" customWidth="1"/>
    <col min="7171" max="7171" width="28" style="1270" bestFit="1" customWidth="1"/>
    <col min="7172" max="7172" width="10.875" style="1270" bestFit="1" customWidth="1"/>
    <col min="7173" max="7173" width="20.75" style="1270" bestFit="1" customWidth="1"/>
    <col min="7174" max="7174" width="16.375" style="1270" bestFit="1" customWidth="1"/>
    <col min="7175" max="7175" width="26.25" style="1270" bestFit="1" customWidth="1"/>
    <col min="7176" max="7176" width="9.75" style="1270" bestFit="1" customWidth="1"/>
    <col min="7177" max="7177" width="18.125" style="1270" bestFit="1" customWidth="1"/>
    <col min="7178" max="7178" width="13.875" style="1270" bestFit="1" customWidth="1"/>
    <col min="7179" max="7179" width="19.125" style="1270" bestFit="1" customWidth="1"/>
    <col min="7180" max="7180" width="5.75" style="1270" bestFit="1" customWidth="1"/>
    <col min="7181" max="7181" width="7.75" style="1270" bestFit="1" customWidth="1"/>
    <col min="7182" max="7183" width="7.125" style="1270" bestFit="1" customWidth="1"/>
    <col min="7184" max="7184" width="7.75" style="1270" bestFit="1" customWidth="1"/>
    <col min="7185" max="7186" width="7.125" style="1270" bestFit="1" customWidth="1"/>
    <col min="7187" max="7187" width="19.625" style="1270" bestFit="1" customWidth="1"/>
    <col min="7188" max="7189" width="5.75" style="1270" bestFit="1" customWidth="1"/>
    <col min="7190" max="7190" width="9" style="1270"/>
    <col min="7191" max="7191" width="11.875" style="1270" bestFit="1" customWidth="1"/>
    <col min="7192" max="7192" width="14.125" style="1270" bestFit="1" customWidth="1"/>
    <col min="7193" max="7193" width="16.375" style="1270" bestFit="1" customWidth="1"/>
    <col min="7194" max="7424" width="9" style="1270"/>
    <col min="7425" max="7425" width="7.875" style="1270" bestFit="1" customWidth="1"/>
    <col min="7426" max="7426" width="18.125" style="1270" bestFit="1" customWidth="1"/>
    <col min="7427" max="7427" width="28" style="1270" bestFit="1" customWidth="1"/>
    <col min="7428" max="7428" width="10.875" style="1270" bestFit="1" customWidth="1"/>
    <col min="7429" max="7429" width="20.75" style="1270" bestFit="1" customWidth="1"/>
    <col min="7430" max="7430" width="16.375" style="1270" bestFit="1" customWidth="1"/>
    <col min="7431" max="7431" width="26.25" style="1270" bestFit="1" customWidth="1"/>
    <col min="7432" max="7432" width="9.75" style="1270" bestFit="1" customWidth="1"/>
    <col min="7433" max="7433" width="18.125" style="1270" bestFit="1" customWidth="1"/>
    <col min="7434" max="7434" width="13.875" style="1270" bestFit="1" customWidth="1"/>
    <col min="7435" max="7435" width="19.125" style="1270" bestFit="1" customWidth="1"/>
    <col min="7436" max="7436" width="5.75" style="1270" bestFit="1" customWidth="1"/>
    <col min="7437" max="7437" width="7.75" style="1270" bestFit="1" customWidth="1"/>
    <col min="7438" max="7439" width="7.125" style="1270" bestFit="1" customWidth="1"/>
    <col min="7440" max="7440" width="7.75" style="1270" bestFit="1" customWidth="1"/>
    <col min="7441" max="7442" width="7.125" style="1270" bestFit="1" customWidth="1"/>
    <col min="7443" max="7443" width="19.625" style="1270" bestFit="1" customWidth="1"/>
    <col min="7444" max="7445" width="5.75" style="1270" bestFit="1" customWidth="1"/>
    <col min="7446" max="7446" width="9" style="1270"/>
    <col min="7447" max="7447" width="11.875" style="1270" bestFit="1" customWidth="1"/>
    <col min="7448" max="7448" width="14.125" style="1270" bestFit="1" customWidth="1"/>
    <col min="7449" max="7449" width="16.375" style="1270" bestFit="1" customWidth="1"/>
    <col min="7450" max="7680" width="9" style="1270"/>
    <col min="7681" max="7681" width="7.875" style="1270" bestFit="1" customWidth="1"/>
    <col min="7682" max="7682" width="18.125" style="1270" bestFit="1" customWidth="1"/>
    <col min="7683" max="7683" width="28" style="1270" bestFit="1" customWidth="1"/>
    <col min="7684" max="7684" width="10.875" style="1270" bestFit="1" customWidth="1"/>
    <col min="7685" max="7685" width="20.75" style="1270" bestFit="1" customWidth="1"/>
    <col min="7686" max="7686" width="16.375" style="1270" bestFit="1" customWidth="1"/>
    <col min="7687" max="7687" width="26.25" style="1270" bestFit="1" customWidth="1"/>
    <col min="7688" max="7688" width="9.75" style="1270" bestFit="1" customWidth="1"/>
    <col min="7689" max="7689" width="18.125" style="1270" bestFit="1" customWidth="1"/>
    <col min="7690" max="7690" width="13.875" style="1270" bestFit="1" customWidth="1"/>
    <col min="7691" max="7691" width="19.125" style="1270" bestFit="1" customWidth="1"/>
    <col min="7692" max="7692" width="5.75" style="1270" bestFit="1" customWidth="1"/>
    <col min="7693" max="7693" width="7.75" style="1270" bestFit="1" customWidth="1"/>
    <col min="7694" max="7695" width="7.125" style="1270" bestFit="1" customWidth="1"/>
    <col min="7696" max="7696" width="7.75" style="1270" bestFit="1" customWidth="1"/>
    <col min="7697" max="7698" width="7.125" style="1270" bestFit="1" customWidth="1"/>
    <col min="7699" max="7699" width="19.625" style="1270" bestFit="1" customWidth="1"/>
    <col min="7700" max="7701" width="5.75" style="1270" bestFit="1" customWidth="1"/>
    <col min="7702" max="7702" width="9" style="1270"/>
    <col min="7703" max="7703" width="11.875" style="1270" bestFit="1" customWidth="1"/>
    <col min="7704" max="7704" width="14.125" style="1270" bestFit="1" customWidth="1"/>
    <col min="7705" max="7705" width="16.375" style="1270" bestFit="1" customWidth="1"/>
    <col min="7706" max="7936" width="9" style="1270"/>
    <col min="7937" max="7937" width="7.875" style="1270" bestFit="1" customWidth="1"/>
    <col min="7938" max="7938" width="18.125" style="1270" bestFit="1" customWidth="1"/>
    <col min="7939" max="7939" width="28" style="1270" bestFit="1" customWidth="1"/>
    <col min="7940" max="7940" width="10.875" style="1270" bestFit="1" customWidth="1"/>
    <col min="7941" max="7941" width="20.75" style="1270" bestFit="1" customWidth="1"/>
    <col min="7942" max="7942" width="16.375" style="1270" bestFit="1" customWidth="1"/>
    <col min="7943" max="7943" width="26.25" style="1270" bestFit="1" customWidth="1"/>
    <col min="7944" max="7944" width="9.75" style="1270" bestFit="1" customWidth="1"/>
    <col min="7945" max="7945" width="18.125" style="1270" bestFit="1" customWidth="1"/>
    <col min="7946" max="7946" width="13.875" style="1270" bestFit="1" customWidth="1"/>
    <col min="7947" max="7947" width="19.125" style="1270" bestFit="1" customWidth="1"/>
    <col min="7948" max="7948" width="5.75" style="1270" bestFit="1" customWidth="1"/>
    <col min="7949" max="7949" width="7.75" style="1270" bestFit="1" customWidth="1"/>
    <col min="7950" max="7951" width="7.125" style="1270" bestFit="1" customWidth="1"/>
    <col min="7952" max="7952" width="7.75" style="1270" bestFit="1" customWidth="1"/>
    <col min="7953" max="7954" width="7.125" style="1270" bestFit="1" customWidth="1"/>
    <col min="7955" max="7955" width="19.625" style="1270" bestFit="1" customWidth="1"/>
    <col min="7956" max="7957" width="5.75" style="1270" bestFit="1" customWidth="1"/>
    <col min="7958" max="7958" width="9" style="1270"/>
    <col min="7959" max="7959" width="11.875" style="1270" bestFit="1" customWidth="1"/>
    <col min="7960" max="7960" width="14.125" style="1270" bestFit="1" customWidth="1"/>
    <col min="7961" max="7961" width="16.375" style="1270" bestFit="1" customWidth="1"/>
    <col min="7962" max="8192" width="9" style="1270"/>
    <col min="8193" max="8193" width="7.875" style="1270" bestFit="1" customWidth="1"/>
    <col min="8194" max="8194" width="18.125" style="1270" bestFit="1" customWidth="1"/>
    <col min="8195" max="8195" width="28" style="1270" bestFit="1" customWidth="1"/>
    <col min="8196" max="8196" width="10.875" style="1270" bestFit="1" customWidth="1"/>
    <col min="8197" max="8197" width="20.75" style="1270" bestFit="1" customWidth="1"/>
    <col min="8198" max="8198" width="16.375" style="1270" bestFit="1" customWidth="1"/>
    <col min="8199" max="8199" width="26.25" style="1270" bestFit="1" customWidth="1"/>
    <col min="8200" max="8200" width="9.75" style="1270" bestFit="1" customWidth="1"/>
    <col min="8201" max="8201" width="18.125" style="1270" bestFit="1" customWidth="1"/>
    <col min="8202" max="8202" width="13.875" style="1270" bestFit="1" customWidth="1"/>
    <col min="8203" max="8203" width="19.125" style="1270" bestFit="1" customWidth="1"/>
    <col min="8204" max="8204" width="5.75" style="1270" bestFit="1" customWidth="1"/>
    <col min="8205" max="8205" width="7.75" style="1270" bestFit="1" customWidth="1"/>
    <col min="8206" max="8207" width="7.125" style="1270" bestFit="1" customWidth="1"/>
    <col min="8208" max="8208" width="7.75" style="1270" bestFit="1" customWidth="1"/>
    <col min="8209" max="8210" width="7.125" style="1270" bestFit="1" customWidth="1"/>
    <col min="8211" max="8211" width="19.625" style="1270" bestFit="1" customWidth="1"/>
    <col min="8212" max="8213" width="5.75" style="1270" bestFit="1" customWidth="1"/>
    <col min="8214" max="8214" width="9" style="1270"/>
    <col min="8215" max="8215" width="11.875" style="1270" bestFit="1" customWidth="1"/>
    <col min="8216" max="8216" width="14.125" style="1270" bestFit="1" customWidth="1"/>
    <col min="8217" max="8217" width="16.375" style="1270" bestFit="1" customWidth="1"/>
    <col min="8218" max="8448" width="9" style="1270"/>
    <col min="8449" max="8449" width="7.875" style="1270" bestFit="1" customWidth="1"/>
    <col min="8450" max="8450" width="18.125" style="1270" bestFit="1" customWidth="1"/>
    <col min="8451" max="8451" width="28" style="1270" bestFit="1" customWidth="1"/>
    <col min="8452" max="8452" width="10.875" style="1270" bestFit="1" customWidth="1"/>
    <col min="8453" max="8453" width="20.75" style="1270" bestFit="1" customWidth="1"/>
    <col min="8454" max="8454" width="16.375" style="1270" bestFit="1" customWidth="1"/>
    <col min="8455" max="8455" width="26.25" style="1270" bestFit="1" customWidth="1"/>
    <col min="8456" max="8456" width="9.75" style="1270" bestFit="1" customWidth="1"/>
    <col min="8457" max="8457" width="18.125" style="1270" bestFit="1" customWidth="1"/>
    <col min="8458" max="8458" width="13.875" style="1270" bestFit="1" customWidth="1"/>
    <col min="8459" max="8459" width="19.125" style="1270" bestFit="1" customWidth="1"/>
    <col min="8460" max="8460" width="5.75" style="1270" bestFit="1" customWidth="1"/>
    <col min="8461" max="8461" width="7.75" style="1270" bestFit="1" customWidth="1"/>
    <col min="8462" max="8463" width="7.125" style="1270" bestFit="1" customWidth="1"/>
    <col min="8464" max="8464" width="7.75" style="1270" bestFit="1" customWidth="1"/>
    <col min="8465" max="8466" width="7.125" style="1270" bestFit="1" customWidth="1"/>
    <col min="8467" max="8467" width="19.625" style="1270" bestFit="1" customWidth="1"/>
    <col min="8468" max="8469" width="5.75" style="1270" bestFit="1" customWidth="1"/>
    <col min="8470" max="8470" width="9" style="1270"/>
    <col min="8471" max="8471" width="11.875" style="1270" bestFit="1" customWidth="1"/>
    <col min="8472" max="8472" width="14.125" style="1270" bestFit="1" customWidth="1"/>
    <col min="8473" max="8473" width="16.375" style="1270" bestFit="1" customWidth="1"/>
    <col min="8474" max="8704" width="9" style="1270"/>
    <col min="8705" max="8705" width="7.875" style="1270" bestFit="1" customWidth="1"/>
    <col min="8706" max="8706" width="18.125" style="1270" bestFit="1" customWidth="1"/>
    <col min="8707" max="8707" width="28" style="1270" bestFit="1" customWidth="1"/>
    <col min="8708" max="8708" width="10.875" style="1270" bestFit="1" customWidth="1"/>
    <col min="8709" max="8709" width="20.75" style="1270" bestFit="1" customWidth="1"/>
    <col min="8710" max="8710" width="16.375" style="1270" bestFit="1" customWidth="1"/>
    <col min="8711" max="8711" width="26.25" style="1270" bestFit="1" customWidth="1"/>
    <col min="8712" max="8712" width="9.75" style="1270" bestFit="1" customWidth="1"/>
    <col min="8713" max="8713" width="18.125" style="1270" bestFit="1" customWidth="1"/>
    <col min="8714" max="8714" width="13.875" style="1270" bestFit="1" customWidth="1"/>
    <col min="8715" max="8715" width="19.125" style="1270" bestFit="1" customWidth="1"/>
    <col min="8716" max="8716" width="5.75" style="1270" bestFit="1" customWidth="1"/>
    <col min="8717" max="8717" width="7.75" style="1270" bestFit="1" customWidth="1"/>
    <col min="8718" max="8719" width="7.125" style="1270" bestFit="1" customWidth="1"/>
    <col min="8720" max="8720" width="7.75" style="1270" bestFit="1" customWidth="1"/>
    <col min="8721" max="8722" width="7.125" style="1270" bestFit="1" customWidth="1"/>
    <col min="8723" max="8723" width="19.625" style="1270" bestFit="1" customWidth="1"/>
    <col min="8724" max="8725" width="5.75" style="1270" bestFit="1" customWidth="1"/>
    <col min="8726" max="8726" width="9" style="1270"/>
    <col min="8727" max="8727" width="11.875" style="1270" bestFit="1" customWidth="1"/>
    <col min="8728" max="8728" width="14.125" style="1270" bestFit="1" customWidth="1"/>
    <col min="8729" max="8729" width="16.375" style="1270" bestFit="1" customWidth="1"/>
    <col min="8730" max="8960" width="9" style="1270"/>
    <col min="8961" max="8961" width="7.875" style="1270" bestFit="1" customWidth="1"/>
    <col min="8962" max="8962" width="18.125" style="1270" bestFit="1" customWidth="1"/>
    <col min="8963" max="8963" width="28" style="1270" bestFit="1" customWidth="1"/>
    <col min="8964" max="8964" width="10.875" style="1270" bestFit="1" customWidth="1"/>
    <col min="8965" max="8965" width="20.75" style="1270" bestFit="1" customWidth="1"/>
    <col min="8966" max="8966" width="16.375" style="1270" bestFit="1" customWidth="1"/>
    <col min="8967" max="8967" width="26.25" style="1270" bestFit="1" customWidth="1"/>
    <col min="8968" max="8968" width="9.75" style="1270" bestFit="1" customWidth="1"/>
    <col min="8969" max="8969" width="18.125" style="1270" bestFit="1" customWidth="1"/>
    <col min="8970" max="8970" width="13.875" style="1270" bestFit="1" customWidth="1"/>
    <col min="8971" max="8971" width="19.125" style="1270" bestFit="1" customWidth="1"/>
    <col min="8972" max="8972" width="5.75" style="1270" bestFit="1" customWidth="1"/>
    <col min="8973" max="8973" width="7.75" style="1270" bestFit="1" customWidth="1"/>
    <col min="8974" max="8975" width="7.125" style="1270" bestFit="1" customWidth="1"/>
    <col min="8976" max="8976" width="7.75" style="1270" bestFit="1" customWidth="1"/>
    <col min="8977" max="8978" width="7.125" style="1270" bestFit="1" customWidth="1"/>
    <col min="8979" max="8979" width="19.625" style="1270" bestFit="1" customWidth="1"/>
    <col min="8980" max="8981" width="5.75" style="1270" bestFit="1" customWidth="1"/>
    <col min="8982" max="8982" width="9" style="1270"/>
    <col min="8983" max="8983" width="11.875" style="1270" bestFit="1" customWidth="1"/>
    <col min="8984" max="8984" width="14.125" style="1270" bestFit="1" customWidth="1"/>
    <col min="8985" max="8985" width="16.375" style="1270" bestFit="1" customWidth="1"/>
    <col min="8986" max="9216" width="9" style="1270"/>
    <col min="9217" max="9217" width="7.875" style="1270" bestFit="1" customWidth="1"/>
    <col min="9218" max="9218" width="18.125" style="1270" bestFit="1" customWidth="1"/>
    <col min="9219" max="9219" width="28" style="1270" bestFit="1" customWidth="1"/>
    <col min="9220" max="9220" width="10.875" style="1270" bestFit="1" customWidth="1"/>
    <col min="9221" max="9221" width="20.75" style="1270" bestFit="1" customWidth="1"/>
    <col min="9222" max="9222" width="16.375" style="1270" bestFit="1" customWidth="1"/>
    <col min="9223" max="9223" width="26.25" style="1270" bestFit="1" customWidth="1"/>
    <col min="9224" max="9224" width="9.75" style="1270" bestFit="1" customWidth="1"/>
    <col min="9225" max="9225" width="18.125" style="1270" bestFit="1" customWidth="1"/>
    <col min="9226" max="9226" width="13.875" style="1270" bestFit="1" customWidth="1"/>
    <col min="9227" max="9227" width="19.125" style="1270" bestFit="1" customWidth="1"/>
    <col min="9228" max="9228" width="5.75" style="1270" bestFit="1" customWidth="1"/>
    <col min="9229" max="9229" width="7.75" style="1270" bestFit="1" customWidth="1"/>
    <col min="9230" max="9231" width="7.125" style="1270" bestFit="1" customWidth="1"/>
    <col min="9232" max="9232" width="7.75" style="1270" bestFit="1" customWidth="1"/>
    <col min="9233" max="9234" width="7.125" style="1270" bestFit="1" customWidth="1"/>
    <col min="9235" max="9235" width="19.625" style="1270" bestFit="1" customWidth="1"/>
    <col min="9236" max="9237" width="5.75" style="1270" bestFit="1" customWidth="1"/>
    <col min="9238" max="9238" width="9" style="1270"/>
    <col min="9239" max="9239" width="11.875" style="1270" bestFit="1" customWidth="1"/>
    <col min="9240" max="9240" width="14.125" style="1270" bestFit="1" customWidth="1"/>
    <col min="9241" max="9241" width="16.375" style="1270" bestFit="1" customWidth="1"/>
    <col min="9242" max="9472" width="9" style="1270"/>
    <col min="9473" max="9473" width="7.875" style="1270" bestFit="1" customWidth="1"/>
    <col min="9474" max="9474" width="18.125" style="1270" bestFit="1" customWidth="1"/>
    <col min="9475" max="9475" width="28" style="1270" bestFit="1" customWidth="1"/>
    <col min="9476" max="9476" width="10.875" style="1270" bestFit="1" customWidth="1"/>
    <col min="9477" max="9477" width="20.75" style="1270" bestFit="1" customWidth="1"/>
    <col min="9478" max="9478" width="16.375" style="1270" bestFit="1" customWidth="1"/>
    <col min="9479" max="9479" width="26.25" style="1270" bestFit="1" customWidth="1"/>
    <col min="9480" max="9480" width="9.75" style="1270" bestFit="1" customWidth="1"/>
    <col min="9481" max="9481" width="18.125" style="1270" bestFit="1" customWidth="1"/>
    <col min="9482" max="9482" width="13.875" style="1270" bestFit="1" customWidth="1"/>
    <col min="9483" max="9483" width="19.125" style="1270" bestFit="1" customWidth="1"/>
    <col min="9484" max="9484" width="5.75" style="1270" bestFit="1" customWidth="1"/>
    <col min="9485" max="9485" width="7.75" style="1270" bestFit="1" customWidth="1"/>
    <col min="9486" max="9487" width="7.125" style="1270" bestFit="1" customWidth="1"/>
    <col min="9488" max="9488" width="7.75" style="1270" bestFit="1" customWidth="1"/>
    <col min="9489" max="9490" width="7.125" style="1270" bestFit="1" customWidth="1"/>
    <col min="9491" max="9491" width="19.625" style="1270" bestFit="1" customWidth="1"/>
    <col min="9492" max="9493" width="5.75" style="1270" bestFit="1" customWidth="1"/>
    <col min="9494" max="9494" width="9" style="1270"/>
    <col min="9495" max="9495" width="11.875" style="1270" bestFit="1" customWidth="1"/>
    <col min="9496" max="9496" width="14.125" style="1270" bestFit="1" customWidth="1"/>
    <col min="9497" max="9497" width="16.375" style="1270" bestFit="1" customWidth="1"/>
    <col min="9498" max="9728" width="9" style="1270"/>
    <col min="9729" max="9729" width="7.875" style="1270" bestFit="1" customWidth="1"/>
    <col min="9730" max="9730" width="18.125" style="1270" bestFit="1" customWidth="1"/>
    <col min="9731" max="9731" width="28" style="1270" bestFit="1" customWidth="1"/>
    <col min="9732" max="9732" width="10.875" style="1270" bestFit="1" customWidth="1"/>
    <col min="9733" max="9733" width="20.75" style="1270" bestFit="1" customWidth="1"/>
    <col min="9734" max="9734" width="16.375" style="1270" bestFit="1" customWidth="1"/>
    <col min="9735" max="9735" width="26.25" style="1270" bestFit="1" customWidth="1"/>
    <col min="9736" max="9736" width="9.75" style="1270" bestFit="1" customWidth="1"/>
    <col min="9737" max="9737" width="18.125" style="1270" bestFit="1" customWidth="1"/>
    <col min="9738" max="9738" width="13.875" style="1270" bestFit="1" customWidth="1"/>
    <col min="9739" max="9739" width="19.125" style="1270" bestFit="1" customWidth="1"/>
    <col min="9740" max="9740" width="5.75" style="1270" bestFit="1" customWidth="1"/>
    <col min="9741" max="9741" width="7.75" style="1270" bestFit="1" customWidth="1"/>
    <col min="9742" max="9743" width="7.125" style="1270" bestFit="1" customWidth="1"/>
    <col min="9744" max="9744" width="7.75" style="1270" bestFit="1" customWidth="1"/>
    <col min="9745" max="9746" width="7.125" style="1270" bestFit="1" customWidth="1"/>
    <col min="9747" max="9747" width="19.625" style="1270" bestFit="1" customWidth="1"/>
    <col min="9748" max="9749" width="5.75" style="1270" bestFit="1" customWidth="1"/>
    <col min="9750" max="9750" width="9" style="1270"/>
    <col min="9751" max="9751" width="11.875" style="1270" bestFit="1" customWidth="1"/>
    <col min="9752" max="9752" width="14.125" style="1270" bestFit="1" customWidth="1"/>
    <col min="9753" max="9753" width="16.375" style="1270" bestFit="1" customWidth="1"/>
    <col min="9754" max="9984" width="9" style="1270"/>
    <col min="9985" max="9985" width="7.875" style="1270" bestFit="1" customWidth="1"/>
    <col min="9986" max="9986" width="18.125" style="1270" bestFit="1" customWidth="1"/>
    <col min="9987" max="9987" width="28" style="1270" bestFit="1" customWidth="1"/>
    <col min="9988" max="9988" width="10.875" style="1270" bestFit="1" customWidth="1"/>
    <col min="9989" max="9989" width="20.75" style="1270" bestFit="1" customWidth="1"/>
    <col min="9990" max="9990" width="16.375" style="1270" bestFit="1" customWidth="1"/>
    <col min="9991" max="9991" width="26.25" style="1270" bestFit="1" customWidth="1"/>
    <col min="9992" max="9992" width="9.75" style="1270" bestFit="1" customWidth="1"/>
    <col min="9993" max="9993" width="18.125" style="1270" bestFit="1" customWidth="1"/>
    <col min="9994" max="9994" width="13.875" style="1270" bestFit="1" customWidth="1"/>
    <col min="9995" max="9995" width="19.125" style="1270" bestFit="1" customWidth="1"/>
    <col min="9996" max="9996" width="5.75" style="1270" bestFit="1" customWidth="1"/>
    <col min="9997" max="9997" width="7.75" style="1270" bestFit="1" customWidth="1"/>
    <col min="9998" max="9999" width="7.125" style="1270" bestFit="1" customWidth="1"/>
    <col min="10000" max="10000" width="7.75" style="1270" bestFit="1" customWidth="1"/>
    <col min="10001" max="10002" width="7.125" style="1270" bestFit="1" customWidth="1"/>
    <col min="10003" max="10003" width="19.625" style="1270" bestFit="1" customWidth="1"/>
    <col min="10004" max="10005" width="5.75" style="1270" bestFit="1" customWidth="1"/>
    <col min="10006" max="10006" width="9" style="1270"/>
    <col min="10007" max="10007" width="11.875" style="1270" bestFit="1" customWidth="1"/>
    <col min="10008" max="10008" width="14.125" style="1270" bestFit="1" customWidth="1"/>
    <col min="10009" max="10009" width="16.375" style="1270" bestFit="1" customWidth="1"/>
    <col min="10010" max="10240" width="9" style="1270"/>
    <col min="10241" max="10241" width="7.875" style="1270" bestFit="1" customWidth="1"/>
    <col min="10242" max="10242" width="18.125" style="1270" bestFit="1" customWidth="1"/>
    <col min="10243" max="10243" width="28" style="1270" bestFit="1" customWidth="1"/>
    <col min="10244" max="10244" width="10.875" style="1270" bestFit="1" customWidth="1"/>
    <col min="10245" max="10245" width="20.75" style="1270" bestFit="1" customWidth="1"/>
    <col min="10246" max="10246" width="16.375" style="1270" bestFit="1" customWidth="1"/>
    <col min="10247" max="10247" width="26.25" style="1270" bestFit="1" customWidth="1"/>
    <col min="10248" max="10248" width="9.75" style="1270" bestFit="1" customWidth="1"/>
    <col min="10249" max="10249" width="18.125" style="1270" bestFit="1" customWidth="1"/>
    <col min="10250" max="10250" width="13.875" style="1270" bestFit="1" customWidth="1"/>
    <col min="10251" max="10251" width="19.125" style="1270" bestFit="1" customWidth="1"/>
    <col min="10252" max="10252" width="5.75" style="1270" bestFit="1" customWidth="1"/>
    <col min="10253" max="10253" width="7.75" style="1270" bestFit="1" customWidth="1"/>
    <col min="10254" max="10255" width="7.125" style="1270" bestFit="1" customWidth="1"/>
    <col min="10256" max="10256" width="7.75" style="1270" bestFit="1" customWidth="1"/>
    <col min="10257" max="10258" width="7.125" style="1270" bestFit="1" customWidth="1"/>
    <col min="10259" max="10259" width="19.625" style="1270" bestFit="1" customWidth="1"/>
    <col min="10260" max="10261" width="5.75" style="1270" bestFit="1" customWidth="1"/>
    <col min="10262" max="10262" width="9" style="1270"/>
    <col min="10263" max="10263" width="11.875" style="1270" bestFit="1" customWidth="1"/>
    <col min="10264" max="10264" width="14.125" style="1270" bestFit="1" customWidth="1"/>
    <col min="10265" max="10265" width="16.375" style="1270" bestFit="1" customWidth="1"/>
    <col min="10266" max="10496" width="9" style="1270"/>
    <col min="10497" max="10497" width="7.875" style="1270" bestFit="1" customWidth="1"/>
    <col min="10498" max="10498" width="18.125" style="1270" bestFit="1" customWidth="1"/>
    <col min="10499" max="10499" width="28" style="1270" bestFit="1" customWidth="1"/>
    <col min="10500" max="10500" width="10.875" style="1270" bestFit="1" customWidth="1"/>
    <col min="10501" max="10501" width="20.75" style="1270" bestFit="1" customWidth="1"/>
    <col min="10502" max="10502" width="16.375" style="1270" bestFit="1" customWidth="1"/>
    <col min="10503" max="10503" width="26.25" style="1270" bestFit="1" customWidth="1"/>
    <col min="10504" max="10504" width="9.75" style="1270" bestFit="1" customWidth="1"/>
    <col min="10505" max="10505" width="18.125" style="1270" bestFit="1" customWidth="1"/>
    <col min="10506" max="10506" width="13.875" style="1270" bestFit="1" customWidth="1"/>
    <col min="10507" max="10507" width="19.125" style="1270" bestFit="1" customWidth="1"/>
    <col min="10508" max="10508" width="5.75" style="1270" bestFit="1" customWidth="1"/>
    <col min="10509" max="10509" width="7.75" style="1270" bestFit="1" customWidth="1"/>
    <col min="10510" max="10511" width="7.125" style="1270" bestFit="1" customWidth="1"/>
    <col min="10512" max="10512" width="7.75" style="1270" bestFit="1" customWidth="1"/>
    <col min="10513" max="10514" width="7.125" style="1270" bestFit="1" customWidth="1"/>
    <col min="10515" max="10515" width="19.625" style="1270" bestFit="1" customWidth="1"/>
    <col min="10516" max="10517" width="5.75" style="1270" bestFit="1" customWidth="1"/>
    <col min="10518" max="10518" width="9" style="1270"/>
    <col min="10519" max="10519" width="11.875" style="1270" bestFit="1" customWidth="1"/>
    <col min="10520" max="10520" width="14.125" style="1270" bestFit="1" customWidth="1"/>
    <col min="10521" max="10521" width="16.375" style="1270" bestFit="1" customWidth="1"/>
    <col min="10522" max="10752" width="9" style="1270"/>
    <col min="10753" max="10753" width="7.875" style="1270" bestFit="1" customWidth="1"/>
    <col min="10754" max="10754" width="18.125" style="1270" bestFit="1" customWidth="1"/>
    <col min="10755" max="10755" width="28" style="1270" bestFit="1" customWidth="1"/>
    <col min="10756" max="10756" width="10.875" style="1270" bestFit="1" customWidth="1"/>
    <col min="10757" max="10757" width="20.75" style="1270" bestFit="1" customWidth="1"/>
    <col min="10758" max="10758" width="16.375" style="1270" bestFit="1" customWidth="1"/>
    <col min="10759" max="10759" width="26.25" style="1270" bestFit="1" customWidth="1"/>
    <col min="10760" max="10760" width="9.75" style="1270" bestFit="1" customWidth="1"/>
    <col min="10761" max="10761" width="18.125" style="1270" bestFit="1" customWidth="1"/>
    <col min="10762" max="10762" width="13.875" style="1270" bestFit="1" customWidth="1"/>
    <col min="10763" max="10763" width="19.125" style="1270" bestFit="1" customWidth="1"/>
    <col min="10764" max="10764" width="5.75" style="1270" bestFit="1" customWidth="1"/>
    <col min="10765" max="10765" width="7.75" style="1270" bestFit="1" customWidth="1"/>
    <col min="10766" max="10767" width="7.125" style="1270" bestFit="1" customWidth="1"/>
    <col min="10768" max="10768" width="7.75" style="1270" bestFit="1" customWidth="1"/>
    <col min="10769" max="10770" width="7.125" style="1270" bestFit="1" customWidth="1"/>
    <col min="10771" max="10771" width="19.625" style="1270" bestFit="1" customWidth="1"/>
    <col min="10772" max="10773" width="5.75" style="1270" bestFit="1" customWidth="1"/>
    <col min="10774" max="10774" width="9" style="1270"/>
    <col min="10775" max="10775" width="11.875" style="1270" bestFit="1" customWidth="1"/>
    <col min="10776" max="10776" width="14.125" style="1270" bestFit="1" customWidth="1"/>
    <col min="10777" max="10777" width="16.375" style="1270" bestFit="1" customWidth="1"/>
    <col min="10778" max="11008" width="9" style="1270"/>
    <col min="11009" max="11009" width="7.875" style="1270" bestFit="1" customWidth="1"/>
    <col min="11010" max="11010" width="18.125" style="1270" bestFit="1" customWidth="1"/>
    <col min="11011" max="11011" width="28" style="1270" bestFit="1" customWidth="1"/>
    <col min="11012" max="11012" width="10.875" style="1270" bestFit="1" customWidth="1"/>
    <col min="11013" max="11013" width="20.75" style="1270" bestFit="1" customWidth="1"/>
    <col min="11014" max="11014" width="16.375" style="1270" bestFit="1" customWidth="1"/>
    <col min="11015" max="11015" width="26.25" style="1270" bestFit="1" customWidth="1"/>
    <col min="11016" max="11016" width="9.75" style="1270" bestFit="1" customWidth="1"/>
    <col min="11017" max="11017" width="18.125" style="1270" bestFit="1" customWidth="1"/>
    <col min="11018" max="11018" width="13.875" style="1270" bestFit="1" customWidth="1"/>
    <col min="11019" max="11019" width="19.125" style="1270" bestFit="1" customWidth="1"/>
    <col min="11020" max="11020" width="5.75" style="1270" bestFit="1" customWidth="1"/>
    <col min="11021" max="11021" width="7.75" style="1270" bestFit="1" customWidth="1"/>
    <col min="11022" max="11023" width="7.125" style="1270" bestFit="1" customWidth="1"/>
    <col min="11024" max="11024" width="7.75" style="1270" bestFit="1" customWidth="1"/>
    <col min="11025" max="11026" width="7.125" style="1270" bestFit="1" customWidth="1"/>
    <col min="11027" max="11027" width="19.625" style="1270" bestFit="1" customWidth="1"/>
    <col min="11028" max="11029" width="5.75" style="1270" bestFit="1" customWidth="1"/>
    <col min="11030" max="11030" width="9" style="1270"/>
    <col min="11031" max="11031" width="11.875" style="1270" bestFit="1" customWidth="1"/>
    <col min="11032" max="11032" width="14.125" style="1270" bestFit="1" customWidth="1"/>
    <col min="11033" max="11033" width="16.375" style="1270" bestFit="1" customWidth="1"/>
    <col min="11034" max="11264" width="9" style="1270"/>
    <col min="11265" max="11265" width="7.875" style="1270" bestFit="1" customWidth="1"/>
    <col min="11266" max="11266" width="18.125" style="1270" bestFit="1" customWidth="1"/>
    <col min="11267" max="11267" width="28" style="1270" bestFit="1" customWidth="1"/>
    <col min="11268" max="11268" width="10.875" style="1270" bestFit="1" customWidth="1"/>
    <col min="11269" max="11269" width="20.75" style="1270" bestFit="1" customWidth="1"/>
    <col min="11270" max="11270" width="16.375" style="1270" bestFit="1" customWidth="1"/>
    <col min="11271" max="11271" width="26.25" style="1270" bestFit="1" customWidth="1"/>
    <col min="11272" max="11272" width="9.75" style="1270" bestFit="1" customWidth="1"/>
    <col min="11273" max="11273" width="18.125" style="1270" bestFit="1" customWidth="1"/>
    <col min="11274" max="11274" width="13.875" style="1270" bestFit="1" customWidth="1"/>
    <col min="11275" max="11275" width="19.125" style="1270" bestFit="1" customWidth="1"/>
    <col min="11276" max="11276" width="5.75" style="1270" bestFit="1" customWidth="1"/>
    <col min="11277" max="11277" width="7.75" style="1270" bestFit="1" customWidth="1"/>
    <col min="11278" max="11279" width="7.125" style="1270" bestFit="1" customWidth="1"/>
    <col min="11280" max="11280" width="7.75" style="1270" bestFit="1" customWidth="1"/>
    <col min="11281" max="11282" width="7.125" style="1270" bestFit="1" customWidth="1"/>
    <col min="11283" max="11283" width="19.625" style="1270" bestFit="1" customWidth="1"/>
    <col min="11284" max="11285" width="5.75" style="1270" bestFit="1" customWidth="1"/>
    <col min="11286" max="11286" width="9" style="1270"/>
    <col min="11287" max="11287" width="11.875" style="1270" bestFit="1" customWidth="1"/>
    <col min="11288" max="11288" width="14.125" style="1270" bestFit="1" customWidth="1"/>
    <col min="11289" max="11289" width="16.375" style="1270" bestFit="1" customWidth="1"/>
    <col min="11290" max="11520" width="9" style="1270"/>
    <col min="11521" max="11521" width="7.875" style="1270" bestFit="1" customWidth="1"/>
    <col min="11522" max="11522" width="18.125" style="1270" bestFit="1" customWidth="1"/>
    <col min="11523" max="11523" width="28" style="1270" bestFit="1" customWidth="1"/>
    <col min="11524" max="11524" width="10.875" style="1270" bestFit="1" customWidth="1"/>
    <col min="11525" max="11525" width="20.75" style="1270" bestFit="1" customWidth="1"/>
    <col min="11526" max="11526" width="16.375" style="1270" bestFit="1" customWidth="1"/>
    <col min="11527" max="11527" width="26.25" style="1270" bestFit="1" customWidth="1"/>
    <col min="11528" max="11528" width="9.75" style="1270" bestFit="1" customWidth="1"/>
    <col min="11529" max="11529" width="18.125" style="1270" bestFit="1" customWidth="1"/>
    <col min="11530" max="11530" width="13.875" style="1270" bestFit="1" customWidth="1"/>
    <col min="11531" max="11531" width="19.125" style="1270" bestFit="1" customWidth="1"/>
    <col min="11532" max="11532" width="5.75" style="1270" bestFit="1" customWidth="1"/>
    <col min="11533" max="11533" width="7.75" style="1270" bestFit="1" customWidth="1"/>
    <col min="11534" max="11535" width="7.125" style="1270" bestFit="1" customWidth="1"/>
    <col min="11536" max="11536" width="7.75" style="1270" bestFit="1" customWidth="1"/>
    <col min="11537" max="11538" width="7.125" style="1270" bestFit="1" customWidth="1"/>
    <col min="11539" max="11539" width="19.625" style="1270" bestFit="1" customWidth="1"/>
    <col min="11540" max="11541" width="5.75" style="1270" bestFit="1" customWidth="1"/>
    <col min="11542" max="11542" width="9" style="1270"/>
    <col min="11543" max="11543" width="11.875" style="1270" bestFit="1" customWidth="1"/>
    <col min="11544" max="11544" width="14.125" style="1270" bestFit="1" customWidth="1"/>
    <col min="11545" max="11545" width="16.375" style="1270" bestFit="1" customWidth="1"/>
    <col min="11546" max="11776" width="9" style="1270"/>
    <col min="11777" max="11777" width="7.875" style="1270" bestFit="1" customWidth="1"/>
    <col min="11778" max="11778" width="18.125" style="1270" bestFit="1" customWidth="1"/>
    <col min="11779" max="11779" width="28" style="1270" bestFit="1" customWidth="1"/>
    <col min="11780" max="11780" width="10.875" style="1270" bestFit="1" customWidth="1"/>
    <col min="11781" max="11781" width="20.75" style="1270" bestFit="1" customWidth="1"/>
    <col min="11782" max="11782" width="16.375" style="1270" bestFit="1" customWidth="1"/>
    <col min="11783" max="11783" width="26.25" style="1270" bestFit="1" customWidth="1"/>
    <col min="11784" max="11784" width="9.75" style="1270" bestFit="1" customWidth="1"/>
    <col min="11785" max="11785" width="18.125" style="1270" bestFit="1" customWidth="1"/>
    <col min="11786" max="11786" width="13.875" style="1270" bestFit="1" customWidth="1"/>
    <col min="11787" max="11787" width="19.125" style="1270" bestFit="1" customWidth="1"/>
    <col min="11788" max="11788" width="5.75" style="1270" bestFit="1" customWidth="1"/>
    <col min="11789" max="11789" width="7.75" style="1270" bestFit="1" customWidth="1"/>
    <col min="11790" max="11791" width="7.125" style="1270" bestFit="1" customWidth="1"/>
    <col min="11792" max="11792" width="7.75" style="1270" bestFit="1" customWidth="1"/>
    <col min="11793" max="11794" width="7.125" style="1270" bestFit="1" customWidth="1"/>
    <col min="11795" max="11795" width="19.625" style="1270" bestFit="1" customWidth="1"/>
    <col min="11796" max="11797" width="5.75" style="1270" bestFit="1" customWidth="1"/>
    <col min="11798" max="11798" width="9" style="1270"/>
    <col min="11799" max="11799" width="11.875" style="1270" bestFit="1" customWidth="1"/>
    <col min="11800" max="11800" width="14.125" style="1270" bestFit="1" customWidth="1"/>
    <col min="11801" max="11801" width="16.375" style="1270" bestFit="1" customWidth="1"/>
    <col min="11802" max="12032" width="9" style="1270"/>
    <col min="12033" max="12033" width="7.875" style="1270" bestFit="1" customWidth="1"/>
    <col min="12034" max="12034" width="18.125" style="1270" bestFit="1" customWidth="1"/>
    <col min="12035" max="12035" width="28" style="1270" bestFit="1" customWidth="1"/>
    <col min="12036" max="12036" width="10.875" style="1270" bestFit="1" customWidth="1"/>
    <col min="12037" max="12037" width="20.75" style="1270" bestFit="1" customWidth="1"/>
    <col min="12038" max="12038" width="16.375" style="1270" bestFit="1" customWidth="1"/>
    <col min="12039" max="12039" width="26.25" style="1270" bestFit="1" customWidth="1"/>
    <col min="12040" max="12040" width="9.75" style="1270" bestFit="1" customWidth="1"/>
    <col min="12041" max="12041" width="18.125" style="1270" bestFit="1" customWidth="1"/>
    <col min="12042" max="12042" width="13.875" style="1270" bestFit="1" customWidth="1"/>
    <col min="12043" max="12043" width="19.125" style="1270" bestFit="1" customWidth="1"/>
    <col min="12044" max="12044" width="5.75" style="1270" bestFit="1" customWidth="1"/>
    <col min="12045" max="12045" width="7.75" style="1270" bestFit="1" customWidth="1"/>
    <col min="12046" max="12047" width="7.125" style="1270" bestFit="1" customWidth="1"/>
    <col min="12048" max="12048" width="7.75" style="1270" bestFit="1" customWidth="1"/>
    <col min="12049" max="12050" width="7.125" style="1270" bestFit="1" customWidth="1"/>
    <col min="12051" max="12051" width="19.625" style="1270" bestFit="1" customWidth="1"/>
    <col min="12052" max="12053" width="5.75" style="1270" bestFit="1" customWidth="1"/>
    <col min="12054" max="12054" width="9" style="1270"/>
    <col min="12055" max="12055" width="11.875" style="1270" bestFit="1" customWidth="1"/>
    <col min="12056" max="12056" width="14.125" style="1270" bestFit="1" customWidth="1"/>
    <col min="12057" max="12057" width="16.375" style="1270" bestFit="1" customWidth="1"/>
    <col min="12058" max="12288" width="9" style="1270"/>
    <col min="12289" max="12289" width="7.875" style="1270" bestFit="1" customWidth="1"/>
    <col min="12290" max="12290" width="18.125" style="1270" bestFit="1" customWidth="1"/>
    <col min="12291" max="12291" width="28" style="1270" bestFit="1" customWidth="1"/>
    <col min="12292" max="12292" width="10.875" style="1270" bestFit="1" customWidth="1"/>
    <col min="12293" max="12293" width="20.75" style="1270" bestFit="1" customWidth="1"/>
    <col min="12294" max="12294" width="16.375" style="1270" bestFit="1" customWidth="1"/>
    <col min="12295" max="12295" width="26.25" style="1270" bestFit="1" customWidth="1"/>
    <col min="12296" max="12296" width="9.75" style="1270" bestFit="1" customWidth="1"/>
    <col min="12297" max="12297" width="18.125" style="1270" bestFit="1" customWidth="1"/>
    <col min="12298" max="12298" width="13.875" style="1270" bestFit="1" customWidth="1"/>
    <col min="12299" max="12299" width="19.125" style="1270" bestFit="1" customWidth="1"/>
    <col min="12300" max="12300" width="5.75" style="1270" bestFit="1" customWidth="1"/>
    <col min="12301" max="12301" width="7.75" style="1270" bestFit="1" customWidth="1"/>
    <col min="12302" max="12303" width="7.125" style="1270" bestFit="1" customWidth="1"/>
    <col min="12304" max="12304" width="7.75" style="1270" bestFit="1" customWidth="1"/>
    <col min="12305" max="12306" width="7.125" style="1270" bestFit="1" customWidth="1"/>
    <col min="12307" max="12307" width="19.625" style="1270" bestFit="1" customWidth="1"/>
    <col min="12308" max="12309" width="5.75" style="1270" bestFit="1" customWidth="1"/>
    <col min="12310" max="12310" width="9" style="1270"/>
    <col min="12311" max="12311" width="11.875" style="1270" bestFit="1" customWidth="1"/>
    <col min="12312" max="12312" width="14.125" style="1270" bestFit="1" customWidth="1"/>
    <col min="12313" max="12313" width="16.375" style="1270" bestFit="1" customWidth="1"/>
    <col min="12314" max="12544" width="9" style="1270"/>
    <col min="12545" max="12545" width="7.875" style="1270" bestFit="1" customWidth="1"/>
    <col min="12546" max="12546" width="18.125" style="1270" bestFit="1" customWidth="1"/>
    <col min="12547" max="12547" width="28" style="1270" bestFit="1" customWidth="1"/>
    <col min="12548" max="12548" width="10.875" style="1270" bestFit="1" customWidth="1"/>
    <col min="12549" max="12549" width="20.75" style="1270" bestFit="1" customWidth="1"/>
    <col min="12550" max="12550" width="16.375" style="1270" bestFit="1" customWidth="1"/>
    <col min="12551" max="12551" width="26.25" style="1270" bestFit="1" customWidth="1"/>
    <col min="12552" max="12552" width="9.75" style="1270" bestFit="1" customWidth="1"/>
    <col min="12553" max="12553" width="18.125" style="1270" bestFit="1" customWidth="1"/>
    <col min="12554" max="12554" width="13.875" style="1270" bestFit="1" customWidth="1"/>
    <col min="12555" max="12555" width="19.125" style="1270" bestFit="1" customWidth="1"/>
    <col min="12556" max="12556" width="5.75" style="1270" bestFit="1" customWidth="1"/>
    <col min="12557" max="12557" width="7.75" style="1270" bestFit="1" customWidth="1"/>
    <col min="12558" max="12559" width="7.125" style="1270" bestFit="1" customWidth="1"/>
    <col min="12560" max="12560" width="7.75" style="1270" bestFit="1" customWidth="1"/>
    <col min="12561" max="12562" width="7.125" style="1270" bestFit="1" customWidth="1"/>
    <col min="12563" max="12563" width="19.625" style="1270" bestFit="1" customWidth="1"/>
    <col min="12564" max="12565" width="5.75" style="1270" bestFit="1" customWidth="1"/>
    <col min="12566" max="12566" width="9" style="1270"/>
    <col min="12567" max="12567" width="11.875" style="1270" bestFit="1" customWidth="1"/>
    <col min="12568" max="12568" width="14.125" style="1270" bestFit="1" customWidth="1"/>
    <col min="12569" max="12569" width="16.375" style="1270" bestFit="1" customWidth="1"/>
    <col min="12570" max="12800" width="9" style="1270"/>
    <col min="12801" max="12801" width="7.875" style="1270" bestFit="1" customWidth="1"/>
    <col min="12802" max="12802" width="18.125" style="1270" bestFit="1" customWidth="1"/>
    <col min="12803" max="12803" width="28" style="1270" bestFit="1" customWidth="1"/>
    <col min="12804" max="12804" width="10.875" style="1270" bestFit="1" customWidth="1"/>
    <col min="12805" max="12805" width="20.75" style="1270" bestFit="1" customWidth="1"/>
    <col min="12806" max="12806" width="16.375" style="1270" bestFit="1" customWidth="1"/>
    <col min="12807" max="12807" width="26.25" style="1270" bestFit="1" customWidth="1"/>
    <col min="12808" max="12808" width="9.75" style="1270" bestFit="1" customWidth="1"/>
    <col min="12809" max="12809" width="18.125" style="1270" bestFit="1" customWidth="1"/>
    <col min="12810" max="12810" width="13.875" style="1270" bestFit="1" customWidth="1"/>
    <col min="12811" max="12811" width="19.125" style="1270" bestFit="1" customWidth="1"/>
    <col min="12812" max="12812" width="5.75" style="1270" bestFit="1" customWidth="1"/>
    <col min="12813" max="12813" width="7.75" style="1270" bestFit="1" customWidth="1"/>
    <col min="12814" max="12815" width="7.125" style="1270" bestFit="1" customWidth="1"/>
    <col min="12816" max="12816" width="7.75" style="1270" bestFit="1" customWidth="1"/>
    <col min="12817" max="12818" width="7.125" style="1270" bestFit="1" customWidth="1"/>
    <col min="12819" max="12819" width="19.625" style="1270" bestFit="1" customWidth="1"/>
    <col min="12820" max="12821" width="5.75" style="1270" bestFit="1" customWidth="1"/>
    <col min="12822" max="12822" width="9" style="1270"/>
    <col min="12823" max="12823" width="11.875" style="1270" bestFit="1" customWidth="1"/>
    <col min="12824" max="12824" width="14.125" style="1270" bestFit="1" customWidth="1"/>
    <col min="12825" max="12825" width="16.375" style="1270" bestFit="1" customWidth="1"/>
    <col min="12826" max="13056" width="9" style="1270"/>
    <col min="13057" max="13057" width="7.875" style="1270" bestFit="1" customWidth="1"/>
    <col min="13058" max="13058" width="18.125" style="1270" bestFit="1" customWidth="1"/>
    <col min="13059" max="13059" width="28" style="1270" bestFit="1" customWidth="1"/>
    <col min="13060" max="13060" width="10.875" style="1270" bestFit="1" customWidth="1"/>
    <col min="13061" max="13061" width="20.75" style="1270" bestFit="1" customWidth="1"/>
    <col min="13062" max="13062" width="16.375" style="1270" bestFit="1" customWidth="1"/>
    <col min="13063" max="13063" width="26.25" style="1270" bestFit="1" customWidth="1"/>
    <col min="13064" max="13064" width="9.75" style="1270" bestFit="1" customWidth="1"/>
    <col min="13065" max="13065" width="18.125" style="1270" bestFit="1" customWidth="1"/>
    <col min="13066" max="13066" width="13.875" style="1270" bestFit="1" customWidth="1"/>
    <col min="13067" max="13067" width="19.125" style="1270" bestFit="1" customWidth="1"/>
    <col min="13068" max="13068" width="5.75" style="1270" bestFit="1" customWidth="1"/>
    <col min="13069" max="13069" width="7.75" style="1270" bestFit="1" customWidth="1"/>
    <col min="13070" max="13071" width="7.125" style="1270" bestFit="1" customWidth="1"/>
    <col min="13072" max="13072" width="7.75" style="1270" bestFit="1" customWidth="1"/>
    <col min="13073" max="13074" width="7.125" style="1270" bestFit="1" customWidth="1"/>
    <col min="13075" max="13075" width="19.625" style="1270" bestFit="1" customWidth="1"/>
    <col min="13076" max="13077" width="5.75" style="1270" bestFit="1" customWidth="1"/>
    <col min="13078" max="13078" width="9" style="1270"/>
    <col min="13079" max="13079" width="11.875" style="1270" bestFit="1" customWidth="1"/>
    <col min="13080" max="13080" width="14.125" style="1270" bestFit="1" customWidth="1"/>
    <col min="13081" max="13081" width="16.375" style="1270" bestFit="1" customWidth="1"/>
    <col min="13082" max="13312" width="9" style="1270"/>
    <col min="13313" max="13313" width="7.875" style="1270" bestFit="1" customWidth="1"/>
    <col min="13314" max="13314" width="18.125" style="1270" bestFit="1" customWidth="1"/>
    <col min="13315" max="13315" width="28" style="1270" bestFit="1" customWidth="1"/>
    <col min="13316" max="13316" width="10.875" style="1270" bestFit="1" customWidth="1"/>
    <col min="13317" max="13317" width="20.75" style="1270" bestFit="1" customWidth="1"/>
    <col min="13318" max="13318" width="16.375" style="1270" bestFit="1" customWidth="1"/>
    <col min="13319" max="13319" width="26.25" style="1270" bestFit="1" customWidth="1"/>
    <col min="13320" max="13320" width="9.75" style="1270" bestFit="1" customWidth="1"/>
    <col min="13321" max="13321" width="18.125" style="1270" bestFit="1" customWidth="1"/>
    <col min="13322" max="13322" width="13.875" style="1270" bestFit="1" customWidth="1"/>
    <col min="13323" max="13323" width="19.125" style="1270" bestFit="1" customWidth="1"/>
    <col min="13324" max="13324" width="5.75" style="1270" bestFit="1" customWidth="1"/>
    <col min="13325" max="13325" width="7.75" style="1270" bestFit="1" customWidth="1"/>
    <col min="13326" max="13327" width="7.125" style="1270" bestFit="1" customWidth="1"/>
    <col min="13328" max="13328" width="7.75" style="1270" bestFit="1" customWidth="1"/>
    <col min="13329" max="13330" width="7.125" style="1270" bestFit="1" customWidth="1"/>
    <col min="13331" max="13331" width="19.625" style="1270" bestFit="1" customWidth="1"/>
    <col min="13332" max="13333" width="5.75" style="1270" bestFit="1" customWidth="1"/>
    <col min="13334" max="13334" width="9" style="1270"/>
    <col min="13335" max="13335" width="11.875" style="1270" bestFit="1" customWidth="1"/>
    <col min="13336" max="13336" width="14.125" style="1270" bestFit="1" customWidth="1"/>
    <col min="13337" max="13337" width="16.375" style="1270" bestFit="1" customWidth="1"/>
    <col min="13338" max="13568" width="9" style="1270"/>
    <col min="13569" max="13569" width="7.875" style="1270" bestFit="1" customWidth="1"/>
    <col min="13570" max="13570" width="18.125" style="1270" bestFit="1" customWidth="1"/>
    <col min="13571" max="13571" width="28" style="1270" bestFit="1" customWidth="1"/>
    <col min="13572" max="13572" width="10.875" style="1270" bestFit="1" customWidth="1"/>
    <col min="13573" max="13573" width="20.75" style="1270" bestFit="1" customWidth="1"/>
    <col min="13574" max="13574" width="16.375" style="1270" bestFit="1" customWidth="1"/>
    <col min="13575" max="13575" width="26.25" style="1270" bestFit="1" customWidth="1"/>
    <col min="13576" max="13576" width="9.75" style="1270" bestFit="1" customWidth="1"/>
    <col min="13577" max="13577" width="18.125" style="1270" bestFit="1" customWidth="1"/>
    <col min="13578" max="13578" width="13.875" style="1270" bestFit="1" customWidth="1"/>
    <col min="13579" max="13579" width="19.125" style="1270" bestFit="1" customWidth="1"/>
    <col min="13580" max="13580" width="5.75" style="1270" bestFit="1" customWidth="1"/>
    <col min="13581" max="13581" width="7.75" style="1270" bestFit="1" customWidth="1"/>
    <col min="13582" max="13583" width="7.125" style="1270" bestFit="1" customWidth="1"/>
    <col min="13584" max="13584" width="7.75" style="1270" bestFit="1" customWidth="1"/>
    <col min="13585" max="13586" width="7.125" style="1270" bestFit="1" customWidth="1"/>
    <col min="13587" max="13587" width="19.625" style="1270" bestFit="1" customWidth="1"/>
    <col min="13588" max="13589" width="5.75" style="1270" bestFit="1" customWidth="1"/>
    <col min="13590" max="13590" width="9" style="1270"/>
    <col min="13591" max="13591" width="11.875" style="1270" bestFit="1" customWidth="1"/>
    <col min="13592" max="13592" width="14.125" style="1270" bestFit="1" customWidth="1"/>
    <col min="13593" max="13593" width="16.375" style="1270" bestFit="1" customWidth="1"/>
    <col min="13594" max="13824" width="9" style="1270"/>
    <col min="13825" max="13825" width="7.875" style="1270" bestFit="1" customWidth="1"/>
    <col min="13826" max="13826" width="18.125" style="1270" bestFit="1" customWidth="1"/>
    <col min="13827" max="13827" width="28" style="1270" bestFit="1" customWidth="1"/>
    <col min="13828" max="13828" width="10.875" style="1270" bestFit="1" customWidth="1"/>
    <col min="13829" max="13829" width="20.75" style="1270" bestFit="1" customWidth="1"/>
    <col min="13830" max="13830" width="16.375" style="1270" bestFit="1" customWidth="1"/>
    <col min="13831" max="13831" width="26.25" style="1270" bestFit="1" customWidth="1"/>
    <col min="13832" max="13832" width="9.75" style="1270" bestFit="1" customWidth="1"/>
    <col min="13833" max="13833" width="18.125" style="1270" bestFit="1" customWidth="1"/>
    <col min="13834" max="13834" width="13.875" style="1270" bestFit="1" customWidth="1"/>
    <col min="13835" max="13835" width="19.125" style="1270" bestFit="1" customWidth="1"/>
    <col min="13836" max="13836" width="5.75" style="1270" bestFit="1" customWidth="1"/>
    <col min="13837" max="13837" width="7.75" style="1270" bestFit="1" customWidth="1"/>
    <col min="13838" max="13839" width="7.125" style="1270" bestFit="1" customWidth="1"/>
    <col min="13840" max="13840" width="7.75" style="1270" bestFit="1" customWidth="1"/>
    <col min="13841" max="13842" width="7.125" style="1270" bestFit="1" customWidth="1"/>
    <col min="13843" max="13843" width="19.625" style="1270" bestFit="1" customWidth="1"/>
    <col min="13844" max="13845" width="5.75" style="1270" bestFit="1" customWidth="1"/>
    <col min="13846" max="13846" width="9" style="1270"/>
    <col min="13847" max="13847" width="11.875" style="1270" bestFit="1" customWidth="1"/>
    <col min="13848" max="13848" width="14.125" style="1270" bestFit="1" customWidth="1"/>
    <col min="13849" max="13849" width="16.375" style="1270" bestFit="1" customWidth="1"/>
    <col min="13850" max="14080" width="9" style="1270"/>
    <col min="14081" max="14081" width="7.875" style="1270" bestFit="1" customWidth="1"/>
    <col min="14082" max="14082" width="18.125" style="1270" bestFit="1" customWidth="1"/>
    <col min="14083" max="14083" width="28" style="1270" bestFit="1" customWidth="1"/>
    <col min="14084" max="14084" width="10.875" style="1270" bestFit="1" customWidth="1"/>
    <col min="14085" max="14085" width="20.75" style="1270" bestFit="1" customWidth="1"/>
    <col min="14086" max="14086" width="16.375" style="1270" bestFit="1" customWidth="1"/>
    <col min="14087" max="14087" width="26.25" style="1270" bestFit="1" customWidth="1"/>
    <col min="14088" max="14088" width="9.75" style="1270" bestFit="1" customWidth="1"/>
    <col min="14089" max="14089" width="18.125" style="1270" bestFit="1" customWidth="1"/>
    <col min="14090" max="14090" width="13.875" style="1270" bestFit="1" customWidth="1"/>
    <col min="14091" max="14091" width="19.125" style="1270" bestFit="1" customWidth="1"/>
    <col min="14092" max="14092" width="5.75" style="1270" bestFit="1" customWidth="1"/>
    <col min="14093" max="14093" width="7.75" style="1270" bestFit="1" customWidth="1"/>
    <col min="14094" max="14095" width="7.125" style="1270" bestFit="1" customWidth="1"/>
    <col min="14096" max="14096" width="7.75" style="1270" bestFit="1" customWidth="1"/>
    <col min="14097" max="14098" width="7.125" style="1270" bestFit="1" customWidth="1"/>
    <col min="14099" max="14099" width="19.625" style="1270" bestFit="1" customWidth="1"/>
    <col min="14100" max="14101" width="5.75" style="1270" bestFit="1" customWidth="1"/>
    <col min="14102" max="14102" width="9" style="1270"/>
    <col min="14103" max="14103" width="11.875" style="1270" bestFit="1" customWidth="1"/>
    <col min="14104" max="14104" width="14.125" style="1270" bestFit="1" customWidth="1"/>
    <col min="14105" max="14105" width="16.375" style="1270" bestFit="1" customWidth="1"/>
    <col min="14106" max="14336" width="9" style="1270"/>
    <col min="14337" max="14337" width="7.875" style="1270" bestFit="1" customWidth="1"/>
    <col min="14338" max="14338" width="18.125" style="1270" bestFit="1" customWidth="1"/>
    <col min="14339" max="14339" width="28" style="1270" bestFit="1" customWidth="1"/>
    <col min="14340" max="14340" width="10.875" style="1270" bestFit="1" customWidth="1"/>
    <col min="14341" max="14341" width="20.75" style="1270" bestFit="1" customWidth="1"/>
    <col min="14342" max="14342" width="16.375" style="1270" bestFit="1" customWidth="1"/>
    <col min="14343" max="14343" width="26.25" style="1270" bestFit="1" customWidth="1"/>
    <col min="14344" max="14344" width="9.75" style="1270" bestFit="1" customWidth="1"/>
    <col min="14345" max="14345" width="18.125" style="1270" bestFit="1" customWidth="1"/>
    <col min="14346" max="14346" width="13.875" style="1270" bestFit="1" customWidth="1"/>
    <col min="14347" max="14347" width="19.125" style="1270" bestFit="1" customWidth="1"/>
    <col min="14348" max="14348" width="5.75" style="1270" bestFit="1" customWidth="1"/>
    <col min="14349" max="14349" width="7.75" style="1270" bestFit="1" customWidth="1"/>
    <col min="14350" max="14351" width="7.125" style="1270" bestFit="1" customWidth="1"/>
    <col min="14352" max="14352" width="7.75" style="1270" bestFit="1" customWidth="1"/>
    <col min="14353" max="14354" width="7.125" style="1270" bestFit="1" customWidth="1"/>
    <col min="14355" max="14355" width="19.625" style="1270" bestFit="1" customWidth="1"/>
    <col min="14356" max="14357" width="5.75" style="1270" bestFit="1" customWidth="1"/>
    <col min="14358" max="14358" width="9" style="1270"/>
    <col min="14359" max="14359" width="11.875" style="1270" bestFit="1" customWidth="1"/>
    <col min="14360" max="14360" width="14.125" style="1270" bestFit="1" customWidth="1"/>
    <col min="14361" max="14361" width="16.375" style="1270" bestFit="1" customWidth="1"/>
    <col min="14362" max="14592" width="9" style="1270"/>
    <col min="14593" max="14593" width="7.875" style="1270" bestFit="1" customWidth="1"/>
    <col min="14594" max="14594" width="18.125" style="1270" bestFit="1" customWidth="1"/>
    <col min="14595" max="14595" width="28" style="1270" bestFit="1" customWidth="1"/>
    <col min="14596" max="14596" width="10.875" style="1270" bestFit="1" customWidth="1"/>
    <col min="14597" max="14597" width="20.75" style="1270" bestFit="1" customWidth="1"/>
    <col min="14598" max="14598" width="16.375" style="1270" bestFit="1" customWidth="1"/>
    <col min="14599" max="14599" width="26.25" style="1270" bestFit="1" customWidth="1"/>
    <col min="14600" max="14600" width="9.75" style="1270" bestFit="1" customWidth="1"/>
    <col min="14601" max="14601" width="18.125" style="1270" bestFit="1" customWidth="1"/>
    <col min="14602" max="14602" width="13.875" style="1270" bestFit="1" customWidth="1"/>
    <col min="14603" max="14603" width="19.125" style="1270" bestFit="1" customWidth="1"/>
    <col min="14604" max="14604" width="5.75" style="1270" bestFit="1" customWidth="1"/>
    <col min="14605" max="14605" width="7.75" style="1270" bestFit="1" customWidth="1"/>
    <col min="14606" max="14607" width="7.125" style="1270" bestFit="1" customWidth="1"/>
    <col min="14608" max="14608" width="7.75" style="1270" bestFit="1" customWidth="1"/>
    <col min="14609" max="14610" width="7.125" style="1270" bestFit="1" customWidth="1"/>
    <col min="14611" max="14611" width="19.625" style="1270" bestFit="1" customWidth="1"/>
    <col min="14612" max="14613" width="5.75" style="1270" bestFit="1" customWidth="1"/>
    <col min="14614" max="14614" width="9" style="1270"/>
    <col min="14615" max="14615" width="11.875" style="1270" bestFit="1" customWidth="1"/>
    <col min="14616" max="14616" width="14.125" style="1270" bestFit="1" customWidth="1"/>
    <col min="14617" max="14617" width="16.375" style="1270" bestFit="1" customWidth="1"/>
    <col min="14618" max="14848" width="9" style="1270"/>
    <col min="14849" max="14849" width="7.875" style="1270" bestFit="1" customWidth="1"/>
    <col min="14850" max="14850" width="18.125" style="1270" bestFit="1" customWidth="1"/>
    <col min="14851" max="14851" width="28" style="1270" bestFit="1" customWidth="1"/>
    <col min="14852" max="14852" width="10.875" style="1270" bestFit="1" customWidth="1"/>
    <col min="14853" max="14853" width="20.75" style="1270" bestFit="1" customWidth="1"/>
    <col min="14854" max="14854" width="16.375" style="1270" bestFit="1" customWidth="1"/>
    <col min="14855" max="14855" width="26.25" style="1270" bestFit="1" customWidth="1"/>
    <col min="14856" max="14856" width="9.75" style="1270" bestFit="1" customWidth="1"/>
    <col min="14857" max="14857" width="18.125" style="1270" bestFit="1" customWidth="1"/>
    <col min="14858" max="14858" width="13.875" style="1270" bestFit="1" customWidth="1"/>
    <col min="14859" max="14859" width="19.125" style="1270" bestFit="1" customWidth="1"/>
    <col min="14860" max="14860" width="5.75" style="1270" bestFit="1" customWidth="1"/>
    <col min="14861" max="14861" width="7.75" style="1270" bestFit="1" customWidth="1"/>
    <col min="14862" max="14863" width="7.125" style="1270" bestFit="1" customWidth="1"/>
    <col min="14864" max="14864" width="7.75" style="1270" bestFit="1" customWidth="1"/>
    <col min="14865" max="14866" width="7.125" style="1270" bestFit="1" customWidth="1"/>
    <col min="14867" max="14867" width="19.625" style="1270" bestFit="1" customWidth="1"/>
    <col min="14868" max="14869" width="5.75" style="1270" bestFit="1" customWidth="1"/>
    <col min="14870" max="14870" width="9" style="1270"/>
    <col min="14871" max="14871" width="11.875" style="1270" bestFit="1" customWidth="1"/>
    <col min="14872" max="14872" width="14.125" style="1270" bestFit="1" customWidth="1"/>
    <col min="14873" max="14873" width="16.375" style="1270" bestFit="1" customWidth="1"/>
    <col min="14874" max="15104" width="9" style="1270"/>
    <col min="15105" max="15105" width="7.875" style="1270" bestFit="1" customWidth="1"/>
    <col min="15106" max="15106" width="18.125" style="1270" bestFit="1" customWidth="1"/>
    <col min="15107" max="15107" width="28" style="1270" bestFit="1" customWidth="1"/>
    <col min="15108" max="15108" width="10.875" style="1270" bestFit="1" customWidth="1"/>
    <col min="15109" max="15109" width="20.75" style="1270" bestFit="1" customWidth="1"/>
    <col min="15110" max="15110" width="16.375" style="1270" bestFit="1" customWidth="1"/>
    <col min="15111" max="15111" width="26.25" style="1270" bestFit="1" customWidth="1"/>
    <col min="15112" max="15112" width="9.75" style="1270" bestFit="1" customWidth="1"/>
    <col min="15113" max="15113" width="18.125" style="1270" bestFit="1" customWidth="1"/>
    <col min="15114" max="15114" width="13.875" style="1270" bestFit="1" customWidth="1"/>
    <col min="15115" max="15115" width="19.125" style="1270" bestFit="1" customWidth="1"/>
    <col min="15116" max="15116" width="5.75" style="1270" bestFit="1" customWidth="1"/>
    <col min="15117" max="15117" width="7.75" style="1270" bestFit="1" customWidth="1"/>
    <col min="15118" max="15119" width="7.125" style="1270" bestFit="1" customWidth="1"/>
    <col min="15120" max="15120" width="7.75" style="1270" bestFit="1" customWidth="1"/>
    <col min="15121" max="15122" width="7.125" style="1270" bestFit="1" customWidth="1"/>
    <col min="15123" max="15123" width="19.625" style="1270" bestFit="1" customWidth="1"/>
    <col min="15124" max="15125" width="5.75" style="1270" bestFit="1" customWidth="1"/>
    <col min="15126" max="15126" width="9" style="1270"/>
    <col min="15127" max="15127" width="11.875" style="1270" bestFit="1" customWidth="1"/>
    <col min="15128" max="15128" width="14.125" style="1270" bestFit="1" customWidth="1"/>
    <col min="15129" max="15129" width="16.375" style="1270" bestFit="1" customWidth="1"/>
    <col min="15130" max="15360" width="9" style="1270"/>
    <col min="15361" max="15361" width="7.875" style="1270" bestFit="1" customWidth="1"/>
    <col min="15362" max="15362" width="18.125" style="1270" bestFit="1" customWidth="1"/>
    <col min="15363" max="15363" width="28" style="1270" bestFit="1" customWidth="1"/>
    <col min="15364" max="15364" width="10.875" style="1270" bestFit="1" customWidth="1"/>
    <col min="15365" max="15365" width="20.75" style="1270" bestFit="1" customWidth="1"/>
    <col min="15366" max="15366" width="16.375" style="1270" bestFit="1" customWidth="1"/>
    <col min="15367" max="15367" width="26.25" style="1270" bestFit="1" customWidth="1"/>
    <col min="15368" max="15368" width="9.75" style="1270" bestFit="1" customWidth="1"/>
    <col min="15369" max="15369" width="18.125" style="1270" bestFit="1" customWidth="1"/>
    <col min="15370" max="15370" width="13.875" style="1270" bestFit="1" customWidth="1"/>
    <col min="15371" max="15371" width="19.125" style="1270" bestFit="1" customWidth="1"/>
    <col min="15372" max="15372" width="5.75" style="1270" bestFit="1" customWidth="1"/>
    <col min="15373" max="15373" width="7.75" style="1270" bestFit="1" customWidth="1"/>
    <col min="15374" max="15375" width="7.125" style="1270" bestFit="1" customWidth="1"/>
    <col min="15376" max="15376" width="7.75" style="1270" bestFit="1" customWidth="1"/>
    <col min="15377" max="15378" width="7.125" style="1270" bestFit="1" customWidth="1"/>
    <col min="15379" max="15379" width="19.625" style="1270" bestFit="1" customWidth="1"/>
    <col min="15380" max="15381" width="5.75" style="1270" bestFit="1" customWidth="1"/>
    <col min="15382" max="15382" width="9" style="1270"/>
    <col min="15383" max="15383" width="11.875" style="1270" bestFit="1" customWidth="1"/>
    <col min="15384" max="15384" width="14.125" style="1270" bestFit="1" customWidth="1"/>
    <col min="15385" max="15385" width="16.375" style="1270" bestFit="1" customWidth="1"/>
    <col min="15386" max="15616" width="9" style="1270"/>
    <col min="15617" max="15617" width="7.875" style="1270" bestFit="1" customWidth="1"/>
    <col min="15618" max="15618" width="18.125" style="1270" bestFit="1" customWidth="1"/>
    <col min="15619" max="15619" width="28" style="1270" bestFit="1" customWidth="1"/>
    <col min="15620" max="15620" width="10.875" style="1270" bestFit="1" customWidth="1"/>
    <col min="15621" max="15621" width="20.75" style="1270" bestFit="1" customWidth="1"/>
    <col min="15622" max="15622" width="16.375" style="1270" bestFit="1" customWidth="1"/>
    <col min="15623" max="15623" width="26.25" style="1270" bestFit="1" customWidth="1"/>
    <col min="15624" max="15624" width="9.75" style="1270" bestFit="1" customWidth="1"/>
    <col min="15625" max="15625" width="18.125" style="1270" bestFit="1" customWidth="1"/>
    <col min="15626" max="15626" width="13.875" style="1270" bestFit="1" customWidth="1"/>
    <col min="15627" max="15627" width="19.125" style="1270" bestFit="1" customWidth="1"/>
    <col min="15628" max="15628" width="5.75" style="1270" bestFit="1" customWidth="1"/>
    <col min="15629" max="15629" width="7.75" style="1270" bestFit="1" customWidth="1"/>
    <col min="15630" max="15631" width="7.125" style="1270" bestFit="1" customWidth="1"/>
    <col min="15632" max="15632" width="7.75" style="1270" bestFit="1" customWidth="1"/>
    <col min="15633" max="15634" width="7.125" style="1270" bestFit="1" customWidth="1"/>
    <col min="15635" max="15635" width="19.625" style="1270" bestFit="1" customWidth="1"/>
    <col min="15636" max="15637" width="5.75" style="1270" bestFit="1" customWidth="1"/>
    <col min="15638" max="15638" width="9" style="1270"/>
    <col min="15639" max="15639" width="11.875" style="1270" bestFit="1" customWidth="1"/>
    <col min="15640" max="15640" width="14.125" style="1270" bestFit="1" customWidth="1"/>
    <col min="15641" max="15641" width="16.375" style="1270" bestFit="1" customWidth="1"/>
    <col min="15642" max="15872" width="9" style="1270"/>
    <col min="15873" max="15873" width="7.875" style="1270" bestFit="1" customWidth="1"/>
    <col min="15874" max="15874" width="18.125" style="1270" bestFit="1" customWidth="1"/>
    <col min="15875" max="15875" width="28" style="1270" bestFit="1" customWidth="1"/>
    <col min="15876" max="15876" width="10.875" style="1270" bestFit="1" customWidth="1"/>
    <col min="15877" max="15877" width="20.75" style="1270" bestFit="1" customWidth="1"/>
    <col min="15878" max="15878" width="16.375" style="1270" bestFit="1" customWidth="1"/>
    <col min="15879" max="15879" width="26.25" style="1270" bestFit="1" customWidth="1"/>
    <col min="15880" max="15880" width="9.75" style="1270" bestFit="1" customWidth="1"/>
    <col min="15881" max="15881" width="18.125" style="1270" bestFit="1" customWidth="1"/>
    <col min="15882" max="15882" width="13.875" style="1270" bestFit="1" customWidth="1"/>
    <col min="15883" max="15883" width="19.125" style="1270" bestFit="1" customWidth="1"/>
    <col min="15884" max="15884" width="5.75" style="1270" bestFit="1" customWidth="1"/>
    <col min="15885" max="15885" width="7.75" style="1270" bestFit="1" customWidth="1"/>
    <col min="15886" max="15887" width="7.125" style="1270" bestFit="1" customWidth="1"/>
    <col min="15888" max="15888" width="7.75" style="1270" bestFit="1" customWidth="1"/>
    <col min="15889" max="15890" width="7.125" style="1270" bestFit="1" customWidth="1"/>
    <col min="15891" max="15891" width="19.625" style="1270" bestFit="1" customWidth="1"/>
    <col min="15892" max="15893" width="5.75" style="1270" bestFit="1" customWidth="1"/>
    <col min="15894" max="15894" width="9" style="1270"/>
    <col min="15895" max="15895" width="11.875" style="1270" bestFit="1" customWidth="1"/>
    <col min="15896" max="15896" width="14.125" style="1270" bestFit="1" customWidth="1"/>
    <col min="15897" max="15897" width="16.375" style="1270" bestFit="1" customWidth="1"/>
    <col min="15898" max="16128" width="9" style="1270"/>
    <col min="16129" max="16129" width="7.875" style="1270" bestFit="1" customWidth="1"/>
    <col min="16130" max="16130" width="18.125" style="1270" bestFit="1" customWidth="1"/>
    <col min="16131" max="16131" width="28" style="1270" bestFit="1" customWidth="1"/>
    <col min="16132" max="16132" width="10.875" style="1270" bestFit="1" customWidth="1"/>
    <col min="16133" max="16133" width="20.75" style="1270" bestFit="1" customWidth="1"/>
    <col min="16134" max="16134" width="16.375" style="1270" bestFit="1" customWidth="1"/>
    <col min="16135" max="16135" width="26.25" style="1270" bestFit="1" customWidth="1"/>
    <col min="16136" max="16136" width="9.75" style="1270" bestFit="1" customWidth="1"/>
    <col min="16137" max="16137" width="18.125" style="1270" bestFit="1" customWidth="1"/>
    <col min="16138" max="16138" width="13.875" style="1270" bestFit="1" customWidth="1"/>
    <col min="16139" max="16139" width="19.125" style="1270" bestFit="1" customWidth="1"/>
    <col min="16140" max="16140" width="5.75" style="1270" bestFit="1" customWidth="1"/>
    <col min="16141" max="16141" width="7.75" style="1270" bestFit="1" customWidth="1"/>
    <col min="16142" max="16143" width="7.125" style="1270" bestFit="1" customWidth="1"/>
    <col min="16144" max="16144" width="7.75" style="1270" bestFit="1" customWidth="1"/>
    <col min="16145" max="16146" width="7.125" style="1270" bestFit="1" customWidth="1"/>
    <col min="16147" max="16147" width="19.625" style="1270" bestFit="1" customWidth="1"/>
    <col min="16148" max="16149" width="5.75" style="1270" bestFit="1" customWidth="1"/>
    <col min="16150" max="16150" width="9" style="1270"/>
    <col min="16151" max="16151" width="11.875" style="1270" bestFit="1" customWidth="1"/>
    <col min="16152" max="16152" width="14.125" style="1270" bestFit="1" customWidth="1"/>
    <col min="16153" max="16153" width="16.375" style="1270" bestFit="1" customWidth="1"/>
    <col min="16154" max="16384" width="9" style="1270"/>
  </cols>
  <sheetData>
    <row r="1" spans="1:25">
      <c r="A1" s="1450" t="s">
        <v>2323</v>
      </c>
      <c r="B1" s="1450" t="s">
        <v>2322</v>
      </c>
      <c r="C1" s="1450" t="s">
        <v>2321</v>
      </c>
      <c r="D1" s="1450" t="s">
        <v>2320</v>
      </c>
      <c r="E1" s="1450" t="s">
        <v>2319</v>
      </c>
      <c r="F1" s="1450" t="s">
        <v>2318</v>
      </c>
      <c r="G1" s="1450" t="s">
        <v>2317</v>
      </c>
      <c r="H1" s="1450" t="s">
        <v>2316</v>
      </c>
      <c r="I1" s="1450" t="s">
        <v>2315</v>
      </c>
      <c r="J1" s="1450" t="s">
        <v>2314</v>
      </c>
      <c r="K1" s="1450" t="s">
        <v>2313</v>
      </c>
      <c r="L1" s="1450" t="s">
        <v>2312</v>
      </c>
      <c r="M1" s="1450" t="s">
        <v>2311</v>
      </c>
      <c r="N1" s="1450" t="s">
        <v>2310</v>
      </c>
      <c r="O1" s="1450" t="s">
        <v>2309</v>
      </c>
      <c r="P1" s="1450" t="s">
        <v>2308</v>
      </c>
      <c r="Q1" s="1450" t="s">
        <v>2307</v>
      </c>
      <c r="R1" s="1450" t="s">
        <v>2306</v>
      </c>
      <c r="S1" s="1450" t="s">
        <v>2305</v>
      </c>
      <c r="T1" s="1450" t="s">
        <v>2304</v>
      </c>
      <c r="U1" s="1450" t="s">
        <v>2303</v>
      </c>
      <c r="V1" s="1450" t="s">
        <v>2302</v>
      </c>
      <c r="W1" s="1450" t="s">
        <v>2301</v>
      </c>
      <c r="X1" s="1450" t="s">
        <v>2300</v>
      </c>
      <c r="Y1" s="1450" t="s">
        <v>2299</v>
      </c>
    </row>
    <row r="2" spans="1:25" s="1444" customFormat="1" ht="31.5" customHeight="1">
      <c r="A2" s="1449" t="str">
        <f>IF(申込書!V22="","",SUBSTITUTE(申込書!V22,"-",""))</f>
        <v/>
      </c>
      <c r="B2" s="1449">
        <f>申込書!L22</f>
        <v>0</v>
      </c>
      <c r="C2" s="1448"/>
      <c r="D2" s="1448"/>
      <c r="E2" s="1448"/>
      <c r="F2" s="1449">
        <f>申込書!E22</f>
        <v>0</v>
      </c>
      <c r="G2" s="1448" t="s">
        <v>873</v>
      </c>
      <c r="H2" s="1448"/>
      <c r="I2" s="1447"/>
      <c r="J2" s="1446" t="str">
        <f>IF(申込書!V22="","",申込書!V22)</f>
        <v/>
      </c>
      <c r="K2" s="1445" t="str">
        <f>IF(申込書!P22="","",申込書!P22)</f>
        <v/>
      </c>
    </row>
  </sheetData>
  <phoneticPr fontId="4"/>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06BB-DBE3-47A5-97CB-E11C59F619F3}">
  <dimension ref="A1:I6"/>
  <sheetViews>
    <sheetView workbookViewId="0">
      <selection activeCell="J1" sqref="J1"/>
    </sheetView>
  </sheetViews>
  <sheetFormatPr defaultRowHeight="13.5"/>
  <cols>
    <col min="1" max="7" width="9" style="1243"/>
    <col min="8" max="8" width="14.875" style="1243" bestFit="1" customWidth="1"/>
    <col min="9" max="16384" width="9" style="1243"/>
  </cols>
  <sheetData>
    <row r="1" spans="1:9">
      <c r="A1" s="1268" t="s">
        <v>1774</v>
      </c>
      <c r="B1" s="1268" t="s">
        <v>1775</v>
      </c>
      <c r="C1" s="1268" t="s">
        <v>1776</v>
      </c>
      <c r="D1" s="1268" t="s">
        <v>1777</v>
      </c>
      <c r="E1" s="1268" t="s">
        <v>1778</v>
      </c>
      <c r="F1" s="1268" t="s">
        <v>1779</v>
      </c>
      <c r="G1" s="1268" t="s">
        <v>1780</v>
      </c>
      <c r="H1" s="1268" t="s">
        <v>1781</v>
      </c>
      <c r="I1" s="1268" t="s">
        <v>1782</v>
      </c>
    </row>
    <row r="2" spans="1:9">
      <c r="A2" s="1269">
        <f>申込書!P18</f>
        <v>0</v>
      </c>
      <c r="B2" s="1269"/>
      <c r="C2" s="1269">
        <f>申込書!L18</f>
        <v>0</v>
      </c>
      <c r="D2" s="1269">
        <f>申込書!V18</f>
        <v>0</v>
      </c>
      <c r="E2" s="1269">
        <f>申込書!E18</f>
        <v>0</v>
      </c>
      <c r="F2" s="1269" t="s">
        <v>1783</v>
      </c>
      <c r="G2" s="1269" t="s">
        <v>1784</v>
      </c>
      <c r="H2" s="1269" t="s">
        <v>1785</v>
      </c>
      <c r="I2" s="1269" t="s">
        <v>1784</v>
      </c>
    </row>
    <row r="3" spans="1:9">
      <c r="A3" s="1269" t="str">
        <f>IF(申込書!P19&lt;&gt;"",申込書!P19,"")</f>
        <v/>
      </c>
      <c r="B3" s="1269"/>
      <c r="C3" s="1269" t="str">
        <f>IF(申込書!L19&lt;&gt;"",申込書!L19,"")</f>
        <v/>
      </c>
      <c r="D3" s="1269" t="str">
        <f>IF(申込書!V19&lt;&gt;"",申込書!V19,"")</f>
        <v/>
      </c>
      <c r="E3" s="1269" t="str">
        <f>IF(申込書!E19&lt;&gt;"",申込書!E19,"")</f>
        <v/>
      </c>
      <c r="F3" s="1269" t="str">
        <f>IF(申込書!P19&lt;&gt;"","jpn","")</f>
        <v/>
      </c>
      <c r="G3" s="1269" t="str">
        <f>IF(申込書!P19&lt;&gt;"","Y","")</f>
        <v/>
      </c>
      <c r="H3" s="1269" t="str">
        <f>IF(申込書!P19&lt;&gt;"","基本設定","")</f>
        <v/>
      </c>
      <c r="I3" s="1269" t="str">
        <f>IF(申込書!P19&lt;&gt;"","Y","")</f>
        <v/>
      </c>
    </row>
    <row r="4" spans="1:9">
      <c r="A4" s="1269" t="str">
        <f>IF(申込書!P20&lt;&gt;"",申込書!P20,"")</f>
        <v/>
      </c>
      <c r="B4" s="1269"/>
      <c r="C4" s="1269" t="str">
        <f>IF(申込書!L20&lt;&gt;"",申込書!L20,"")</f>
        <v/>
      </c>
      <c r="D4" s="1269" t="str">
        <f>IF(申込書!V20&lt;&gt;"",申込書!V20,"")</f>
        <v/>
      </c>
      <c r="E4" s="1269" t="str">
        <f>IF(申込書!E20&lt;&gt;"",申込書!E20,"")</f>
        <v/>
      </c>
      <c r="F4" s="1269" t="str">
        <f>IF(申込書!P20&lt;&gt;"","jpn","")</f>
        <v/>
      </c>
      <c r="G4" s="1269" t="str">
        <f>IF(申込書!P20&lt;&gt;"","Y","")</f>
        <v/>
      </c>
      <c r="H4" s="1269" t="str">
        <f>IF(申込書!P20&lt;&gt;"","基本設定","")</f>
        <v/>
      </c>
      <c r="I4" s="1269" t="str">
        <f>IF(申込書!P20&lt;&gt;"","Y","")</f>
        <v/>
      </c>
    </row>
    <row r="5" spans="1:9">
      <c r="A5" s="1269" t="str">
        <f>IF(申込書!P21&lt;&gt;"",申込書!P21,"")</f>
        <v/>
      </c>
      <c r="B5" s="1269"/>
      <c r="C5" s="1269" t="str">
        <f>IF(申込書!L21&lt;&gt;"",申込書!L21,"")</f>
        <v/>
      </c>
      <c r="D5" s="1269" t="str">
        <f>IF(申込書!V21&lt;&gt;"",申込書!V21,"")</f>
        <v/>
      </c>
      <c r="E5" s="1269" t="str">
        <f>IF(申込書!E21&lt;&gt;"",申込書!E21,"")</f>
        <v/>
      </c>
      <c r="F5" s="1269" t="str">
        <f>IF(申込書!P21&lt;&gt;"","jpn","")</f>
        <v/>
      </c>
      <c r="G5" s="1269" t="str">
        <f>IF(申込書!P21&lt;&gt;"","Y","")</f>
        <v/>
      </c>
      <c r="H5" s="1269" t="str">
        <f>IF(申込書!P21&lt;&gt;"","基本設定","")</f>
        <v/>
      </c>
      <c r="I5" s="1269" t="str">
        <f>IF(申込書!P21&lt;&gt;"","Y","")</f>
        <v/>
      </c>
    </row>
    <row r="6" spans="1:9">
      <c r="A6" s="1269" t="str">
        <f>IF(申込書!P22&lt;&gt;"",申込書!P22,"")</f>
        <v/>
      </c>
      <c r="B6" s="1269"/>
      <c r="C6" s="1269" t="str">
        <f>IF(申込書!L22&lt;&gt;"",申込書!L22,"")</f>
        <v/>
      </c>
      <c r="D6" s="1269" t="str">
        <f>IF(申込書!V22&lt;&gt;"",申込書!V22,"")</f>
        <v/>
      </c>
      <c r="E6" s="1269" t="str">
        <f>IF(申込書!E22&lt;&gt;"",申込書!E22,"")</f>
        <v/>
      </c>
      <c r="F6" s="1269" t="str">
        <f>IF(申込書!P22&lt;&gt;"","jpn","")</f>
        <v/>
      </c>
      <c r="G6" s="1269" t="str">
        <f>IF(申込書!P22&lt;&gt;"","Y","")</f>
        <v/>
      </c>
      <c r="H6" s="1269" t="str">
        <f>IF(申込書!P22&lt;&gt;"","基本設定","")</f>
        <v/>
      </c>
      <c r="I6" s="1269" t="str">
        <f>IF(申込書!P22&lt;&gt;"","Y","")</f>
        <v/>
      </c>
    </row>
  </sheetData>
  <phoneticPr fontId="4"/>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BC714-B82C-4928-A061-0AB1E355B409}">
  <dimension ref="B2:IF94"/>
  <sheetViews>
    <sheetView showGridLines="0" view="pageBreakPreview" zoomScale="80" zoomScaleNormal="85" zoomScaleSheetLayoutView="80" workbookViewId="0">
      <selection activeCell="H21" sqref="H21"/>
    </sheetView>
  </sheetViews>
  <sheetFormatPr defaultColWidth="2.75" defaultRowHeight="13.5"/>
  <cols>
    <col min="1" max="1" width="2.75" style="884"/>
    <col min="2" max="4" width="2.75" style="884" customWidth="1"/>
    <col min="5" max="10" width="2.75" style="902" customWidth="1"/>
    <col min="11" max="134" width="2.75" style="884" customWidth="1"/>
    <col min="135" max="136" width="2.75" style="909" customWidth="1"/>
    <col min="137" max="178" width="2.75" style="899" customWidth="1"/>
    <col min="179" max="180" width="2.75" style="884" customWidth="1"/>
    <col min="181" max="181" width="2.75" style="899" customWidth="1"/>
    <col min="182" max="200" width="2.75" style="899" hidden="1" customWidth="1"/>
    <col min="201" max="204" width="2.75" style="899" customWidth="1"/>
    <col min="205" max="16384" width="2.75" style="884"/>
  </cols>
  <sheetData>
    <row r="2" spans="2:240" s="733" customFormat="1" ht="18" customHeight="1">
      <c r="B2" s="2371" t="s">
        <v>865</v>
      </c>
      <c r="C2" s="2372"/>
      <c r="D2" s="2372"/>
      <c r="E2" s="2372"/>
      <c r="F2" s="2372"/>
      <c r="G2" s="2372"/>
      <c r="H2" s="2372"/>
      <c r="I2" s="2372"/>
      <c r="J2" s="2372"/>
      <c r="K2" s="2372"/>
      <c r="L2" s="2372"/>
      <c r="M2" s="2372"/>
      <c r="N2" s="2372"/>
      <c r="O2" s="2372"/>
      <c r="P2" s="2372"/>
      <c r="Q2" s="2372"/>
      <c r="R2" s="2372"/>
      <c r="S2" s="2372"/>
      <c r="T2" s="2372"/>
      <c r="U2" s="2372"/>
      <c r="V2" s="2372"/>
      <c r="W2" s="2372"/>
      <c r="X2" s="2372"/>
      <c r="Y2" s="2372"/>
      <c r="Z2" s="2372"/>
      <c r="AA2" s="2372"/>
      <c r="AB2" s="2372"/>
      <c r="AC2" s="2372"/>
      <c r="AD2" s="2372"/>
      <c r="AE2" s="2372"/>
      <c r="AF2" s="2372"/>
      <c r="AG2" s="2373"/>
      <c r="AI2" s="734" t="s">
        <v>1177</v>
      </c>
      <c r="AJ2" s="734"/>
      <c r="AK2" s="734"/>
      <c r="AL2" s="734"/>
      <c r="AM2" s="734"/>
      <c r="AN2" s="734"/>
      <c r="AO2" s="734"/>
      <c r="AP2" s="735"/>
      <c r="AQ2" s="735"/>
      <c r="AR2" s="736"/>
      <c r="AS2" s="735"/>
      <c r="AT2" s="735"/>
      <c r="AU2" s="735"/>
      <c r="AV2" s="735"/>
      <c r="AW2" s="735"/>
      <c r="AX2" s="735"/>
      <c r="AY2" s="735"/>
      <c r="AZ2" s="735"/>
      <c r="BA2" s="735"/>
      <c r="BB2" s="735"/>
      <c r="BC2" s="735"/>
      <c r="BD2" s="735"/>
      <c r="BE2" s="735"/>
      <c r="BF2" s="735"/>
      <c r="BG2" s="735"/>
      <c r="BH2" s="735"/>
      <c r="BI2" s="735"/>
      <c r="BJ2" s="735"/>
      <c r="BK2" s="735"/>
      <c r="BL2" s="735"/>
      <c r="BM2" s="735"/>
      <c r="BN2" s="735"/>
      <c r="BO2" s="734"/>
      <c r="BP2" s="734"/>
      <c r="BQ2" s="734"/>
      <c r="CA2" s="734"/>
      <c r="CB2" s="734"/>
      <c r="CC2" s="734"/>
      <c r="CD2" s="734"/>
      <c r="CE2" s="734"/>
      <c r="DP2" s="2893" t="s">
        <v>1178</v>
      </c>
      <c r="DQ2" s="2893"/>
      <c r="DR2" s="2893"/>
      <c r="DS2" s="2893"/>
      <c r="DT2" s="2893"/>
      <c r="DU2" s="2893"/>
      <c r="DV2" s="2893"/>
      <c r="DW2" s="2893"/>
      <c r="DX2" s="2893"/>
      <c r="DY2" s="2893"/>
      <c r="DZ2" s="2893"/>
      <c r="EA2" s="2893"/>
      <c r="EB2" s="2893"/>
      <c r="EC2" s="2893"/>
      <c r="ED2" s="2893"/>
      <c r="EE2" s="2893"/>
      <c r="EF2" s="2893"/>
      <c r="EG2" s="2893"/>
      <c r="EH2" s="2893"/>
      <c r="EI2" s="2893"/>
      <c r="EJ2" s="2893"/>
      <c r="FZ2" s="737" t="s">
        <v>65</v>
      </c>
      <c r="GA2" s="737"/>
      <c r="GB2" s="737"/>
      <c r="GC2" s="737"/>
      <c r="GD2" s="737"/>
      <c r="GF2" s="737"/>
      <c r="GG2" s="737"/>
      <c r="GH2" s="737"/>
      <c r="GI2" s="737" t="s">
        <v>70</v>
      </c>
      <c r="GJ2" s="737"/>
      <c r="GK2" s="737"/>
      <c r="GM2" s="737"/>
      <c r="GN2" s="737"/>
      <c r="GO2" s="737"/>
      <c r="GP2" s="737"/>
      <c r="GQ2" s="737"/>
      <c r="GR2" s="737" t="s">
        <v>1179</v>
      </c>
    </row>
    <row r="3" spans="2:240" s="733" customFormat="1" ht="18" customHeight="1">
      <c r="B3" s="2374"/>
      <c r="C3" s="2375"/>
      <c r="D3" s="2375"/>
      <c r="E3" s="2375"/>
      <c r="F3" s="2375"/>
      <c r="G3" s="2375"/>
      <c r="H3" s="2375"/>
      <c r="I3" s="2375"/>
      <c r="J3" s="2375"/>
      <c r="K3" s="2375"/>
      <c r="L3" s="2375"/>
      <c r="M3" s="2375"/>
      <c r="N3" s="2375"/>
      <c r="O3" s="2375"/>
      <c r="P3" s="2375"/>
      <c r="Q3" s="2375"/>
      <c r="R3" s="2375"/>
      <c r="S3" s="2375"/>
      <c r="T3" s="2375"/>
      <c r="U3" s="2375"/>
      <c r="V3" s="2375"/>
      <c r="W3" s="2375"/>
      <c r="X3" s="2375"/>
      <c r="Y3" s="2375"/>
      <c r="Z3" s="2375"/>
      <c r="AA3" s="2375"/>
      <c r="AB3" s="2375"/>
      <c r="AC3" s="2375"/>
      <c r="AD3" s="2375"/>
      <c r="AE3" s="2375"/>
      <c r="AF3" s="2375"/>
      <c r="AG3" s="2376"/>
      <c r="AI3" s="2862" t="s">
        <v>1180</v>
      </c>
      <c r="AJ3" s="2863"/>
      <c r="AK3" s="2863"/>
      <c r="AL3" s="2863"/>
      <c r="AM3" s="2863"/>
      <c r="AN3" s="2863"/>
      <c r="AO3" s="2863"/>
      <c r="AP3" s="2864"/>
      <c r="AQ3" s="2864"/>
      <c r="AR3" s="2864"/>
      <c r="AS3" s="2864"/>
      <c r="AT3" s="2864"/>
      <c r="AU3" s="2864"/>
      <c r="AV3" s="2864"/>
      <c r="AW3" s="2864"/>
      <c r="AX3" s="2864"/>
      <c r="AY3" s="2864"/>
      <c r="AZ3" s="2864"/>
      <c r="BA3" s="2864"/>
      <c r="BB3" s="2864"/>
      <c r="BC3" s="2864"/>
      <c r="BD3" s="2864"/>
      <c r="BE3" s="2864"/>
      <c r="BF3" s="2864"/>
      <c r="BG3" s="2864"/>
      <c r="BH3" s="2864"/>
      <c r="BI3" s="2864"/>
      <c r="BJ3" s="2864"/>
      <c r="BK3" s="2864"/>
      <c r="BL3" s="2864"/>
      <c r="BM3" s="2864"/>
      <c r="BN3" s="2864"/>
      <c r="BO3" s="2864"/>
      <c r="BP3" s="2864"/>
      <c r="BQ3" s="2865"/>
      <c r="BS3" s="2862" t="s">
        <v>1181</v>
      </c>
      <c r="BT3" s="2863"/>
      <c r="BU3" s="2863"/>
      <c r="BV3" s="2863"/>
      <c r="BW3" s="2863"/>
      <c r="BX3" s="2863"/>
      <c r="BY3" s="2866"/>
      <c r="BZ3" s="2866"/>
      <c r="CA3" s="2866"/>
      <c r="CB3" s="2866"/>
      <c r="CC3" s="2866"/>
      <c r="CD3" s="2866"/>
      <c r="CE3" s="2866"/>
      <c r="CF3" s="2866"/>
      <c r="CG3" s="2866"/>
      <c r="CH3" s="2866"/>
      <c r="CI3" s="2866"/>
      <c r="CJ3" s="2866"/>
      <c r="CK3" s="2866"/>
      <c r="CL3" s="2866"/>
      <c r="CM3" s="2866"/>
      <c r="CN3" s="2866"/>
      <c r="CO3" s="2866"/>
      <c r="CP3" s="2866"/>
      <c r="CQ3" s="2866"/>
      <c r="CR3" s="2866"/>
      <c r="CS3" s="2866"/>
      <c r="CT3" s="2866"/>
      <c r="CU3" s="2866"/>
      <c r="CV3" s="2866"/>
      <c r="CW3" s="2866"/>
      <c r="CX3" s="2866"/>
      <c r="CY3" s="2866"/>
      <c r="CZ3" s="2866"/>
      <c r="DA3" s="2867"/>
      <c r="DP3" s="2893"/>
      <c r="DQ3" s="2893"/>
      <c r="DR3" s="2893"/>
      <c r="DS3" s="2893"/>
      <c r="DT3" s="2893"/>
      <c r="DU3" s="2893"/>
      <c r="DV3" s="2893"/>
      <c r="DW3" s="2893"/>
      <c r="DX3" s="2893"/>
      <c r="DY3" s="2893"/>
      <c r="DZ3" s="2893"/>
      <c r="EA3" s="2893"/>
      <c r="EB3" s="2893"/>
      <c r="EC3" s="2893"/>
      <c r="ED3" s="2893"/>
      <c r="EE3" s="2893"/>
      <c r="EF3" s="2893"/>
      <c r="EG3" s="2893"/>
      <c r="EH3" s="2893"/>
      <c r="EI3" s="2893"/>
      <c r="EJ3" s="2893"/>
      <c r="FZ3" s="737" t="s">
        <v>66</v>
      </c>
      <c r="GA3" s="737"/>
      <c r="GB3" s="737"/>
      <c r="GC3" s="738"/>
      <c r="GD3" s="737"/>
      <c r="GF3" s="737"/>
      <c r="GG3" s="737"/>
      <c r="GH3" s="737"/>
      <c r="GI3" s="737" t="s">
        <v>71</v>
      </c>
      <c r="GJ3" s="737"/>
      <c r="GK3" s="739"/>
      <c r="GM3" s="737"/>
      <c r="GN3" s="739"/>
      <c r="GO3" s="740"/>
      <c r="GP3" s="737"/>
      <c r="GQ3" s="737"/>
      <c r="GR3" s="737" t="s">
        <v>1182</v>
      </c>
      <c r="HK3" s="737"/>
      <c r="HL3" s="737"/>
      <c r="HM3" s="737"/>
      <c r="HN3" s="737"/>
      <c r="HO3" s="737"/>
      <c r="HP3" s="737"/>
      <c r="HQ3" s="737"/>
      <c r="HR3" s="737"/>
      <c r="HS3" s="737"/>
      <c r="HT3" s="737"/>
      <c r="HU3" s="737"/>
      <c r="HV3" s="737"/>
      <c r="HW3" s="737"/>
      <c r="HX3" s="737"/>
      <c r="HY3" s="737"/>
      <c r="HZ3" s="737"/>
      <c r="IB3" s="737"/>
    </row>
    <row r="4" spans="2:240" s="733" customFormat="1" ht="18" customHeight="1" thickBot="1">
      <c r="B4" s="741" t="s">
        <v>125</v>
      </c>
      <c r="C4" s="2829" t="s">
        <v>16</v>
      </c>
      <c r="D4" s="2829"/>
      <c r="E4" s="2829"/>
      <c r="F4" s="2829"/>
      <c r="G4" s="2829"/>
      <c r="H4" s="2829"/>
      <c r="I4" s="2829"/>
      <c r="J4" s="2829"/>
      <c r="K4" s="2829"/>
      <c r="L4" s="742"/>
      <c r="O4" s="737" t="s">
        <v>1183</v>
      </c>
      <c r="P4" s="2830" t="s">
        <v>877</v>
      </c>
      <c r="Q4" s="2830"/>
      <c r="R4" s="2830"/>
      <c r="S4" s="2830"/>
      <c r="T4" s="2830"/>
      <c r="U4" s="2830"/>
      <c r="V4" s="2830"/>
      <c r="X4" s="734"/>
      <c r="AI4" s="2831" t="s">
        <v>1184</v>
      </c>
      <c r="AJ4" s="2832"/>
      <c r="AK4" s="2832"/>
      <c r="AL4" s="2832"/>
      <c r="AM4" s="2833"/>
      <c r="AN4" s="2837" t="s">
        <v>28</v>
      </c>
      <c r="AO4" s="2838"/>
      <c r="AP4" s="2839"/>
      <c r="AQ4" s="2839"/>
      <c r="AR4" s="2839"/>
      <c r="AS4" s="2839"/>
      <c r="AT4" s="2839"/>
      <c r="AU4" s="2839"/>
      <c r="AV4" s="2839"/>
      <c r="AW4" s="2839"/>
      <c r="AX4" s="2839"/>
      <c r="AY4" s="2839"/>
      <c r="AZ4" s="2839"/>
      <c r="BA4" s="2839"/>
      <c r="BB4" s="2839"/>
      <c r="BC4" s="2839"/>
      <c r="BD4" s="2839"/>
      <c r="BE4" s="2839"/>
      <c r="BF4" s="2839"/>
      <c r="BG4" s="2839"/>
      <c r="BH4" s="2839"/>
      <c r="BI4" s="2839"/>
      <c r="BJ4" s="2868" t="s">
        <v>1185</v>
      </c>
      <c r="BK4" s="2869"/>
      <c r="BL4" s="2839"/>
      <c r="BM4" s="2839"/>
      <c r="BN4" s="2839"/>
      <c r="BO4" s="2839"/>
      <c r="BP4" s="2839"/>
      <c r="BQ4" s="2870"/>
      <c r="BS4" s="2871" t="s">
        <v>1186</v>
      </c>
      <c r="BT4" s="2872"/>
      <c r="BU4" s="2872"/>
      <c r="BV4" s="2872"/>
      <c r="BW4" s="2872"/>
      <c r="BX4" s="2872"/>
      <c r="BY4" s="2873"/>
      <c r="BZ4" s="2873"/>
      <c r="CA4" s="2873"/>
      <c r="CB4" s="2873"/>
      <c r="CC4" s="2873"/>
      <c r="CD4" s="2873"/>
      <c r="CE4" s="2873"/>
      <c r="CF4" s="2873"/>
      <c r="CG4" s="2873"/>
      <c r="CH4" s="2873"/>
      <c r="CI4" s="2874"/>
      <c r="CJ4" s="2871" t="s">
        <v>1187</v>
      </c>
      <c r="CK4" s="2872"/>
      <c r="CL4" s="2872"/>
      <c r="CM4" s="2872"/>
      <c r="CN4" s="2872"/>
      <c r="CO4" s="2872"/>
      <c r="CP4" s="2875"/>
      <c r="CQ4" s="2875"/>
      <c r="CR4" s="2875"/>
      <c r="CS4" s="2875"/>
      <c r="CT4" s="2875"/>
      <c r="CU4" s="2875"/>
      <c r="CV4" s="2875"/>
      <c r="CW4" s="2875"/>
      <c r="CX4" s="2875"/>
      <c r="CY4" s="2875"/>
      <c r="CZ4" s="2875"/>
      <c r="DA4" s="743" t="s">
        <v>1188</v>
      </c>
      <c r="DC4" s="744" t="s">
        <v>1189</v>
      </c>
      <c r="FZ4" s="737" t="s">
        <v>1190</v>
      </c>
      <c r="GA4" s="737"/>
      <c r="GB4" s="737"/>
      <c r="GC4" s="738"/>
      <c r="GD4" s="737"/>
      <c r="GF4" s="737"/>
      <c r="GG4" s="737"/>
      <c r="GH4" s="737"/>
      <c r="GI4" s="737" t="s">
        <v>1191</v>
      </c>
      <c r="GJ4" s="737"/>
      <c r="GK4" s="737"/>
      <c r="GM4" s="737"/>
      <c r="GN4" s="737"/>
      <c r="GO4" s="737"/>
      <c r="GP4" s="737"/>
      <c r="GQ4" s="737"/>
      <c r="GR4" s="737" t="s">
        <v>1192</v>
      </c>
      <c r="HK4" s="737"/>
      <c r="HL4" s="737"/>
      <c r="HM4" s="737"/>
      <c r="HN4" s="737"/>
      <c r="HO4" s="737"/>
      <c r="HP4" s="737"/>
      <c r="HQ4" s="737"/>
      <c r="HR4" s="737"/>
      <c r="HS4" s="737"/>
      <c r="HT4" s="737"/>
      <c r="HU4" s="737"/>
      <c r="HV4" s="737"/>
      <c r="HW4" s="737"/>
      <c r="HX4" s="737"/>
      <c r="HY4" s="737"/>
      <c r="HZ4" s="737"/>
      <c r="IA4" s="737"/>
      <c r="IB4" s="737"/>
    </row>
    <row r="5" spans="2:240" s="733" customFormat="1" ht="18" customHeight="1" thickTop="1">
      <c r="C5" s="734"/>
      <c r="D5" s="745"/>
      <c r="E5" s="745"/>
      <c r="F5" s="746"/>
      <c r="G5" s="747"/>
      <c r="H5" s="747"/>
      <c r="I5" s="747"/>
      <c r="J5" s="747"/>
      <c r="K5" s="747"/>
      <c r="L5" s="747"/>
      <c r="M5" s="747"/>
      <c r="N5" s="748"/>
      <c r="X5" s="734"/>
      <c r="Z5" s="2840" t="s">
        <v>1193</v>
      </c>
      <c r="AA5" s="2841"/>
      <c r="AB5" s="2841"/>
      <c r="AC5" s="2841"/>
      <c r="AD5" s="2841"/>
      <c r="AE5" s="2841"/>
      <c r="AF5" s="2841"/>
      <c r="AG5" s="2842"/>
      <c r="AI5" s="2834"/>
      <c r="AJ5" s="2835"/>
      <c r="AK5" s="2835"/>
      <c r="AL5" s="2835"/>
      <c r="AM5" s="2836"/>
      <c r="AN5" s="2843" t="s">
        <v>14</v>
      </c>
      <c r="AO5" s="2843"/>
      <c r="AP5" s="749" t="s">
        <v>49</v>
      </c>
      <c r="AQ5" s="2844"/>
      <c r="AR5" s="2844"/>
      <c r="AS5" s="2845"/>
      <c r="AT5" s="2846"/>
      <c r="AU5" s="2846"/>
      <c r="AV5" s="2846"/>
      <c r="AW5" s="2846"/>
      <c r="AX5" s="2846"/>
      <c r="AY5" s="2846"/>
      <c r="AZ5" s="2846"/>
      <c r="BA5" s="2846"/>
      <c r="BB5" s="2846"/>
      <c r="BC5" s="2846"/>
      <c r="BD5" s="2846"/>
      <c r="BE5" s="2846"/>
      <c r="BF5" s="2846"/>
      <c r="BG5" s="2846"/>
      <c r="BH5" s="2846"/>
      <c r="BI5" s="2846"/>
      <c r="BJ5" s="2846"/>
      <c r="BK5" s="2846"/>
      <c r="BL5" s="2846"/>
      <c r="BM5" s="2846"/>
      <c r="BN5" s="2846"/>
      <c r="BO5" s="2846"/>
      <c r="BP5" s="2846"/>
      <c r="BQ5" s="2847"/>
      <c r="BS5" s="2848" t="s">
        <v>1194</v>
      </c>
      <c r="BT5" s="2849"/>
      <c r="BU5" s="2849"/>
      <c r="BV5" s="2849"/>
      <c r="BW5" s="2849"/>
      <c r="BX5" s="2849"/>
      <c r="BY5" s="2850"/>
      <c r="BZ5" s="2850"/>
      <c r="CA5" s="2850"/>
      <c r="CB5" s="2850"/>
      <c r="CC5" s="2850"/>
      <c r="CD5" s="2850"/>
      <c r="CE5" s="2850"/>
      <c r="CF5" s="2850"/>
      <c r="CG5" s="2850"/>
      <c r="CH5" s="2850"/>
      <c r="CI5" s="2851"/>
      <c r="CJ5" s="2848" t="s">
        <v>1195</v>
      </c>
      <c r="CK5" s="2849"/>
      <c r="CL5" s="2849"/>
      <c r="CM5" s="2849"/>
      <c r="CN5" s="2849"/>
      <c r="CO5" s="2849"/>
      <c r="CP5" s="2852"/>
      <c r="CQ5" s="2852"/>
      <c r="CR5" s="2852"/>
      <c r="CS5" s="2852"/>
      <c r="CT5" s="2852"/>
      <c r="CU5" s="2852"/>
      <c r="CV5" s="2852"/>
      <c r="CW5" s="2852"/>
      <c r="CX5" s="2852"/>
      <c r="CY5" s="2852"/>
      <c r="CZ5" s="2852"/>
      <c r="DA5" s="750" t="s">
        <v>1188</v>
      </c>
      <c r="DC5" s="2853" t="s">
        <v>1196</v>
      </c>
      <c r="DD5" s="2854"/>
      <c r="DE5" s="2854"/>
      <c r="DF5" s="2855"/>
      <c r="DG5" s="2837" t="s">
        <v>28</v>
      </c>
      <c r="DH5" s="2838"/>
      <c r="DI5" s="2839"/>
      <c r="DJ5" s="2839"/>
      <c r="DK5" s="2839"/>
      <c r="DL5" s="2839"/>
      <c r="DM5" s="2839"/>
      <c r="DN5" s="2839"/>
      <c r="DO5" s="2839"/>
      <c r="DP5" s="2839"/>
      <c r="DQ5" s="2839"/>
      <c r="DR5" s="2839"/>
      <c r="DS5" s="2839"/>
      <c r="DT5" s="2839"/>
      <c r="DU5" s="2839"/>
      <c r="DV5" s="2839"/>
      <c r="DW5" s="2839"/>
      <c r="DX5" s="2839"/>
      <c r="DY5" s="2839"/>
      <c r="DZ5" s="2839"/>
      <c r="EA5" s="2839"/>
      <c r="EB5" s="2881"/>
      <c r="EC5" s="2868" t="s">
        <v>1185</v>
      </c>
      <c r="ED5" s="2869"/>
      <c r="EE5" s="2839"/>
      <c r="EF5" s="2839"/>
      <c r="EG5" s="2839"/>
      <c r="EH5" s="2839"/>
      <c r="EI5" s="2839"/>
      <c r="EJ5" s="2870"/>
      <c r="FZ5" s="737" t="s">
        <v>1197</v>
      </c>
      <c r="GA5" s="737"/>
      <c r="GB5" s="737"/>
      <c r="GC5" s="738"/>
      <c r="GD5" s="751"/>
      <c r="GF5" s="751"/>
      <c r="GG5" s="751"/>
      <c r="GH5" s="751"/>
      <c r="GI5" s="737" t="s">
        <v>301</v>
      </c>
      <c r="GJ5" s="737"/>
      <c r="GK5" s="737"/>
      <c r="GM5" s="737"/>
      <c r="GN5" s="738"/>
      <c r="GO5" s="752"/>
      <c r="GP5" s="752"/>
      <c r="GQ5" s="752"/>
      <c r="GR5" s="737" t="s">
        <v>1198</v>
      </c>
      <c r="HK5" s="737"/>
      <c r="HL5" s="737"/>
      <c r="HM5" s="737"/>
      <c r="HN5" s="737"/>
      <c r="HO5" s="737"/>
      <c r="HP5" s="737"/>
      <c r="HQ5" s="737"/>
      <c r="HR5" s="737"/>
      <c r="HS5" s="737"/>
      <c r="HT5" s="737"/>
      <c r="HU5" s="737"/>
      <c r="HV5" s="737"/>
      <c r="HW5" s="737"/>
      <c r="HX5" s="737"/>
      <c r="HY5" s="737"/>
      <c r="HZ5" s="737"/>
      <c r="IA5" s="737"/>
      <c r="IB5" s="737"/>
    </row>
    <row r="6" spans="2:240" s="733" customFormat="1" ht="18" customHeight="1">
      <c r="B6" s="753"/>
      <c r="C6" s="754"/>
      <c r="D6" s="754"/>
      <c r="E6" s="754"/>
      <c r="F6" s="755"/>
      <c r="G6" s="756"/>
      <c r="H6" s="756"/>
      <c r="I6" s="756"/>
      <c r="J6" s="756"/>
      <c r="K6" s="756"/>
      <c r="L6" s="756"/>
      <c r="M6" s="756"/>
      <c r="N6" s="757"/>
      <c r="O6" s="758"/>
      <c r="P6" s="754"/>
      <c r="Q6" s="757"/>
      <c r="R6" s="758"/>
      <c r="S6" s="754"/>
      <c r="T6" s="754"/>
      <c r="U6" s="754"/>
      <c r="V6" s="754"/>
      <c r="X6" s="735"/>
      <c r="Z6" s="759"/>
      <c r="AA6" s="760" t="s">
        <v>4</v>
      </c>
      <c r="AB6" s="761" t="s">
        <v>1199</v>
      </c>
      <c r="AF6" s="762"/>
      <c r="AG6" s="763"/>
      <c r="AI6" s="2831" t="s">
        <v>1200</v>
      </c>
      <c r="AJ6" s="2832"/>
      <c r="AK6" s="2832"/>
      <c r="AL6" s="2832"/>
      <c r="AM6" s="2833"/>
      <c r="AN6" s="2898" t="s">
        <v>28</v>
      </c>
      <c r="AO6" s="2898"/>
      <c r="AP6" s="2839"/>
      <c r="AQ6" s="2839"/>
      <c r="AR6" s="2839"/>
      <c r="AS6" s="2839"/>
      <c r="AT6" s="2839"/>
      <c r="AU6" s="2839"/>
      <c r="AV6" s="2839"/>
      <c r="AW6" s="2839"/>
      <c r="AX6" s="2839"/>
      <c r="AY6" s="2839"/>
      <c r="AZ6" s="2839"/>
      <c r="BA6" s="2839"/>
      <c r="BB6" s="2839"/>
      <c r="BC6" s="2839"/>
      <c r="BD6" s="2839"/>
      <c r="BE6" s="2839"/>
      <c r="BF6" s="2839"/>
      <c r="BG6" s="2839"/>
      <c r="BH6" s="2839"/>
      <c r="BI6" s="2839"/>
      <c r="BJ6" s="2868" t="s">
        <v>1185</v>
      </c>
      <c r="BK6" s="2869"/>
      <c r="BL6" s="2839"/>
      <c r="BM6" s="2839"/>
      <c r="BN6" s="2839"/>
      <c r="BO6" s="2839"/>
      <c r="BP6" s="2839"/>
      <c r="BQ6" s="2870"/>
      <c r="BS6" s="2848" t="s">
        <v>1201</v>
      </c>
      <c r="BT6" s="2849"/>
      <c r="BU6" s="2849"/>
      <c r="BV6" s="2849"/>
      <c r="BW6" s="2849"/>
      <c r="BX6" s="2849"/>
      <c r="BY6" s="2859"/>
      <c r="BZ6" s="2859"/>
      <c r="CA6" s="2859"/>
      <c r="CB6" s="2859"/>
      <c r="CC6" s="2859"/>
      <c r="CD6" s="2859"/>
      <c r="CE6" s="2859"/>
      <c r="CF6" s="2859"/>
      <c r="CG6" s="2859"/>
      <c r="CH6" s="2859"/>
      <c r="CI6" s="2860"/>
      <c r="CJ6" s="2848" t="s">
        <v>1202</v>
      </c>
      <c r="CK6" s="2849"/>
      <c r="CL6" s="2849"/>
      <c r="CM6" s="2849"/>
      <c r="CN6" s="2849"/>
      <c r="CO6" s="2849"/>
      <c r="CP6" s="2859"/>
      <c r="CQ6" s="2859"/>
      <c r="CR6" s="2859"/>
      <c r="CS6" s="2859"/>
      <c r="CT6" s="2859"/>
      <c r="CU6" s="2859"/>
      <c r="CV6" s="2859"/>
      <c r="CW6" s="2859"/>
      <c r="CX6" s="2859"/>
      <c r="CY6" s="2859"/>
      <c r="CZ6" s="2859"/>
      <c r="DA6" s="2860"/>
      <c r="DC6" s="2856"/>
      <c r="DD6" s="2857"/>
      <c r="DE6" s="2857"/>
      <c r="DF6" s="2858"/>
      <c r="DG6" s="2861" t="s">
        <v>14</v>
      </c>
      <c r="DH6" s="2843"/>
      <c r="DI6" s="749" t="s">
        <v>49</v>
      </c>
      <c r="DJ6" s="2844"/>
      <c r="DK6" s="2844"/>
      <c r="DL6" s="2845"/>
      <c r="DM6" s="2882"/>
      <c r="DN6" s="2844"/>
      <c r="DO6" s="2844"/>
      <c r="DP6" s="2844"/>
      <c r="DQ6" s="2844"/>
      <c r="DR6" s="2844"/>
      <c r="DS6" s="2844"/>
      <c r="DT6" s="2844"/>
      <c r="DU6" s="2844"/>
      <c r="DV6" s="2844"/>
      <c r="DW6" s="2844"/>
      <c r="DX6" s="2844"/>
      <c r="DY6" s="2844"/>
      <c r="DZ6" s="2844"/>
      <c r="EA6" s="2844"/>
      <c r="EB6" s="2844"/>
      <c r="EC6" s="2844"/>
      <c r="ED6" s="2844"/>
      <c r="EE6" s="2844"/>
      <c r="EF6" s="2844"/>
      <c r="EG6" s="2844"/>
      <c r="EH6" s="2844"/>
      <c r="EI6" s="2844"/>
      <c r="EJ6" s="2883"/>
      <c r="EL6" s="2876" t="s">
        <v>1203</v>
      </c>
      <c r="EM6" s="2877"/>
      <c r="EN6" s="2877"/>
      <c r="EO6" s="2877"/>
      <c r="EP6" s="764" t="s">
        <v>1204</v>
      </c>
      <c r="EQ6" s="2878" t="s">
        <v>1205</v>
      </c>
      <c r="ER6" s="2878"/>
      <c r="ES6" s="2878"/>
      <c r="ET6" s="2878"/>
      <c r="EU6" s="2878"/>
      <c r="EV6" s="2878"/>
      <c r="EW6" s="2878"/>
      <c r="EX6" s="2878"/>
      <c r="EY6" s="2879"/>
      <c r="EZ6" s="2879"/>
      <c r="FA6" s="2879"/>
      <c r="FB6" s="2879"/>
      <c r="FC6" s="2880" t="s">
        <v>96</v>
      </c>
      <c r="FD6" s="2880"/>
      <c r="FE6" s="2879"/>
      <c r="FF6" s="2879"/>
      <c r="FG6" s="2879"/>
      <c r="FH6" s="2901"/>
      <c r="FZ6" s="737" t="s">
        <v>1206</v>
      </c>
      <c r="GA6" s="737"/>
      <c r="GB6" s="737"/>
      <c r="GC6" s="738"/>
      <c r="GD6" s="751"/>
      <c r="GF6" s="751"/>
      <c r="GG6" s="751"/>
      <c r="GH6" s="751"/>
      <c r="GI6" s="737" t="s">
        <v>1207</v>
      </c>
      <c r="GJ6" s="737"/>
      <c r="GK6" s="737"/>
      <c r="GM6" s="737"/>
      <c r="GN6" s="738"/>
      <c r="GO6" s="737"/>
      <c r="GP6" s="737"/>
      <c r="GQ6" s="737"/>
      <c r="GR6" s="737" t="s">
        <v>1208</v>
      </c>
      <c r="HK6" s="737"/>
      <c r="HL6" s="737"/>
      <c r="HM6" s="737"/>
      <c r="HN6" s="737"/>
      <c r="HO6" s="737"/>
      <c r="HP6" s="737"/>
      <c r="HQ6" s="737"/>
      <c r="HR6" s="737"/>
      <c r="HS6" s="737"/>
      <c r="HT6" s="737"/>
      <c r="HU6" s="737"/>
      <c r="HV6" s="737"/>
      <c r="HW6" s="737"/>
      <c r="HX6" s="737"/>
      <c r="HY6" s="737"/>
      <c r="HZ6" s="737"/>
      <c r="IA6" s="737"/>
      <c r="IB6" s="737"/>
    </row>
    <row r="7" spans="2:240" s="733" customFormat="1" ht="18" customHeight="1" thickBot="1">
      <c r="C7" s="765"/>
      <c r="D7" s="765"/>
      <c r="E7" s="765"/>
      <c r="F7" s="766"/>
      <c r="G7" s="765"/>
      <c r="H7" s="765"/>
      <c r="I7" s="765"/>
      <c r="J7" s="765"/>
      <c r="K7" s="765"/>
      <c r="L7" s="765"/>
      <c r="M7" s="765"/>
      <c r="N7" s="754"/>
      <c r="O7" s="754"/>
      <c r="P7" s="754"/>
      <c r="Q7" s="754"/>
      <c r="R7" s="754"/>
      <c r="S7" s="754"/>
      <c r="T7" s="754"/>
      <c r="U7" s="754"/>
      <c r="V7" s="754"/>
      <c r="X7" s="734"/>
      <c r="Z7" s="759"/>
      <c r="AA7" s="760" t="s">
        <v>4</v>
      </c>
      <c r="AB7" s="761" t="s">
        <v>1209</v>
      </c>
      <c r="AC7" s="767"/>
      <c r="AD7" s="767"/>
      <c r="AE7" s="767"/>
      <c r="AF7" s="767"/>
      <c r="AG7" s="768"/>
      <c r="AI7" s="2834"/>
      <c r="AJ7" s="2835"/>
      <c r="AK7" s="2835"/>
      <c r="AL7" s="2835"/>
      <c r="AM7" s="2836"/>
      <c r="AN7" s="2843" t="s">
        <v>14</v>
      </c>
      <c r="AO7" s="2843"/>
      <c r="AP7" s="749" t="s">
        <v>49</v>
      </c>
      <c r="AQ7" s="2844"/>
      <c r="AR7" s="2844"/>
      <c r="AS7" s="2845"/>
      <c r="AT7" s="2846"/>
      <c r="AU7" s="2846"/>
      <c r="AV7" s="2846"/>
      <c r="AW7" s="2846"/>
      <c r="AX7" s="2846"/>
      <c r="AY7" s="2846"/>
      <c r="AZ7" s="2846"/>
      <c r="BA7" s="2846"/>
      <c r="BB7" s="2846"/>
      <c r="BC7" s="2846"/>
      <c r="BD7" s="2846"/>
      <c r="BE7" s="2846"/>
      <c r="BF7" s="2846"/>
      <c r="BG7" s="2846"/>
      <c r="BH7" s="2846"/>
      <c r="BI7" s="2846"/>
      <c r="BJ7" s="2846"/>
      <c r="BK7" s="2846"/>
      <c r="BL7" s="2846"/>
      <c r="BM7" s="2846"/>
      <c r="BN7" s="2846"/>
      <c r="BO7" s="2846"/>
      <c r="BP7" s="2846"/>
      <c r="BQ7" s="2847"/>
      <c r="BS7" s="2848" t="s">
        <v>70</v>
      </c>
      <c r="BT7" s="2849"/>
      <c r="BU7" s="2849"/>
      <c r="BV7" s="2849"/>
      <c r="BW7" s="2849"/>
      <c r="BX7" s="2849"/>
      <c r="BY7" s="2859"/>
      <c r="BZ7" s="2859"/>
      <c r="CA7" s="2859"/>
      <c r="CB7" s="2859"/>
      <c r="CC7" s="2859"/>
      <c r="CD7" s="2859"/>
      <c r="CE7" s="2859"/>
      <c r="CF7" s="2859"/>
      <c r="CG7" s="2859"/>
      <c r="CH7" s="2859"/>
      <c r="CI7" s="2860"/>
      <c r="CJ7" s="2848" t="s">
        <v>1210</v>
      </c>
      <c r="CK7" s="2849"/>
      <c r="CL7" s="2849"/>
      <c r="CM7" s="2849"/>
      <c r="CN7" s="2849"/>
      <c r="CO7" s="2849"/>
      <c r="CP7" s="2859"/>
      <c r="CQ7" s="2859"/>
      <c r="CR7" s="2859"/>
      <c r="CS7" s="2859"/>
      <c r="CT7" s="2859"/>
      <c r="CU7" s="2859"/>
      <c r="CV7" s="2859"/>
      <c r="CW7" s="2859"/>
      <c r="CX7" s="2859"/>
      <c r="CY7" s="2859"/>
      <c r="CZ7" s="2859"/>
      <c r="DA7" s="2860"/>
      <c r="DC7" s="2853" t="s">
        <v>1211</v>
      </c>
      <c r="DD7" s="2854"/>
      <c r="DE7" s="2854"/>
      <c r="DF7" s="2855"/>
      <c r="DG7" s="2837" t="s">
        <v>28</v>
      </c>
      <c r="DH7" s="2838"/>
      <c r="DI7" s="2839"/>
      <c r="DJ7" s="2839"/>
      <c r="DK7" s="2839"/>
      <c r="DL7" s="2839"/>
      <c r="DM7" s="2839"/>
      <c r="DN7" s="2839"/>
      <c r="DO7" s="2839"/>
      <c r="DP7" s="2839"/>
      <c r="DQ7" s="2839"/>
      <c r="DR7" s="2839"/>
      <c r="DS7" s="2839"/>
      <c r="DT7" s="2839"/>
      <c r="DU7" s="2839"/>
      <c r="DV7" s="2839"/>
      <c r="DW7" s="2839"/>
      <c r="DX7" s="2839"/>
      <c r="DY7" s="2839"/>
      <c r="DZ7" s="2839"/>
      <c r="EA7" s="2839"/>
      <c r="EB7" s="2881"/>
      <c r="EC7" s="2868" t="s">
        <v>1185</v>
      </c>
      <c r="ED7" s="2869"/>
      <c r="EE7" s="2839"/>
      <c r="EF7" s="2839"/>
      <c r="EG7" s="2839"/>
      <c r="EH7" s="2839"/>
      <c r="EI7" s="2839"/>
      <c r="EJ7" s="2870"/>
      <c r="EL7" s="2889" t="s">
        <v>1212</v>
      </c>
      <c r="EM7" s="2890"/>
      <c r="EN7" s="2890"/>
      <c r="EO7" s="2890"/>
      <c r="EP7" s="769" t="s">
        <v>1204</v>
      </c>
      <c r="EQ7" s="2891"/>
      <c r="ER7" s="2891"/>
      <c r="ES7" s="2891"/>
      <c r="ET7" s="2891"/>
      <c r="EU7" s="2891"/>
      <c r="EV7" s="2891"/>
      <c r="EW7" s="2891"/>
      <c r="EX7" s="2891"/>
      <c r="EY7" s="2891"/>
      <c r="EZ7" s="2891"/>
      <c r="FA7" s="2891"/>
      <c r="FB7" s="2891"/>
      <c r="FC7" s="2891"/>
      <c r="FD7" s="2891"/>
      <c r="FE7" s="2891"/>
      <c r="FF7" s="2891"/>
      <c r="FG7" s="2891"/>
      <c r="FH7" s="2892"/>
      <c r="FZ7" s="737" t="s">
        <v>301</v>
      </c>
      <c r="GA7" s="737"/>
      <c r="GB7" s="737"/>
      <c r="GC7" s="737"/>
      <c r="GD7" s="737"/>
      <c r="GE7" s="767"/>
      <c r="GF7" s="738"/>
      <c r="GG7" s="751"/>
      <c r="GH7" s="751"/>
      <c r="GI7" s="737" t="s">
        <v>1213</v>
      </c>
      <c r="GJ7" s="751"/>
      <c r="GK7" s="751"/>
      <c r="GL7" s="767"/>
      <c r="GM7" s="737"/>
      <c r="GN7" s="737"/>
      <c r="GO7" s="737"/>
      <c r="GP7" s="737"/>
      <c r="GQ7" s="737"/>
      <c r="GR7" s="737" t="s">
        <v>1214</v>
      </c>
      <c r="GS7" s="767"/>
      <c r="GT7" s="767"/>
      <c r="GU7" s="767"/>
    </row>
    <row r="8" spans="2:240" s="733" customFormat="1" ht="18" customHeight="1" thickTop="1" thickBot="1">
      <c r="C8" s="765"/>
      <c r="D8" s="765"/>
      <c r="E8" s="765"/>
      <c r="F8" s="766"/>
      <c r="G8" s="770"/>
      <c r="H8" s="770"/>
      <c r="I8" s="770"/>
      <c r="J8" s="770"/>
      <c r="K8" s="770"/>
      <c r="L8" s="770"/>
      <c r="M8" s="754"/>
      <c r="N8" s="765"/>
      <c r="O8" s="765"/>
      <c r="P8" s="765"/>
      <c r="Q8" s="766"/>
      <c r="R8" s="771"/>
      <c r="S8" s="771"/>
      <c r="T8" s="771"/>
      <c r="U8" s="771"/>
      <c r="V8" s="771"/>
      <c r="X8" s="734"/>
      <c r="Z8" s="772"/>
      <c r="AA8" s="772"/>
      <c r="AB8" s="772"/>
      <c r="AC8" s="772"/>
      <c r="AD8" s="772"/>
      <c r="AE8" s="772"/>
      <c r="AF8" s="772"/>
      <c r="AG8" s="773"/>
      <c r="AI8" s="2831" t="s">
        <v>1215</v>
      </c>
      <c r="AJ8" s="2832"/>
      <c r="AK8" s="2832"/>
      <c r="AL8" s="2832"/>
      <c r="AM8" s="2833"/>
      <c r="AN8" s="2898" t="s">
        <v>28</v>
      </c>
      <c r="AO8" s="2898"/>
      <c r="AP8" s="2839"/>
      <c r="AQ8" s="2839"/>
      <c r="AR8" s="2839"/>
      <c r="AS8" s="2839"/>
      <c r="AT8" s="2839"/>
      <c r="AU8" s="2839"/>
      <c r="AV8" s="2839"/>
      <c r="AW8" s="2839"/>
      <c r="AX8" s="2839"/>
      <c r="AY8" s="2839"/>
      <c r="AZ8" s="2839"/>
      <c r="BA8" s="2839"/>
      <c r="BB8" s="2839"/>
      <c r="BC8" s="2839"/>
      <c r="BD8" s="2839"/>
      <c r="BE8" s="2839"/>
      <c r="BF8" s="2839"/>
      <c r="BG8" s="2839"/>
      <c r="BH8" s="2839"/>
      <c r="BI8" s="2839"/>
      <c r="BJ8" s="2868" t="s">
        <v>1185</v>
      </c>
      <c r="BK8" s="2869"/>
      <c r="BL8" s="2839"/>
      <c r="BM8" s="2839"/>
      <c r="BN8" s="2839"/>
      <c r="BO8" s="2839"/>
      <c r="BP8" s="2839"/>
      <c r="BQ8" s="2870"/>
      <c r="BS8" s="2848" t="s">
        <v>1216</v>
      </c>
      <c r="BT8" s="2849"/>
      <c r="BU8" s="2849"/>
      <c r="BV8" s="2849"/>
      <c r="BW8" s="2849"/>
      <c r="BX8" s="2849"/>
      <c r="BY8" s="2888"/>
      <c r="BZ8" s="2888"/>
      <c r="CA8" s="2888"/>
      <c r="CB8" s="2888"/>
      <c r="CC8" s="2888"/>
      <c r="CD8" s="2888"/>
      <c r="CE8" s="2888"/>
      <c r="CF8" s="2888"/>
      <c r="CG8" s="2888"/>
      <c r="CH8" s="2888"/>
      <c r="CI8" s="774" t="s">
        <v>5</v>
      </c>
      <c r="CJ8" s="2848" t="s">
        <v>1217</v>
      </c>
      <c r="CK8" s="2849"/>
      <c r="CL8" s="2849"/>
      <c r="CM8" s="2849"/>
      <c r="CN8" s="2849"/>
      <c r="CO8" s="2849"/>
      <c r="CP8" s="2859"/>
      <c r="CQ8" s="2859"/>
      <c r="CR8" s="2859"/>
      <c r="CS8" s="2859"/>
      <c r="CT8" s="2859"/>
      <c r="CU8" s="2859"/>
      <c r="CV8" s="2859"/>
      <c r="CW8" s="2859"/>
      <c r="CX8" s="2859"/>
      <c r="CY8" s="2859"/>
      <c r="CZ8" s="2859"/>
      <c r="DA8" s="2860"/>
      <c r="DC8" s="2856"/>
      <c r="DD8" s="2857"/>
      <c r="DE8" s="2857"/>
      <c r="DF8" s="2858"/>
      <c r="DG8" s="2861" t="s">
        <v>14</v>
      </c>
      <c r="DH8" s="2843"/>
      <c r="DI8" s="749" t="s">
        <v>49</v>
      </c>
      <c r="DJ8" s="2844"/>
      <c r="DK8" s="2844"/>
      <c r="DL8" s="2845"/>
      <c r="DM8" s="2882"/>
      <c r="DN8" s="2844"/>
      <c r="DO8" s="2844"/>
      <c r="DP8" s="2844"/>
      <c r="DQ8" s="2844"/>
      <c r="DR8" s="2844"/>
      <c r="DS8" s="2844"/>
      <c r="DT8" s="2844"/>
      <c r="DU8" s="2844"/>
      <c r="DV8" s="2844"/>
      <c r="DW8" s="2844"/>
      <c r="DX8" s="2844"/>
      <c r="DY8" s="2844"/>
      <c r="DZ8" s="2844"/>
      <c r="EA8" s="2844"/>
      <c r="EB8" s="2844"/>
      <c r="EC8" s="2844"/>
      <c r="ED8" s="2844"/>
      <c r="EE8" s="2844"/>
      <c r="EF8" s="2844"/>
      <c r="EG8" s="2844"/>
      <c r="EH8" s="2844"/>
      <c r="EI8" s="2844"/>
      <c r="EJ8" s="2883"/>
      <c r="EL8" s="2899" t="s">
        <v>1218</v>
      </c>
      <c r="EM8" s="2900"/>
      <c r="EN8" s="2900"/>
      <c r="EO8" s="2900"/>
      <c r="EP8" s="738" t="s">
        <v>1204</v>
      </c>
      <c r="EQ8" s="775" t="s">
        <v>1</v>
      </c>
      <c r="ER8" s="2884"/>
      <c r="ES8" s="2884"/>
      <c r="ET8" s="2884"/>
      <c r="EU8" s="2884"/>
      <c r="EV8" s="2884"/>
      <c r="EW8" s="2884"/>
      <c r="EX8" s="776" t="s">
        <v>2</v>
      </c>
      <c r="EY8" s="737"/>
      <c r="EZ8" s="2885" t="s">
        <v>1219</v>
      </c>
      <c r="FA8" s="2885"/>
      <c r="FB8" s="2885"/>
      <c r="FC8" s="752" t="s">
        <v>1204</v>
      </c>
      <c r="FD8" s="2886"/>
      <c r="FE8" s="2886"/>
      <c r="FF8" s="2886"/>
      <c r="FG8" s="2886"/>
      <c r="FH8" s="2887"/>
      <c r="FZ8" s="767"/>
      <c r="GA8" s="767"/>
      <c r="GB8" s="767"/>
      <c r="GC8" s="767"/>
      <c r="GD8" s="767"/>
      <c r="GE8" s="767"/>
      <c r="GF8" s="767"/>
      <c r="GG8" s="767"/>
      <c r="GH8" s="767"/>
      <c r="GI8" s="737" t="s">
        <v>1220</v>
      </c>
      <c r="GJ8" s="751"/>
      <c r="GK8" s="751"/>
      <c r="GL8" s="767"/>
      <c r="GM8" s="751"/>
      <c r="GN8" s="751"/>
      <c r="GO8" s="751"/>
      <c r="GP8" s="751"/>
      <c r="GQ8" s="751"/>
      <c r="GR8" s="737" t="s">
        <v>1221</v>
      </c>
      <c r="GS8" s="767"/>
      <c r="GT8" s="767"/>
      <c r="GU8" s="767"/>
    </row>
    <row r="9" spans="2:240" s="733" customFormat="1" ht="18" customHeight="1" thickTop="1">
      <c r="C9" s="754"/>
      <c r="D9" s="754"/>
      <c r="E9" s="754"/>
      <c r="F9" s="755"/>
      <c r="G9" s="777"/>
      <c r="H9" s="777"/>
      <c r="I9" s="777"/>
      <c r="J9" s="777"/>
      <c r="K9" s="777"/>
      <c r="L9" s="777"/>
      <c r="M9" s="754"/>
      <c r="N9" s="765"/>
      <c r="O9" s="765"/>
      <c r="P9" s="765"/>
      <c r="Q9" s="766"/>
      <c r="R9" s="765"/>
      <c r="S9" s="765"/>
      <c r="T9" s="765"/>
      <c r="U9" s="765"/>
      <c r="V9" s="765"/>
      <c r="X9" s="734"/>
      <c r="Z9" s="2840" t="s">
        <v>1222</v>
      </c>
      <c r="AA9" s="2841"/>
      <c r="AB9" s="2841"/>
      <c r="AC9" s="2841"/>
      <c r="AD9" s="2841"/>
      <c r="AE9" s="2841"/>
      <c r="AF9" s="2841"/>
      <c r="AG9" s="2842"/>
      <c r="AI9" s="2834"/>
      <c r="AJ9" s="2835"/>
      <c r="AK9" s="2835"/>
      <c r="AL9" s="2835"/>
      <c r="AM9" s="2836"/>
      <c r="AN9" s="2843" t="s">
        <v>14</v>
      </c>
      <c r="AO9" s="2843"/>
      <c r="AP9" s="749" t="s">
        <v>49</v>
      </c>
      <c r="AQ9" s="2844"/>
      <c r="AR9" s="2844"/>
      <c r="AS9" s="2845"/>
      <c r="AT9" s="2846"/>
      <c r="AU9" s="2846"/>
      <c r="AV9" s="2846"/>
      <c r="AW9" s="2846"/>
      <c r="AX9" s="2846"/>
      <c r="AY9" s="2846"/>
      <c r="AZ9" s="2846"/>
      <c r="BA9" s="2846"/>
      <c r="BB9" s="2846"/>
      <c r="BC9" s="2846"/>
      <c r="BD9" s="2846"/>
      <c r="BE9" s="2846"/>
      <c r="BF9" s="2846"/>
      <c r="BG9" s="2846"/>
      <c r="BH9" s="2846"/>
      <c r="BI9" s="2846"/>
      <c r="BJ9" s="2846"/>
      <c r="BK9" s="2846"/>
      <c r="BL9" s="2846"/>
      <c r="BM9" s="2846"/>
      <c r="BN9" s="2846"/>
      <c r="BO9" s="2846"/>
      <c r="BP9" s="2846"/>
      <c r="BQ9" s="2847"/>
      <c r="BS9" s="2848" t="s">
        <v>1223</v>
      </c>
      <c r="BT9" s="2849"/>
      <c r="BU9" s="2849"/>
      <c r="BV9" s="2849"/>
      <c r="BW9" s="2849"/>
      <c r="BX9" s="2849"/>
      <c r="BY9" s="2888"/>
      <c r="BZ9" s="2888"/>
      <c r="CA9" s="2888"/>
      <c r="CB9" s="2888"/>
      <c r="CC9" s="2888"/>
      <c r="CD9" s="2888"/>
      <c r="CE9" s="2888"/>
      <c r="CF9" s="2888"/>
      <c r="CG9" s="2888"/>
      <c r="CH9" s="2888"/>
      <c r="CI9" s="774" t="s">
        <v>5</v>
      </c>
      <c r="CJ9" s="2848" t="s">
        <v>1224</v>
      </c>
      <c r="CK9" s="2849"/>
      <c r="CL9" s="2849"/>
      <c r="CM9" s="2849"/>
      <c r="CN9" s="2849"/>
      <c r="CO9" s="2849"/>
      <c r="CP9" s="2859"/>
      <c r="CQ9" s="2859"/>
      <c r="CR9" s="2859"/>
      <c r="CS9" s="2859"/>
      <c r="CT9" s="2859"/>
      <c r="CU9" s="2859"/>
      <c r="CV9" s="2859"/>
      <c r="CW9" s="2859"/>
      <c r="CX9" s="2859"/>
      <c r="CY9" s="2859"/>
      <c r="CZ9" s="2859"/>
      <c r="DA9" s="2860"/>
      <c r="DC9" s="2894" t="s">
        <v>1225</v>
      </c>
      <c r="DD9" s="2895"/>
      <c r="DE9" s="2895"/>
      <c r="DF9" s="2895"/>
      <c r="DG9" s="2895"/>
      <c r="DH9" s="2895"/>
      <c r="DI9" s="2895"/>
      <c r="DJ9" s="2896"/>
      <c r="DK9" s="2896"/>
      <c r="DL9" s="2896"/>
      <c r="DM9" s="2896"/>
      <c r="DN9" s="2896"/>
      <c r="DO9" s="2896"/>
      <c r="DP9" s="2896"/>
      <c r="DQ9" s="2896"/>
      <c r="DR9" s="2896"/>
      <c r="DS9" s="2897"/>
      <c r="DT9" s="2894" t="s">
        <v>1226</v>
      </c>
      <c r="DU9" s="2895"/>
      <c r="DV9" s="2895"/>
      <c r="DW9" s="2895"/>
      <c r="DX9" s="2895"/>
      <c r="DY9" s="2895"/>
      <c r="DZ9" s="2895"/>
      <c r="EA9" s="2896"/>
      <c r="EB9" s="2896"/>
      <c r="EC9" s="2896"/>
      <c r="ED9" s="2896"/>
      <c r="EE9" s="2896"/>
      <c r="EF9" s="2896"/>
      <c r="EG9" s="2896"/>
      <c r="EH9" s="2896"/>
      <c r="EI9" s="2896"/>
      <c r="EJ9" s="2897"/>
      <c r="EL9" s="2899" t="s">
        <v>1227</v>
      </c>
      <c r="EM9" s="2900"/>
      <c r="EN9" s="2900"/>
      <c r="EO9" s="2900"/>
      <c r="EP9" s="738" t="s">
        <v>1204</v>
      </c>
      <c r="EQ9" s="2913"/>
      <c r="ER9" s="2913"/>
      <c r="ES9" s="2913"/>
      <c r="ET9" s="2913"/>
      <c r="EU9" s="2913"/>
      <c r="EV9" s="2913"/>
      <c r="EW9" s="2913"/>
      <c r="EX9" s="2913"/>
      <c r="EY9" s="737"/>
      <c r="EZ9" s="2885" t="s">
        <v>1228</v>
      </c>
      <c r="FA9" s="2885"/>
      <c r="FB9" s="2885"/>
      <c r="FC9" s="737" t="s">
        <v>1204</v>
      </c>
      <c r="FD9" s="2886"/>
      <c r="FE9" s="2886"/>
      <c r="FF9" s="2886"/>
      <c r="FG9" s="2886"/>
      <c r="FH9" s="2887"/>
      <c r="FZ9" s="767"/>
      <c r="GA9" s="767"/>
      <c r="GB9" s="767"/>
      <c r="GC9" s="767"/>
      <c r="GD9" s="767"/>
      <c r="GE9" s="767"/>
      <c r="GF9" s="767"/>
      <c r="GG9" s="767"/>
      <c r="GH9" s="767"/>
      <c r="GI9" s="737" t="s">
        <v>1229</v>
      </c>
      <c r="GJ9" s="776"/>
      <c r="GK9" s="776"/>
      <c r="GL9" s="767"/>
      <c r="GM9" s="776"/>
      <c r="GN9" s="776"/>
      <c r="GO9" s="776"/>
      <c r="GP9" s="776"/>
      <c r="GQ9" s="776"/>
      <c r="GR9" s="737" t="s">
        <v>1230</v>
      </c>
      <c r="GS9" s="767"/>
      <c r="GT9" s="767"/>
      <c r="GU9" s="767"/>
    </row>
    <row r="10" spans="2:240" s="733" customFormat="1" ht="18" customHeight="1">
      <c r="C10" s="778"/>
      <c r="D10" s="778"/>
      <c r="E10" s="778"/>
      <c r="F10" s="778"/>
      <c r="G10" s="778"/>
      <c r="H10" s="778"/>
      <c r="I10" s="778"/>
      <c r="J10" s="778"/>
      <c r="K10" s="778"/>
      <c r="L10" s="778"/>
      <c r="M10" s="779"/>
      <c r="N10" s="780"/>
      <c r="O10" s="780"/>
      <c r="P10" s="780"/>
      <c r="Q10" s="780"/>
      <c r="R10" s="780"/>
      <c r="S10" s="780"/>
      <c r="T10" s="780"/>
      <c r="U10" s="780"/>
      <c r="V10" s="780"/>
      <c r="X10" s="734"/>
      <c r="Z10" s="781"/>
      <c r="AA10" s="782" t="s">
        <v>4</v>
      </c>
      <c r="AB10" s="783" t="s">
        <v>1231</v>
      </c>
      <c r="AC10" s="784"/>
      <c r="AD10" s="784"/>
      <c r="AE10" s="784"/>
      <c r="AF10" s="784"/>
      <c r="AG10" s="785"/>
      <c r="AI10" s="2831" t="s">
        <v>1232</v>
      </c>
      <c r="AJ10" s="2832"/>
      <c r="AK10" s="2832"/>
      <c r="AL10" s="2832"/>
      <c r="AM10" s="2833"/>
      <c r="AN10" s="2898" t="s">
        <v>28</v>
      </c>
      <c r="AO10" s="2898"/>
      <c r="AP10" s="2839"/>
      <c r="AQ10" s="2839"/>
      <c r="AR10" s="2839"/>
      <c r="AS10" s="2839"/>
      <c r="AT10" s="2839"/>
      <c r="AU10" s="2839"/>
      <c r="AV10" s="2839"/>
      <c r="AW10" s="2839"/>
      <c r="AX10" s="2839"/>
      <c r="AY10" s="2839"/>
      <c r="AZ10" s="2839"/>
      <c r="BA10" s="2839"/>
      <c r="BB10" s="2839"/>
      <c r="BC10" s="2839"/>
      <c r="BD10" s="2839"/>
      <c r="BE10" s="2839"/>
      <c r="BF10" s="2839"/>
      <c r="BG10" s="2839"/>
      <c r="BH10" s="2839"/>
      <c r="BI10" s="2839"/>
      <c r="BJ10" s="2868" t="s">
        <v>1185</v>
      </c>
      <c r="BK10" s="2869"/>
      <c r="BL10" s="2839"/>
      <c r="BM10" s="2839"/>
      <c r="BN10" s="2839"/>
      <c r="BO10" s="2839"/>
      <c r="BP10" s="2839"/>
      <c r="BQ10" s="2870"/>
      <c r="BS10" s="2848" t="s">
        <v>1233</v>
      </c>
      <c r="BT10" s="2849"/>
      <c r="BU10" s="2849"/>
      <c r="BV10" s="2849"/>
      <c r="BW10" s="2849"/>
      <c r="BX10" s="2849"/>
      <c r="BY10" s="2888"/>
      <c r="BZ10" s="2888"/>
      <c r="CA10" s="2888"/>
      <c r="CB10" s="2888"/>
      <c r="CC10" s="2888"/>
      <c r="CD10" s="2888"/>
      <c r="CE10" s="2888"/>
      <c r="CF10" s="2888"/>
      <c r="CG10" s="2888"/>
      <c r="CH10" s="2888"/>
      <c r="CI10" s="774" t="s">
        <v>5</v>
      </c>
      <c r="CJ10" s="2907" t="s">
        <v>1234</v>
      </c>
      <c r="CK10" s="2908"/>
      <c r="CL10" s="2908"/>
      <c r="CM10" s="2908"/>
      <c r="CN10" s="2908"/>
      <c r="CO10" s="2908"/>
      <c r="CP10" s="786"/>
      <c r="CQ10" s="786"/>
      <c r="CR10" s="2908" t="s">
        <v>1235</v>
      </c>
      <c r="CS10" s="2908"/>
      <c r="CT10" s="2908"/>
      <c r="CU10" s="2908"/>
      <c r="CV10" s="2908"/>
      <c r="CW10" s="2909"/>
      <c r="CX10" s="2909"/>
      <c r="CY10" s="2909"/>
      <c r="CZ10" s="2909"/>
      <c r="DA10" s="787" t="s">
        <v>1236</v>
      </c>
      <c r="DC10" s="2831" t="s">
        <v>1237</v>
      </c>
      <c r="DD10" s="2832"/>
      <c r="DE10" s="2832"/>
      <c r="DF10" s="2833"/>
      <c r="DG10" s="788">
        <v>1</v>
      </c>
      <c r="DH10" s="2902"/>
      <c r="DI10" s="2902"/>
      <c r="DJ10" s="2902"/>
      <c r="DK10" s="2902"/>
      <c r="DL10" s="2902"/>
      <c r="DM10" s="789">
        <v>2</v>
      </c>
      <c r="DN10" s="2902"/>
      <c r="DO10" s="2902"/>
      <c r="DP10" s="2902"/>
      <c r="DQ10" s="2902"/>
      <c r="DR10" s="2902"/>
      <c r="DS10" s="789">
        <v>3</v>
      </c>
      <c r="DT10" s="2902"/>
      <c r="DU10" s="2902"/>
      <c r="DV10" s="2902"/>
      <c r="DW10" s="2902"/>
      <c r="DX10" s="2902"/>
      <c r="DY10" s="789">
        <v>4</v>
      </c>
      <c r="DZ10" s="2902"/>
      <c r="EA10" s="2902"/>
      <c r="EB10" s="2902"/>
      <c r="EC10" s="2902"/>
      <c r="ED10" s="2902"/>
      <c r="EE10" s="789">
        <v>5</v>
      </c>
      <c r="EF10" s="2903"/>
      <c r="EG10" s="2903"/>
      <c r="EH10" s="2903"/>
      <c r="EI10" s="2903"/>
      <c r="EJ10" s="2904"/>
      <c r="EL10" s="2905" t="s">
        <v>1238</v>
      </c>
      <c r="EM10" s="2906"/>
      <c r="EN10" s="2906"/>
      <c r="EO10" s="2906"/>
      <c r="EP10" s="2906"/>
      <c r="EQ10" s="2906"/>
      <c r="ER10" s="2906"/>
      <c r="ES10" s="2906"/>
      <c r="ET10" s="2906"/>
      <c r="EU10" s="2906"/>
      <c r="EV10" s="2906"/>
      <c r="EW10" s="2906"/>
      <c r="EX10" s="2906"/>
      <c r="EY10" s="790" t="s">
        <v>1204</v>
      </c>
      <c r="EZ10" s="790"/>
      <c r="FA10" s="790"/>
      <c r="FB10" s="790"/>
      <c r="FC10" s="790"/>
      <c r="FD10" s="790"/>
      <c r="FE10" s="790"/>
      <c r="FF10" s="790"/>
      <c r="FG10" s="737"/>
      <c r="FH10" s="791"/>
      <c r="FZ10" s="767"/>
      <c r="GA10" s="767"/>
      <c r="GB10" s="767"/>
      <c r="GC10" s="767"/>
      <c r="GD10" s="767"/>
      <c r="GE10" s="767"/>
      <c r="GF10" s="767"/>
      <c r="GG10" s="767"/>
      <c r="GH10" s="767"/>
      <c r="GI10" s="767"/>
      <c r="GJ10" s="737"/>
      <c r="GK10" s="737"/>
      <c r="GL10" s="737"/>
      <c r="GM10" s="776"/>
      <c r="GN10" s="776"/>
      <c r="GO10" s="776"/>
      <c r="GP10" s="776"/>
      <c r="GQ10" s="737"/>
      <c r="GR10" s="737" t="s">
        <v>1239</v>
      </c>
      <c r="GS10" s="767"/>
      <c r="GT10" s="767"/>
      <c r="GU10" s="767"/>
    </row>
    <row r="11" spans="2:240" s="733" customFormat="1" ht="18" customHeight="1" thickBot="1">
      <c r="C11" s="778"/>
      <c r="D11" s="778"/>
      <c r="E11" s="778"/>
      <c r="F11" s="778"/>
      <c r="G11" s="778"/>
      <c r="H11" s="778"/>
      <c r="I11" s="778"/>
      <c r="J11" s="778"/>
      <c r="K11" s="778"/>
      <c r="L11" s="778"/>
      <c r="M11" s="779"/>
      <c r="N11" s="780"/>
      <c r="O11" s="780"/>
      <c r="P11" s="780"/>
      <c r="Q11" s="780"/>
      <c r="R11" s="780"/>
      <c r="S11" s="780"/>
      <c r="T11" s="780"/>
      <c r="U11" s="780"/>
      <c r="V11" s="780"/>
      <c r="X11" s="792"/>
      <c r="Z11" s="793"/>
      <c r="AA11" s="794" t="s">
        <v>4</v>
      </c>
      <c r="AB11" s="795" t="s">
        <v>1240</v>
      </c>
      <c r="AC11" s="796"/>
      <c r="AD11" s="796"/>
      <c r="AE11" s="796"/>
      <c r="AF11" s="796"/>
      <c r="AG11" s="797"/>
      <c r="AI11" s="2834"/>
      <c r="AJ11" s="2835"/>
      <c r="AK11" s="2835"/>
      <c r="AL11" s="2835"/>
      <c r="AM11" s="2836"/>
      <c r="AN11" s="2843" t="s">
        <v>14</v>
      </c>
      <c r="AO11" s="2843"/>
      <c r="AP11" s="749" t="s">
        <v>49</v>
      </c>
      <c r="AQ11" s="2844"/>
      <c r="AR11" s="2844"/>
      <c r="AS11" s="2845"/>
      <c r="AT11" s="2846"/>
      <c r="AU11" s="2846"/>
      <c r="AV11" s="2846"/>
      <c r="AW11" s="2846"/>
      <c r="AX11" s="2846"/>
      <c r="AY11" s="2846"/>
      <c r="AZ11" s="2846"/>
      <c r="BA11" s="2846"/>
      <c r="BB11" s="2846"/>
      <c r="BC11" s="2846"/>
      <c r="BD11" s="2846"/>
      <c r="BE11" s="2846"/>
      <c r="BF11" s="2846"/>
      <c r="BG11" s="2846"/>
      <c r="BH11" s="2846"/>
      <c r="BI11" s="2846"/>
      <c r="BJ11" s="2846"/>
      <c r="BK11" s="2846"/>
      <c r="BL11" s="2846"/>
      <c r="BM11" s="2846"/>
      <c r="BN11" s="2846"/>
      <c r="BO11" s="2846"/>
      <c r="BP11" s="2846"/>
      <c r="BQ11" s="2847"/>
      <c r="BS11" s="2933" t="s">
        <v>1241</v>
      </c>
      <c r="BT11" s="2934"/>
      <c r="BU11" s="2934"/>
      <c r="BV11" s="2934"/>
      <c r="BW11" s="2934"/>
      <c r="BX11" s="2934"/>
      <c r="BY11" s="2910" t="s">
        <v>6</v>
      </c>
      <c r="BZ11" s="2910"/>
      <c r="CA11" s="2911"/>
      <c r="CB11" s="2911"/>
      <c r="CC11" s="798" t="s">
        <v>7</v>
      </c>
      <c r="CD11" s="799"/>
      <c r="CE11" s="2910" t="s">
        <v>1242</v>
      </c>
      <c r="CF11" s="2910"/>
      <c r="CG11" s="2911"/>
      <c r="CH11" s="2911"/>
      <c r="CI11" s="798" t="s">
        <v>7</v>
      </c>
      <c r="CJ11" s="800"/>
      <c r="CK11" s="801"/>
      <c r="CL11" s="801"/>
      <c r="CM11" s="802"/>
      <c r="CN11" s="803"/>
      <c r="CO11" s="802"/>
      <c r="CP11" s="803"/>
      <c r="CQ11" s="802"/>
      <c r="CR11" s="2835" t="s">
        <v>1243</v>
      </c>
      <c r="CS11" s="2835"/>
      <c r="CT11" s="2835"/>
      <c r="CU11" s="2835"/>
      <c r="CV11" s="2835"/>
      <c r="CW11" s="2912"/>
      <c r="CX11" s="2912"/>
      <c r="CY11" s="2912"/>
      <c r="CZ11" s="2912"/>
      <c r="DA11" s="804" t="s">
        <v>1236</v>
      </c>
      <c r="DC11" s="2834"/>
      <c r="DD11" s="2835"/>
      <c r="DE11" s="2835"/>
      <c r="DF11" s="2836"/>
      <c r="DG11" s="805">
        <v>6</v>
      </c>
      <c r="DH11" s="2929"/>
      <c r="DI11" s="2929"/>
      <c r="DJ11" s="2929"/>
      <c r="DK11" s="2929"/>
      <c r="DL11" s="2929"/>
      <c r="DM11" s="806">
        <v>7</v>
      </c>
      <c r="DN11" s="2929"/>
      <c r="DO11" s="2929"/>
      <c r="DP11" s="2929"/>
      <c r="DQ11" s="2929"/>
      <c r="DR11" s="2929"/>
      <c r="DS11" s="806">
        <v>8</v>
      </c>
      <c r="DT11" s="2929"/>
      <c r="DU11" s="2929"/>
      <c r="DV11" s="2929"/>
      <c r="DW11" s="2929"/>
      <c r="DX11" s="2929"/>
      <c r="DY11" s="806">
        <v>9</v>
      </c>
      <c r="DZ11" s="2929"/>
      <c r="EA11" s="2929"/>
      <c r="EB11" s="2929"/>
      <c r="EC11" s="2929"/>
      <c r="ED11" s="2929"/>
      <c r="EE11" s="806">
        <v>10</v>
      </c>
      <c r="EF11" s="2929"/>
      <c r="EG11" s="2929"/>
      <c r="EH11" s="2929"/>
      <c r="EI11" s="2929"/>
      <c r="EJ11" s="2930"/>
      <c r="EL11" s="2931" t="s">
        <v>1244</v>
      </c>
      <c r="EM11" s="2932"/>
      <c r="EN11" s="2932"/>
      <c r="EO11" s="2932"/>
      <c r="EP11" s="2932"/>
      <c r="EQ11" s="2932"/>
      <c r="ER11" s="2932"/>
      <c r="ES11" s="2932"/>
      <c r="ET11" s="2932"/>
      <c r="EU11" s="2932"/>
      <c r="EV11" s="2932"/>
      <c r="EW11" s="2932"/>
      <c r="EX11" s="2932"/>
      <c r="EY11" s="807" t="s">
        <v>1204</v>
      </c>
      <c r="EZ11" s="807"/>
      <c r="FA11" s="807"/>
      <c r="FB11" s="807"/>
      <c r="FC11" s="807"/>
      <c r="FD11" s="807"/>
      <c r="FE11" s="807"/>
      <c r="FF11" s="807"/>
      <c r="FG11" s="808"/>
      <c r="FH11" s="809"/>
      <c r="FZ11" s="767"/>
      <c r="GA11" s="767"/>
      <c r="GB11" s="767"/>
      <c r="GC11" s="767"/>
      <c r="GD11" s="767"/>
      <c r="GE11" s="767"/>
      <c r="GF11" s="767"/>
      <c r="GG11" s="767"/>
      <c r="GH11" s="767"/>
      <c r="GI11" s="767"/>
      <c r="GJ11" s="810"/>
      <c r="GK11" s="810"/>
      <c r="GL11" s="810"/>
      <c r="GM11" s="810"/>
      <c r="GN11" s="811"/>
      <c r="GO11" s="811"/>
      <c r="GP11" s="812"/>
      <c r="GQ11" s="812"/>
      <c r="GR11" s="737" t="s">
        <v>301</v>
      </c>
      <c r="GS11" s="737"/>
      <c r="GT11" s="737"/>
      <c r="GU11" s="737"/>
    </row>
    <row r="12" spans="2:240" s="767" customFormat="1" ht="6.75" customHeight="1" thickTop="1" thickBot="1">
      <c r="B12" s="813"/>
      <c r="C12" s="813"/>
      <c r="D12" s="813"/>
      <c r="E12" s="813"/>
      <c r="F12" s="813"/>
      <c r="G12" s="813"/>
      <c r="H12" s="813"/>
      <c r="I12" s="813"/>
      <c r="J12" s="813"/>
      <c r="K12" s="813"/>
      <c r="L12" s="814"/>
      <c r="M12" s="810"/>
      <c r="N12" s="810"/>
      <c r="O12" s="810"/>
      <c r="P12" s="810"/>
      <c r="Q12" s="810"/>
      <c r="R12" s="810"/>
      <c r="S12" s="810"/>
      <c r="T12" s="810"/>
      <c r="U12" s="810"/>
      <c r="V12" s="810"/>
      <c r="W12" s="810"/>
      <c r="X12" s="810"/>
      <c r="Y12" s="810"/>
      <c r="Z12" s="810"/>
      <c r="AA12" s="810"/>
      <c r="AB12" s="810"/>
      <c r="AC12" s="810"/>
      <c r="AD12" s="815"/>
      <c r="AG12" s="810"/>
      <c r="AH12" s="810"/>
      <c r="AI12" s="810"/>
      <c r="AJ12" s="810"/>
      <c r="AK12" s="810"/>
      <c r="AL12" s="810"/>
      <c r="AM12" s="810"/>
      <c r="AN12" s="810"/>
      <c r="AO12" s="810"/>
      <c r="AP12" s="810"/>
      <c r="AQ12" s="810"/>
      <c r="AR12" s="810"/>
      <c r="AS12" s="810"/>
      <c r="AT12" s="816"/>
      <c r="AU12" s="817"/>
      <c r="AV12" s="816"/>
      <c r="AW12" s="816"/>
      <c r="AX12" s="818"/>
      <c r="BC12" s="819"/>
      <c r="BD12" s="819"/>
      <c r="BE12" s="819"/>
      <c r="BF12" s="819"/>
      <c r="BG12" s="819"/>
      <c r="BH12" s="819"/>
      <c r="BI12" s="819"/>
      <c r="BJ12" s="819"/>
      <c r="BK12" s="819"/>
      <c r="BL12" s="819"/>
      <c r="BM12" s="819"/>
      <c r="BN12" s="819"/>
      <c r="BO12" s="819"/>
      <c r="BP12" s="819"/>
      <c r="BQ12" s="819"/>
      <c r="BR12" s="819"/>
      <c r="BS12" s="819"/>
      <c r="BT12" s="819"/>
      <c r="BU12" s="819"/>
      <c r="BV12" s="819"/>
      <c r="BW12" s="819"/>
      <c r="BX12" s="819"/>
      <c r="BY12" s="819"/>
      <c r="BZ12" s="819"/>
      <c r="CA12" s="819"/>
      <c r="CB12" s="819"/>
      <c r="CC12" s="819"/>
      <c r="CD12" s="819"/>
      <c r="CK12" s="814"/>
      <c r="CL12" s="814"/>
      <c r="CM12" s="814"/>
      <c r="CN12" s="814"/>
      <c r="CO12" s="814"/>
      <c r="CP12" s="814"/>
      <c r="CQ12" s="814"/>
      <c r="CR12" s="814"/>
      <c r="CS12" s="814"/>
      <c r="CT12" s="814"/>
      <c r="CU12" s="814"/>
      <c r="CV12" s="814"/>
      <c r="CW12" s="814"/>
      <c r="CX12" s="814"/>
      <c r="CY12" s="814"/>
      <c r="CZ12" s="814"/>
      <c r="DA12" s="814"/>
      <c r="DB12" s="814"/>
      <c r="DI12" s="820"/>
      <c r="DJ12" s="737"/>
      <c r="DK12" s="737"/>
      <c r="DL12" s="737"/>
      <c r="DM12" s="737"/>
      <c r="DN12" s="737"/>
      <c r="DO12" s="821"/>
      <c r="DP12" s="821"/>
      <c r="GA12" s="822"/>
      <c r="GB12" s="823"/>
      <c r="GC12" s="824"/>
      <c r="GD12" s="824"/>
      <c r="GE12" s="824"/>
      <c r="GF12" s="824"/>
      <c r="GG12" s="824"/>
      <c r="GH12" s="824"/>
      <c r="GI12" s="737"/>
      <c r="GJ12" s="737"/>
      <c r="GK12" s="737"/>
      <c r="GL12" s="737"/>
      <c r="GM12" s="737"/>
      <c r="GN12" s="737"/>
      <c r="GO12" s="776"/>
      <c r="GP12" s="776"/>
      <c r="GQ12" s="776"/>
      <c r="GR12" s="776"/>
      <c r="GS12" s="776"/>
      <c r="GT12" s="737"/>
      <c r="GU12" s="737"/>
    </row>
    <row r="13" spans="2:240" s="767" customFormat="1" ht="18" customHeight="1" thickTop="1">
      <c r="B13" s="2914" t="s">
        <v>371</v>
      </c>
      <c r="C13" s="2915"/>
      <c r="D13" s="2915"/>
      <c r="E13" s="2915"/>
      <c r="F13" s="2916"/>
      <c r="G13" s="825"/>
      <c r="H13" s="826" t="s">
        <v>1245</v>
      </c>
      <c r="I13" s="827"/>
      <c r="J13" s="827"/>
      <c r="K13" s="828"/>
      <c r="L13" s="828"/>
      <c r="M13" s="828"/>
      <c r="N13" s="828"/>
      <c r="O13" s="828"/>
      <c r="P13" s="828"/>
      <c r="Q13" s="828"/>
      <c r="R13" s="828"/>
      <c r="S13" s="828"/>
      <c r="T13" s="828"/>
      <c r="U13" s="828"/>
      <c r="V13" s="828"/>
      <c r="W13" s="828"/>
      <c r="X13" s="828"/>
      <c r="Y13" s="825"/>
      <c r="Z13" s="825"/>
      <c r="AA13" s="825"/>
      <c r="AB13" s="825"/>
      <c r="AC13" s="829"/>
      <c r="AE13" s="2914" t="s">
        <v>1246</v>
      </c>
      <c r="AF13" s="2915"/>
      <c r="AG13" s="2915"/>
      <c r="AH13" s="2915"/>
      <c r="AI13" s="2916"/>
      <c r="AJ13" s="825"/>
      <c r="AK13" s="825"/>
      <c r="AL13" s="825"/>
      <c r="AM13" s="827"/>
      <c r="AN13" s="830"/>
      <c r="AO13" s="827" t="s">
        <v>190</v>
      </c>
      <c r="AP13" s="827"/>
      <c r="AQ13" s="831"/>
      <c r="AR13" s="827" t="s">
        <v>1247</v>
      </c>
      <c r="AS13" s="827"/>
      <c r="AT13" s="827"/>
      <c r="AU13" s="827"/>
      <c r="AV13" s="827"/>
      <c r="AW13" s="827"/>
      <c r="AX13" s="827"/>
      <c r="AY13" s="827"/>
      <c r="AZ13" s="827"/>
      <c r="BA13" s="827"/>
      <c r="BB13" s="832"/>
      <c r="BC13" s="827"/>
      <c r="BD13" s="833"/>
      <c r="BE13" s="833"/>
      <c r="BF13" s="833"/>
      <c r="BG13" s="825"/>
      <c r="BH13" s="825"/>
      <c r="BI13" s="825"/>
      <c r="BJ13" s="825"/>
      <c r="BK13" s="825"/>
      <c r="BL13" s="825"/>
      <c r="BM13" s="833"/>
      <c r="BN13" s="833"/>
      <c r="BO13" s="833"/>
      <c r="BP13" s="833"/>
      <c r="BQ13" s="833"/>
      <c r="BR13" s="833"/>
      <c r="BS13" s="827"/>
      <c r="BT13" s="827"/>
      <c r="BU13" s="827"/>
      <c r="BV13" s="832"/>
      <c r="BW13" s="827"/>
      <c r="BX13" s="834"/>
      <c r="BY13" s="834"/>
      <c r="BZ13" s="827"/>
      <c r="CA13" s="827"/>
      <c r="CB13" s="827"/>
      <c r="CC13" s="827"/>
      <c r="CD13" s="827"/>
      <c r="CE13" s="835"/>
      <c r="CF13" s="835"/>
      <c r="CG13" s="835"/>
      <c r="CH13" s="835"/>
      <c r="CI13" s="836"/>
      <c r="CJ13" s="837"/>
      <c r="CK13" s="836"/>
      <c r="CL13" s="838"/>
      <c r="CM13" s="832"/>
      <c r="CN13" s="832"/>
      <c r="CO13" s="832"/>
      <c r="CP13" s="832"/>
      <c r="CQ13" s="832"/>
      <c r="CR13" s="827"/>
      <c r="CS13" s="832"/>
      <c r="CT13" s="832"/>
      <c r="CU13" s="832"/>
      <c r="CV13" s="832"/>
      <c r="CW13" s="832"/>
      <c r="CX13" s="832"/>
      <c r="CY13" s="832"/>
      <c r="CZ13" s="832"/>
      <c r="DA13" s="832"/>
      <c r="DB13" s="832"/>
      <c r="DC13" s="825"/>
      <c r="DD13" s="825"/>
      <c r="DE13" s="825"/>
      <c r="DF13" s="825"/>
      <c r="DG13" s="825"/>
      <c r="DH13" s="825"/>
      <c r="DI13" s="825"/>
      <c r="DJ13" s="825"/>
      <c r="DK13" s="825"/>
      <c r="DL13" s="825"/>
      <c r="DM13" s="825"/>
      <c r="DN13" s="825"/>
      <c r="DO13" s="825"/>
      <c r="DP13" s="825"/>
      <c r="DQ13" s="825"/>
      <c r="DR13" s="825"/>
      <c r="DS13" s="825"/>
      <c r="DT13" s="825"/>
      <c r="DU13" s="825"/>
      <c r="DV13" s="825"/>
      <c r="DW13" s="825"/>
      <c r="DX13" s="825"/>
      <c r="DY13" s="825"/>
      <c r="DZ13" s="825"/>
      <c r="EA13" s="825"/>
      <c r="EB13" s="825"/>
      <c r="EC13" s="825"/>
      <c r="ED13" s="825"/>
      <c r="EE13" s="825"/>
      <c r="EF13" s="825"/>
      <c r="EG13" s="825"/>
      <c r="EH13" s="825"/>
      <c r="EI13" s="825"/>
      <c r="EJ13" s="839"/>
    </row>
    <row r="14" spans="2:240" s="767" customFormat="1" ht="18" customHeight="1">
      <c r="B14" s="840" t="s">
        <v>4</v>
      </c>
      <c r="C14" s="841" t="s">
        <v>1248</v>
      </c>
      <c r="D14" s="842"/>
      <c r="E14" s="843"/>
      <c r="F14" s="843"/>
      <c r="G14" s="843"/>
      <c r="H14" s="844"/>
      <c r="I14" s="844"/>
      <c r="J14" s="845"/>
      <c r="K14" s="845"/>
      <c r="M14" s="846"/>
      <c r="N14" s="846"/>
      <c r="O14" s="846"/>
      <c r="P14" s="846"/>
      <c r="Q14" s="846"/>
      <c r="R14" s="846"/>
      <c r="S14" s="846"/>
      <c r="T14" s="846"/>
      <c r="U14" s="846"/>
      <c r="V14" s="846"/>
      <c r="W14" s="846"/>
      <c r="X14" s="846"/>
      <c r="AC14" s="847"/>
      <c r="AE14" s="781"/>
      <c r="AF14" s="848" t="s">
        <v>1249</v>
      </c>
      <c r="AG14" s="849"/>
      <c r="AI14" s="841"/>
      <c r="AJ14" s="850"/>
      <c r="AK14" s="850"/>
      <c r="AM14" s="844"/>
      <c r="AN14" s="844"/>
      <c r="AO14" s="844"/>
      <c r="AP14" s="844"/>
      <c r="AQ14" s="844"/>
      <c r="AR14" s="844"/>
      <c r="AS14" s="844"/>
      <c r="AT14" s="844"/>
      <c r="AU14" s="844"/>
      <c r="AV14" s="844"/>
      <c r="AW14" s="843"/>
      <c r="AX14" s="843"/>
      <c r="AY14" s="843"/>
      <c r="BC14" s="762"/>
      <c r="BD14" s="851"/>
      <c r="BG14" s="761" t="s">
        <v>1250</v>
      </c>
      <c r="BH14" s="851"/>
      <c r="BI14" s="851"/>
      <c r="BP14" s="851"/>
      <c r="BQ14" s="851"/>
      <c r="BR14" s="851"/>
      <c r="BS14" s="851"/>
      <c r="BT14" s="852"/>
      <c r="BZ14" s="761" t="s">
        <v>1251</v>
      </c>
      <c r="CB14" s="853"/>
      <c r="CD14" s="844"/>
      <c r="CE14" s="844"/>
      <c r="CK14" s="844"/>
      <c r="CP14" s="854" t="s">
        <v>1252</v>
      </c>
      <c r="DA14" s="844"/>
      <c r="DB14" s="844"/>
      <c r="DP14" s="855" t="s">
        <v>1253</v>
      </c>
      <c r="DR14" s="851"/>
      <c r="EJ14" s="768"/>
    </row>
    <row r="15" spans="2:240" s="767" customFormat="1" ht="18" customHeight="1">
      <c r="B15" s="856"/>
      <c r="AC15" s="768"/>
      <c r="AE15" s="857"/>
      <c r="AF15" s="858"/>
      <c r="AG15" s="761" t="s">
        <v>1254</v>
      </c>
      <c r="AI15" s="841"/>
      <c r="AJ15" s="734"/>
      <c r="AK15" s="734"/>
      <c r="AM15" s="844"/>
      <c r="AN15" s="844"/>
      <c r="AO15" s="844"/>
      <c r="AP15" s="844"/>
      <c r="AQ15" s="844"/>
      <c r="AR15" s="844"/>
      <c r="AS15" s="844"/>
      <c r="AT15" s="844"/>
      <c r="BA15" s="859" t="s">
        <v>1255</v>
      </c>
      <c r="BB15" s="860" t="s">
        <v>1256</v>
      </c>
      <c r="BC15" s="2917" t="str">
        <f>IF('構造（W）'!G7&lt;&gt;"",'構造（W）'!G7,IF('構造(RC・S)'!G6&lt;&gt;"",'構造(RC・S)'!G6,""))</f>
        <v/>
      </c>
      <c r="BD15" s="2918"/>
      <c r="BE15" s="2919"/>
      <c r="BH15" s="760" t="s">
        <v>4</v>
      </c>
      <c r="BI15" s="734" t="s">
        <v>1257</v>
      </c>
      <c r="BR15" s="2920"/>
      <c r="BS15" s="2921"/>
      <c r="BT15" s="2921"/>
      <c r="BU15" s="2921"/>
      <c r="BV15" s="2921"/>
      <c r="BW15" s="2922"/>
      <c r="BX15" s="861" t="s">
        <v>1258</v>
      </c>
      <c r="CA15" s="760" t="s">
        <v>4</v>
      </c>
      <c r="CB15" s="841" t="s">
        <v>1259</v>
      </c>
      <c r="CE15" s="841" t="s">
        <v>1260</v>
      </c>
      <c r="CH15" s="2923"/>
      <c r="CI15" s="2924"/>
      <c r="CJ15" s="2924"/>
      <c r="CK15" s="2924"/>
      <c r="CL15" s="2924"/>
      <c r="CM15" s="2924"/>
      <c r="CN15" s="2925"/>
      <c r="CP15" s="862"/>
      <c r="CQ15" s="761" t="s">
        <v>1261</v>
      </c>
      <c r="DJ15" s="859" t="s">
        <v>1262</v>
      </c>
      <c r="DK15" s="860" t="s">
        <v>1256</v>
      </c>
      <c r="DL15" s="2926"/>
      <c r="DM15" s="2927"/>
      <c r="DN15" s="2928"/>
      <c r="DP15" s="863"/>
      <c r="DQ15" s="761" t="s">
        <v>1263</v>
      </c>
      <c r="DR15" s="851"/>
      <c r="EE15" s="864"/>
      <c r="EF15" s="860" t="s">
        <v>1256</v>
      </c>
      <c r="EG15" s="2942"/>
      <c r="EH15" s="2943"/>
      <c r="EI15" s="2944"/>
      <c r="EJ15" s="768"/>
    </row>
    <row r="16" spans="2:240" s="767" customFormat="1" ht="18" customHeight="1">
      <c r="B16" s="840" t="s">
        <v>4</v>
      </c>
      <c r="C16" s="841" t="s">
        <v>1264</v>
      </c>
      <c r="D16" s="865"/>
      <c r="E16" s="846"/>
      <c r="F16" s="846"/>
      <c r="G16" s="846"/>
      <c r="H16" s="846"/>
      <c r="I16" s="846"/>
      <c r="J16" s="846"/>
      <c r="K16" s="866" t="s">
        <v>427</v>
      </c>
      <c r="L16" s="2941"/>
      <c r="M16" s="2941"/>
      <c r="N16" s="2941"/>
      <c r="O16" s="2941"/>
      <c r="P16" s="2941"/>
      <c r="Q16" s="2941"/>
      <c r="R16" s="2941"/>
      <c r="S16" s="2941"/>
      <c r="T16" s="2941"/>
      <c r="U16" s="2941"/>
      <c r="V16" s="2941"/>
      <c r="W16" s="2941"/>
      <c r="X16" s="2941"/>
      <c r="Y16" s="2941"/>
      <c r="Z16" s="2941"/>
      <c r="AA16" s="2941"/>
      <c r="AB16" s="2941"/>
      <c r="AC16" s="867" t="s">
        <v>970</v>
      </c>
      <c r="AE16" s="857"/>
      <c r="AF16" s="862"/>
      <c r="AG16" s="761" t="s">
        <v>1265</v>
      </c>
      <c r="AI16" s="841"/>
      <c r="AJ16" s="734"/>
      <c r="AK16" s="734"/>
      <c r="AM16" s="844"/>
      <c r="AN16" s="844"/>
      <c r="AO16" s="844"/>
      <c r="AP16" s="844"/>
      <c r="AQ16" s="844"/>
      <c r="AR16" s="844"/>
      <c r="AS16" s="844"/>
      <c r="AT16" s="844"/>
      <c r="BA16" s="859" t="s">
        <v>1255</v>
      </c>
      <c r="BB16" s="860" t="s">
        <v>1256</v>
      </c>
      <c r="BC16" s="2935" t="str">
        <f>IF('構造（W）'!G11&lt;&gt;"",'構造（W）'!G11,IF('構造(RC・S)'!G14&lt;&gt;"",'構造(RC・S)'!G14,""))</f>
        <v/>
      </c>
      <c r="BD16" s="2936"/>
      <c r="BE16" s="2937"/>
      <c r="BH16" s="760" t="s">
        <v>4</v>
      </c>
      <c r="BI16" s="841" t="s">
        <v>1266</v>
      </c>
      <c r="BR16" s="2920"/>
      <c r="BS16" s="2921"/>
      <c r="BT16" s="2921"/>
      <c r="BU16" s="2921"/>
      <c r="BV16" s="2921"/>
      <c r="BW16" s="2922"/>
      <c r="BX16" s="861" t="s">
        <v>1267</v>
      </c>
      <c r="CA16" s="738"/>
      <c r="CB16" s="868"/>
      <c r="CE16" s="841" t="s">
        <v>1268</v>
      </c>
      <c r="CH16" s="2923"/>
      <c r="CI16" s="2924"/>
      <c r="CJ16" s="2924"/>
      <c r="CK16" s="2924"/>
      <c r="CL16" s="2924"/>
      <c r="CM16" s="2924"/>
      <c r="CN16" s="2925"/>
      <c r="CP16" s="862"/>
      <c r="CQ16" s="761" t="s">
        <v>1269</v>
      </c>
      <c r="DJ16" s="859" t="s">
        <v>1262</v>
      </c>
      <c r="DK16" s="869" t="s">
        <v>1270</v>
      </c>
      <c r="DL16" s="2926"/>
      <c r="DM16" s="2927"/>
      <c r="DN16" s="2928"/>
      <c r="DP16" s="853"/>
      <c r="DQ16" s="761" t="s">
        <v>1271</v>
      </c>
      <c r="DR16" s="843"/>
      <c r="EE16" s="859" t="s">
        <v>1262</v>
      </c>
      <c r="EF16" s="860" t="s">
        <v>1256</v>
      </c>
      <c r="EG16" s="2938"/>
      <c r="EH16" s="2939"/>
      <c r="EI16" s="2940"/>
      <c r="EJ16" s="768"/>
      <c r="GW16" s="845"/>
      <c r="GX16" s="845"/>
      <c r="GY16" s="845"/>
      <c r="IF16" s="776"/>
    </row>
    <row r="17" spans="2:240" s="767" customFormat="1" ht="18" customHeight="1">
      <c r="B17" s="856"/>
      <c r="AC17" s="768"/>
      <c r="AE17" s="870"/>
      <c r="AF17" s="858"/>
      <c r="AG17" s="761" t="s">
        <v>1272</v>
      </c>
      <c r="AI17" s="841"/>
      <c r="AM17" s="762"/>
      <c r="AN17" s="762"/>
      <c r="AO17" s="762"/>
      <c r="AP17" s="762"/>
      <c r="AQ17" s="762"/>
      <c r="AR17" s="762"/>
      <c r="AS17" s="762"/>
      <c r="AT17" s="762"/>
      <c r="BA17" s="762"/>
      <c r="BB17" s="843"/>
      <c r="BC17" s="2917"/>
      <c r="BD17" s="2918"/>
      <c r="BE17" s="2919"/>
      <c r="BH17" s="760" t="s">
        <v>4</v>
      </c>
      <c r="BI17" s="761" t="s">
        <v>1273</v>
      </c>
      <c r="BR17" s="2920"/>
      <c r="BS17" s="2921"/>
      <c r="BT17" s="2921"/>
      <c r="BU17" s="2921"/>
      <c r="BV17" s="2921"/>
      <c r="BW17" s="2922"/>
      <c r="BX17" s="861" t="s">
        <v>1258</v>
      </c>
      <c r="CA17" s="760" t="s">
        <v>4</v>
      </c>
      <c r="CB17" s="761" t="s">
        <v>1274</v>
      </c>
      <c r="CE17" s="761" t="s">
        <v>1275</v>
      </c>
      <c r="CH17" s="2923"/>
      <c r="CI17" s="2924"/>
      <c r="CJ17" s="2924"/>
      <c r="CK17" s="2924"/>
      <c r="CL17" s="2924"/>
      <c r="CM17" s="2924"/>
      <c r="CN17" s="2925"/>
      <c r="EJ17" s="768"/>
      <c r="GR17" s="737"/>
      <c r="GS17" s="845"/>
      <c r="GT17" s="845"/>
      <c r="GU17" s="845"/>
      <c r="GV17" s="845"/>
      <c r="GW17" s="845"/>
      <c r="GX17" s="845"/>
      <c r="GY17" s="845"/>
      <c r="IF17" s="737"/>
    </row>
    <row r="18" spans="2:240" s="767" customFormat="1" ht="18" customHeight="1">
      <c r="B18" s="840" t="s">
        <v>4</v>
      </c>
      <c r="C18" s="841" t="s">
        <v>1276</v>
      </c>
      <c r="D18" s="871"/>
      <c r="E18" s="872"/>
      <c r="F18" s="873"/>
      <c r="G18" s="873"/>
      <c r="H18" s="873"/>
      <c r="I18" s="873"/>
      <c r="J18" s="873"/>
      <c r="K18" s="866" t="s">
        <v>427</v>
      </c>
      <c r="L18" s="2941"/>
      <c r="M18" s="2941"/>
      <c r="N18" s="2941"/>
      <c r="O18" s="2941"/>
      <c r="P18" s="2941"/>
      <c r="Q18" s="2941"/>
      <c r="R18" s="2941"/>
      <c r="S18" s="2941"/>
      <c r="T18" s="2941"/>
      <c r="U18" s="2941"/>
      <c r="V18" s="2941"/>
      <c r="W18" s="2941"/>
      <c r="X18" s="2941"/>
      <c r="Y18" s="2941"/>
      <c r="Z18" s="2941"/>
      <c r="AA18" s="2941"/>
      <c r="AB18" s="2941"/>
      <c r="AC18" s="874" t="s">
        <v>970</v>
      </c>
      <c r="AE18" s="870"/>
      <c r="AF18" s="862"/>
      <c r="AG18" s="761" t="s">
        <v>1277</v>
      </c>
      <c r="AI18" s="841"/>
      <c r="AM18" s="844"/>
      <c r="AN18" s="844"/>
      <c r="AO18" s="844"/>
      <c r="AP18" s="844"/>
      <c r="AQ18" s="844"/>
      <c r="AR18" s="844"/>
      <c r="AS18" s="844"/>
      <c r="AT18" s="844"/>
      <c r="BA18" s="844"/>
      <c r="BB18" s="860" t="s">
        <v>1278</v>
      </c>
      <c r="BC18" s="2935"/>
      <c r="BD18" s="2936"/>
      <c r="BE18" s="2937"/>
      <c r="BH18" s="760" t="s">
        <v>4</v>
      </c>
      <c r="BI18" s="761" t="s">
        <v>1279</v>
      </c>
      <c r="BR18" s="2920"/>
      <c r="BS18" s="2921"/>
      <c r="BT18" s="2921"/>
      <c r="BU18" s="2921"/>
      <c r="BV18" s="2921"/>
      <c r="BW18" s="2922"/>
      <c r="BX18" s="861" t="s">
        <v>1267</v>
      </c>
      <c r="CB18" s="851"/>
      <c r="CC18" s="843"/>
      <c r="CD18" s="875"/>
      <c r="CE18" s="841" t="s">
        <v>1280</v>
      </c>
      <c r="CH18" s="2923"/>
      <c r="CI18" s="2924"/>
      <c r="CJ18" s="2924"/>
      <c r="CK18" s="2924"/>
      <c r="CL18" s="2924"/>
      <c r="CM18" s="2924"/>
      <c r="CN18" s="2924"/>
      <c r="CO18" s="2924"/>
      <c r="CP18" s="2924"/>
      <c r="CQ18" s="2924"/>
      <c r="CR18" s="2924"/>
      <c r="CS18" s="2925"/>
      <c r="CT18" s="876" t="s">
        <v>1281</v>
      </c>
      <c r="DC18" s="855" t="s">
        <v>1282</v>
      </c>
      <c r="DF18" s="877"/>
      <c r="DJ18" s="851"/>
      <c r="DK18" s="851"/>
      <c r="DL18" s="824"/>
      <c r="DM18" s="824"/>
      <c r="DN18" s="824"/>
      <c r="DQ18" s="761" t="s">
        <v>1283</v>
      </c>
      <c r="EB18" s="760" t="s">
        <v>31</v>
      </c>
      <c r="EC18" s="841" t="s">
        <v>1284</v>
      </c>
      <c r="EJ18" s="768"/>
    </row>
    <row r="19" spans="2:240" s="767" customFormat="1" ht="18" customHeight="1">
      <c r="B19" s="856"/>
      <c r="AC19" s="768"/>
      <c r="AE19" s="878"/>
      <c r="AF19" s="862"/>
      <c r="AG19" s="761" t="s">
        <v>1285</v>
      </c>
      <c r="AI19" s="841"/>
      <c r="AN19" s="844"/>
      <c r="AO19" s="844"/>
      <c r="AP19" s="844"/>
      <c r="AQ19" s="844"/>
      <c r="AR19" s="844"/>
      <c r="AS19" s="844"/>
      <c r="AT19" s="844"/>
      <c r="BA19" s="859" t="s">
        <v>1286</v>
      </c>
      <c r="BB19" s="860" t="s">
        <v>1278</v>
      </c>
      <c r="BC19" s="2935"/>
      <c r="BD19" s="2936"/>
      <c r="BE19" s="2937"/>
      <c r="BH19" s="760" t="s">
        <v>4</v>
      </c>
      <c r="BI19" s="879" t="s">
        <v>1287</v>
      </c>
      <c r="BR19" s="2920"/>
      <c r="BS19" s="2921"/>
      <c r="BT19" s="2921"/>
      <c r="BU19" s="2921"/>
      <c r="BV19" s="2921"/>
      <c r="BW19" s="2921"/>
      <c r="BX19" s="2921"/>
      <c r="BY19" s="2921"/>
      <c r="BZ19" s="2921"/>
      <c r="CA19" s="2921"/>
      <c r="CB19" s="2921"/>
      <c r="CC19" s="2922"/>
      <c r="CD19" s="875"/>
      <c r="CE19" s="841" t="s">
        <v>463</v>
      </c>
      <c r="CH19" s="2923"/>
      <c r="CI19" s="2924"/>
      <c r="CJ19" s="2924"/>
      <c r="CK19" s="2924"/>
      <c r="CL19" s="2924"/>
      <c r="CM19" s="2924"/>
      <c r="CN19" s="2924"/>
      <c r="CO19" s="2924"/>
      <c r="CP19" s="2924"/>
      <c r="CQ19" s="2924"/>
      <c r="CR19" s="2924"/>
      <c r="CS19" s="2925"/>
      <c r="CT19" s="876" t="s">
        <v>1188</v>
      </c>
      <c r="DC19" s="858"/>
      <c r="DD19" s="761" t="s">
        <v>1288</v>
      </c>
      <c r="DF19" s="853"/>
      <c r="DJ19" s="843"/>
      <c r="DK19" s="860" t="s">
        <v>1256</v>
      </c>
      <c r="DL19" s="2938"/>
      <c r="DM19" s="2939"/>
      <c r="DN19" s="2940"/>
      <c r="DU19" s="760" t="s">
        <v>4</v>
      </c>
      <c r="DV19" s="841" t="s">
        <v>1289</v>
      </c>
      <c r="EF19" s="760" t="s">
        <v>4</v>
      </c>
      <c r="EG19" s="841" t="s">
        <v>1290</v>
      </c>
      <c r="EJ19" s="768"/>
    </row>
    <row r="20" spans="2:240" s="767" customFormat="1" ht="18" customHeight="1">
      <c r="B20" s="840" t="s">
        <v>4</v>
      </c>
      <c r="C20" s="841" t="s">
        <v>1291</v>
      </c>
      <c r="D20" s="871"/>
      <c r="E20" s="846"/>
      <c r="F20" s="846"/>
      <c r="G20" s="846"/>
      <c r="H20" s="846"/>
      <c r="I20" s="846"/>
      <c r="J20" s="846"/>
      <c r="K20" s="866" t="s">
        <v>427</v>
      </c>
      <c r="L20" s="2941"/>
      <c r="M20" s="2941"/>
      <c r="N20" s="2941"/>
      <c r="O20" s="2941"/>
      <c r="P20" s="2941"/>
      <c r="Q20" s="2941"/>
      <c r="R20" s="2941"/>
      <c r="S20" s="2941"/>
      <c r="T20" s="2941"/>
      <c r="U20" s="2941"/>
      <c r="V20" s="2941"/>
      <c r="W20" s="2941"/>
      <c r="X20" s="2941"/>
      <c r="Y20" s="2941"/>
      <c r="Z20" s="2941"/>
      <c r="AA20" s="2941"/>
      <c r="AB20" s="2941"/>
      <c r="AC20" s="867" t="s">
        <v>970</v>
      </c>
      <c r="AE20" s="880"/>
      <c r="AF20" s="881"/>
      <c r="AG20" s="882"/>
      <c r="AH20" s="762"/>
      <c r="AI20" s="845"/>
      <c r="AM20" s="853"/>
      <c r="AN20" s="853"/>
      <c r="AO20" s="853"/>
      <c r="AP20" s="853"/>
      <c r="AQ20" s="853"/>
      <c r="AR20" s="853"/>
      <c r="AS20" s="853"/>
      <c r="AT20" s="853"/>
      <c r="AU20" s="853"/>
      <c r="AV20" s="853"/>
      <c r="AW20" s="853"/>
      <c r="AX20" s="853"/>
      <c r="AY20" s="853"/>
      <c r="BA20" s="853"/>
      <c r="BD20" s="853"/>
      <c r="BE20" s="853"/>
      <c r="BH20" s="760" t="s">
        <v>4</v>
      </c>
      <c r="BI20" s="879" t="s">
        <v>1292</v>
      </c>
      <c r="BR20" s="2920"/>
      <c r="BS20" s="2921"/>
      <c r="BT20" s="2921"/>
      <c r="BU20" s="2921"/>
      <c r="BV20" s="2921"/>
      <c r="BW20" s="2921"/>
      <c r="BX20" s="2921"/>
      <c r="BY20" s="2921"/>
      <c r="BZ20" s="2921"/>
      <c r="CA20" s="2921"/>
      <c r="CB20" s="2921"/>
      <c r="CC20" s="2922"/>
      <c r="CD20" s="877"/>
      <c r="CE20" s="877"/>
      <c r="CF20" s="877"/>
      <c r="CG20" s="877"/>
      <c r="CH20" s="877"/>
      <c r="CI20" s="877"/>
      <c r="CJ20" s="877"/>
      <c r="CK20" s="877"/>
      <c r="CL20" s="877"/>
      <c r="CM20" s="853"/>
      <c r="DU20" s="760" t="s">
        <v>4</v>
      </c>
      <c r="DV20" s="841" t="s">
        <v>1293</v>
      </c>
      <c r="DX20" s="822"/>
      <c r="EB20" s="760" t="s">
        <v>4</v>
      </c>
      <c r="EC20" s="841" t="s">
        <v>411</v>
      </c>
      <c r="EJ20" s="768"/>
    </row>
    <row r="21" spans="2:240" ht="6" customHeight="1" thickBot="1">
      <c r="B21" s="793"/>
      <c r="C21" s="796"/>
      <c r="D21" s="796"/>
      <c r="E21" s="883"/>
      <c r="F21" s="883"/>
      <c r="G21" s="883"/>
      <c r="H21" s="883"/>
      <c r="I21" s="883"/>
      <c r="J21" s="883"/>
      <c r="K21" s="796"/>
      <c r="L21" s="796"/>
      <c r="M21" s="796"/>
      <c r="N21" s="796"/>
      <c r="O21" s="796"/>
      <c r="P21" s="796"/>
      <c r="Q21" s="796"/>
      <c r="R21" s="796"/>
      <c r="S21" s="796"/>
      <c r="T21" s="796"/>
      <c r="U21" s="796"/>
      <c r="V21" s="796"/>
      <c r="W21" s="796"/>
      <c r="X21" s="796"/>
      <c r="Y21" s="796"/>
      <c r="Z21" s="796"/>
      <c r="AA21" s="796"/>
      <c r="AB21" s="796"/>
      <c r="AC21" s="797"/>
      <c r="AE21" s="885"/>
      <c r="AF21" s="886"/>
      <c r="AG21" s="887"/>
      <c r="AH21" s="888"/>
      <c r="AI21" s="886"/>
      <c r="AJ21" s="796"/>
      <c r="AK21" s="796"/>
      <c r="AL21" s="796"/>
      <c r="AM21" s="889"/>
      <c r="AN21" s="889"/>
      <c r="AO21" s="889"/>
      <c r="AP21" s="889"/>
      <c r="AQ21" s="889"/>
      <c r="AR21" s="889"/>
      <c r="AS21" s="889"/>
      <c r="AT21" s="887"/>
      <c r="AU21" s="887"/>
      <c r="AV21" s="887"/>
      <c r="AW21" s="887"/>
      <c r="AX21" s="887"/>
      <c r="AY21" s="887"/>
      <c r="AZ21" s="887"/>
      <c r="BA21" s="887"/>
      <c r="BB21" s="887"/>
      <c r="BC21" s="887"/>
      <c r="BD21" s="887"/>
      <c r="BE21" s="887"/>
      <c r="BF21" s="887"/>
      <c r="BG21" s="887"/>
      <c r="BH21" s="887"/>
      <c r="BI21" s="887"/>
      <c r="BJ21" s="796"/>
      <c r="BK21" s="796"/>
      <c r="BL21" s="796"/>
      <c r="BM21" s="796"/>
      <c r="BN21" s="796"/>
      <c r="BO21" s="796"/>
      <c r="BP21" s="796"/>
      <c r="BQ21" s="890"/>
      <c r="BR21" s="890"/>
      <c r="BS21" s="890"/>
      <c r="BT21" s="890"/>
      <c r="BU21" s="890"/>
      <c r="BV21" s="891"/>
      <c r="BW21" s="891"/>
      <c r="BX21" s="796"/>
      <c r="BY21" s="796"/>
      <c r="BZ21" s="796"/>
      <c r="CA21" s="796"/>
      <c r="CB21" s="796"/>
      <c r="CC21" s="796"/>
      <c r="CD21" s="891"/>
      <c r="CE21" s="891"/>
      <c r="CF21" s="891"/>
      <c r="CG21" s="891"/>
      <c r="CH21" s="891"/>
      <c r="CI21" s="891"/>
      <c r="CJ21" s="891"/>
      <c r="CK21" s="887"/>
      <c r="CL21" s="887"/>
      <c r="CM21" s="891"/>
      <c r="CN21" s="891"/>
      <c r="CO21" s="890"/>
      <c r="CP21" s="892"/>
      <c r="CQ21" s="892"/>
      <c r="CR21" s="892"/>
      <c r="CS21" s="892"/>
      <c r="CT21" s="893"/>
      <c r="CU21" s="894"/>
      <c r="CV21" s="894"/>
      <c r="CW21" s="890"/>
      <c r="CX21" s="892"/>
      <c r="CY21" s="887"/>
      <c r="CZ21" s="887"/>
      <c r="DA21" s="887"/>
      <c r="DB21" s="887"/>
      <c r="DC21" s="796"/>
      <c r="DD21" s="796"/>
      <c r="DE21" s="796"/>
      <c r="DF21" s="796"/>
      <c r="DG21" s="796"/>
      <c r="DH21" s="796"/>
      <c r="DI21" s="796"/>
      <c r="DJ21" s="796"/>
      <c r="DK21" s="796"/>
      <c r="DL21" s="796"/>
      <c r="DM21" s="796"/>
      <c r="DN21" s="796"/>
      <c r="DO21" s="796"/>
      <c r="DP21" s="796"/>
      <c r="DQ21" s="796"/>
      <c r="DR21" s="887"/>
      <c r="DS21" s="887"/>
      <c r="DT21" s="887"/>
      <c r="DU21" s="887"/>
      <c r="DV21" s="887"/>
      <c r="DW21" s="887"/>
      <c r="DX21" s="895"/>
      <c r="DY21" s="896"/>
      <c r="DZ21" s="896"/>
      <c r="EA21" s="887"/>
      <c r="EB21" s="887"/>
      <c r="EC21" s="892"/>
      <c r="ED21" s="892"/>
      <c r="EE21" s="892"/>
      <c r="EF21" s="892"/>
      <c r="EG21" s="890"/>
      <c r="EH21" s="897"/>
      <c r="EI21" s="897"/>
      <c r="EJ21" s="898"/>
    </row>
    <row r="22" spans="2:240" ht="18" customHeight="1" thickTop="1">
      <c r="B22" s="900"/>
      <c r="C22" s="901"/>
      <c r="D22" s="901"/>
      <c r="E22" s="901"/>
      <c r="I22" s="903" t="s">
        <v>1294</v>
      </c>
      <c r="J22" s="901"/>
      <c r="L22" s="904"/>
      <c r="M22" s="904"/>
      <c r="N22" s="904"/>
      <c r="O22" s="904"/>
      <c r="P22" s="904"/>
      <c r="Q22" s="904"/>
      <c r="R22" s="904"/>
      <c r="S22" s="904"/>
      <c r="T22" s="904"/>
      <c r="U22" s="904"/>
      <c r="V22" s="904"/>
      <c r="W22" s="904"/>
      <c r="X22" s="904"/>
      <c r="Y22" s="904"/>
      <c r="Z22" s="904"/>
      <c r="AA22" s="904"/>
      <c r="AB22" s="904"/>
      <c r="AC22" s="904"/>
      <c r="AD22" s="904"/>
      <c r="AE22" s="903" t="s">
        <v>1295</v>
      </c>
      <c r="AJ22" s="900"/>
      <c r="AL22" s="905"/>
      <c r="AM22" s="905"/>
      <c r="AN22" s="905"/>
      <c r="AO22" s="905"/>
      <c r="AP22" s="905"/>
      <c r="AQ22" s="906"/>
      <c r="AR22" s="905"/>
      <c r="AS22" s="907"/>
      <c r="AT22" s="907"/>
      <c r="AW22" s="907"/>
      <c r="AX22" s="907"/>
      <c r="AY22" s="907"/>
      <c r="AZ22" s="907"/>
      <c r="BA22" s="907"/>
      <c r="BB22" s="903" t="s">
        <v>1296</v>
      </c>
      <c r="CO22" s="903" t="s">
        <v>1297</v>
      </c>
      <c r="CQ22" s="908"/>
      <c r="DZ22" s="909"/>
      <c r="EA22" s="909"/>
      <c r="EB22" s="899"/>
      <c r="EC22" s="899"/>
      <c r="ED22" s="899"/>
      <c r="EE22" s="899"/>
      <c r="EF22" s="899"/>
      <c r="EG22" s="884"/>
      <c r="EH22" s="884"/>
      <c r="FP22" s="884"/>
      <c r="FQ22" s="884"/>
      <c r="FR22" s="884"/>
      <c r="FS22" s="884"/>
      <c r="FT22" s="884"/>
      <c r="FU22" s="884"/>
      <c r="FV22" s="884"/>
      <c r="FY22" s="884"/>
      <c r="FZ22" s="884"/>
      <c r="GA22" s="884"/>
      <c r="GB22" s="884"/>
      <c r="GC22" s="884"/>
      <c r="GD22" s="884"/>
      <c r="GE22" s="884"/>
      <c r="GF22" s="884"/>
      <c r="GG22" s="884"/>
      <c r="GH22" s="884"/>
      <c r="GI22" s="884"/>
      <c r="GJ22" s="884"/>
      <c r="GK22" s="884"/>
      <c r="GL22" s="884"/>
      <c r="GM22" s="884"/>
      <c r="GN22" s="884"/>
      <c r="GO22" s="884"/>
      <c r="GP22" s="884"/>
      <c r="GQ22" s="884"/>
      <c r="GR22" s="884"/>
      <c r="GS22" s="884"/>
      <c r="GT22" s="884"/>
      <c r="GU22" s="884"/>
      <c r="GV22" s="884"/>
    </row>
    <row r="23" spans="2:240" ht="18" customHeight="1" thickBot="1">
      <c r="B23" s="900"/>
      <c r="C23" s="901"/>
      <c r="D23" s="901"/>
      <c r="E23" s="901"/>
      <c r="J23" s="901"/>
      <c r="K23" s="903" t="s">
        <v>1298</v>
      </c>
      <c r="L23" s="904"/>
      <c r="M23" s="904"/>
      <c r="N23" s="904"/>
      <c r="O23" s="904"/>
      <c r="P23" s="904"/>
      <c r="Q23" s="904"/>
      <c r="R23" s="904"/>
      <c r="S23" s="904"/>
      <c r="T23" s="904"/>
      <c r="U23" s="904"/>
      <c r="V23" s="904"/>
      <c r="W23" s="904"/>
      <c r="X23" s="904"/>
      <c r="Y23" s="904"/>
      <c r="Z23" s="904"/>
      <c r="AA23" s="904"/>
      <c r="AB23" s="904"/>
      <c r="AC23" s="904"/>
      <c r="AD23" s="904"/>
      <c r="AF23" s="903" t="s">
        <v>1299</v>
      </c>
      <c r="AJ23" s="900"/>
      <c r="AL23" s="905"/>
      <c r="AM23" s="905"/>
      <c r="AN23" s="905"/>
      <c r="AO23" s="905"/>
      <c r="AP23" s="905"/>
      <c r="AQ23" s="906"/>
      <c r="AR23" s="908" t="s">
        <v>1300</v>
      </c>
      <c r="AS23" s="907"/>
      <c r="AT23" s="907"/>
      <c r="AV23" s="906"/>
      <c r="AW23" s="907"/>
      <c r="AX23" s="907"/>
      <c r="AY23" s="907"/>
      <c r="AZ23" s="907"/>
      <c r="BA23" s="907"/>
      <c r="BH23" s="767"/>
      <c r="BI23" s="767"/>
      <c r="BJ23" s="767"/>
      <c r="BK23" s="767"/>
      <c r="BL23" s="767"/>
      <c r="BM23" s="767"/>
      <c r="BN23" s="767"/>
      <c r="BO23" s="767"/>
      <c r="BP23" s="767"/>
      <c r="BQ23" s="767"/>
      <c r="BR23" s="767"/>
      <c r="BS23" s="767"/>
      <c r="BT23" s="767"/>
      <c r="BU23" s="767"/>
      <c r="BV23" s="767"/>
      <c r="BW23" s="767"/>
      <c r="BX23" s="767"/>
      <c r="BY23" s="767"/>
      <c r="CD23" s="903" t="s">
        <v>1301</v>
      </c>
      <c r="CG23" s="767"/>
      <c r="CH23" s="767"/>
      <c r="CI23" s="767"/>
      <c r="CJ23" s="767"/>
      <c r="CK23" s="810"/>
      <c r="CL23" s="767"/>
      <c r="CM23" s="767"/>
      <c r="CO23" s="903"/>
      <c r="CP23" s="906"/>
      <c r="CR23" s="810"/>
      <c r="CS23" s="810"/>
      <c r="CT23" s="810"/>
      <c r="CW23" s="810"/>
      <c r="CX23" s="810"/>
      <c r="CY23" s="810"/>
      <c r="CZ23" s="903" t="s">
        <v>1302</v>
      </c>
      <c r="DA23" s="901"/>
      <c r="DB23" s="810"/>
      <c r="DC23" s="910"/>
      <c r="DD23" s="911"/>
      <c r="EB23" s="912"/>
      <c r="EE23" s="884"/>
      <c r="EF23" s="884"/>
      <c r="EG23" s="884"/>
      <c r="EH23" s="884"/>
      <c r="EI23" s="884"/>
      <c r="EJ23" s="913" t="s">
        <v>1303</v>
      </c>
      <c r="FP23" s="884"/>
      <c r="FQ23" s="884"/>
      <c r="FR23" s="884"/>
      <c r="FS23" s="884"/>
      <c r="FT23" s="884"/>
      <c r="FU23" s="884"/>
      <c r="FV23" s="884"/>
      <c r="FY23" s="884"/>
      <c r="FZ23" s="884"/>
      <c r="GA23" s="884"/>
      <c r="GB23" s="884"/>
      <c r="GC23" s="884"/>
      <c r="GD23" s="884"/>
      <c r="GE23" s="884"/>
      <c r="GF23" s="884"/>
      <c r="GG23" s="884"/>
      <c r="GH23" s="884"/>
      <c r="GI23" s="884"/>
      <c r="GJ23" s="884"/>
      <c r="GK23" s="884"/>
      <c r="GL23" s="884"/>
      <c r="GM23" s="884"/>
      <c r="GN23" s="884"/>
      <c r="GO23" s="884"/>
      <c r="GP23" s="884"/>
      <c r="GQ23" s="884"/>
      <c r="GR23" s="884"/>
      <c r="GS23" s="884"/>
      <c r="GT23" s="884"/>
      <c r="GU23" s="884"/>
      <c r="GV23" s="884"/>
    </row>
    <row r="24" spans="2:240" s="767" customFormat="1" ht="18" customHeight="1">
      <c r="B24" s="2980" t="s">
        <v>1304</v>
      </c>
      <c r="C24" s="2981"/>
      <c r="D24" s="2981"/>
      <c r="E24" s="2981"/>
      <c r="F24" s="2981"/>
      <c r="G24" s="2981"/>
      <c r="H24" s="2981"/>
      <c r="I24" s="2982"/>
      <c r="J24" s="2986" t="s">
        <v>1305</v>
      </c>
      <c r="K24" s="2964"/>
      <c r="L24" s="2964"/>
      <c r="M24" s="2964"/>
      <c r="N24" s="2964"/>
      <c r="O24" s="2964"/>
      <c r="P24" s="2964"/>
      <c r="Q24" s="2964"/>
      <c r="R24" s="2964"/>
      <c r="S24" s="2964"/>
      <c r="T24" s="2964"/>
      <c r="U24" s="2964"/>
      <c r="V24" s="2964"/>
      <c r="W24" s="2964"/>
      <c r="X24" s="2964"/>
      <c r="Y24" s="2964"/>
      <c r="Z24" s="2964"/>
      <c r="AA24" s="2964"/>
      <c r="AB24" s="2964"/>
      <c r="AC24" s="2964"/>
      <c r="AD24" s="2964"/>
      <c r="AE24" s="2965"/>
      <c r="AF24" s="2988" t="s">
        <v>1306</v>
      </c>
      <c r="AG24" s="2989"/>
      <c r="AH24" s="2989"/>
      <c r="AI24" s="2989"/>
      <c r="AJ24" s="2989"/>
      <c r="AK24" s="2989"/>
      <c r="AL24" s="2989"/>
      <c r="AM24" s="2989"/>
      <c r="AN24" s="2989"/>
      <c r="AO24" s="2989"/>
      <c r="AP24" s="2989"/>
      <c r="AQ24" s="2960"/>
      <c r="AR24" s="2959" t="s">
        <v>1307</v>
      </c>
      <c r="AS24" s="2989"/>
      <c r="AT24" s="2989"/>
      <c r="AU24" s="2989"/>
      <c r="AV24" s="2989"/>
      <c r="AW24" s="2989"/>
      <c r="AX24" s="2989"/>
      <c r="AY24" s="2989"/>
      <c r="AZ24" s="2989"/>
      <c r="BA24" s="2989"/>
      <c r="BB24" s="2989"/>
      <c r="BC24" s="2989"/>
      <c r="BD24" s="2989"/>
      <c r="BE24" s="2989"/>
      <c r="BF24" s="2989"/>
      <c r="BG24" s="2989"/>
      <c r="BH24" s="2988" t="s">
        <v>1308</v>
      </c>
      <c r="BI24" s="2989"/>
      <c r="BJ24" s="2989"/>
      <c r="BK24" s="2989"/>
      <c r="BL24" s="2989"/>
      <c r="BM24" s="2989"/>
      <c r="BN24" s="2989"/>
      <c r="BO24" s="2989"/>
      <c r="BP24" s="2989"/>
      <c r="BQ24" s="2989"/>
      <c r="BR24" s="2989"/>
      <c r="BS24" s="2989"/>
      <c r="BT24" s="2989"/>
      <c r="BU24" s="2989"/>
      <c r="BV24" s="2989"/>
      <c r="BW24" s="2989"/>
      <c r="BX24" s="2989"/>
      <c r="BY24" s="2989"/>
      <c r="BZ24" s="2989"/>
      <c r="CA24" s="2960"/>
      <c r="CB24" s="2963" t="s">
        <v>1309</v>
      </c>
      <c r="CC24" s="2964"/>
      <c r="CD24" s="2964"/>
      <c r="CE24" s="2964"/>
      <c r="CF24" s="2964"/>
      <c r="CG24" s="2964"/>
      <c r="CH24" s="2964"/>
      <c r="CI24" s="2964"/>
      <c r="CJ24" s="2964"/>
      <c r="CK24" s="2964"/>
      <c r="CL24" s="2964"/>
      <c r="CM24" s="2965"/>
      <c r="CN24" s="2959" t="s">
        <v>1310</v>
      </c>
      <c r="CO24" s="2960"/>
      <c r="CP24" s="2963" t="s">
        <v>1311</v>
      </c>
      <c r="CQ24" s="2964"/>
      <c r="CR24" s="2964"/>
      <c r="CS24" s="2964"/>
      <c r="CT24" s="2964"/>
      <c r="CU24" s="2964"/>
      <c r="CV24" s="2964"/>
      <c r="CW24" s="2964"/>
      <c r="CX24" s="2964"/>
      <c r="CY24" s="2964"/>
      <c r="CZ24" s="2964"/>
      <c r="DA24" s="2964"/>
      <c r="DB24" s="2964"/>
      <c r="DC24" s="2964"/>
      <c r="DD24" s="2964"/>
      <c r="DE24" s="2964"/>
      <c r="DF24" s="2964"/>
      <c r="DG24" s="2965"/>
      <c r="DH24" s="2963" t="s">
        <v>1312</v>
      </c>
      <c r="DI24" s="2964"/>
      <c r="DJ24" s="2964"/>
      <c r="DK24" s="2964"/>
      <c r="DL24" s="2964"/>
      <c r="DM24" s="2964"/>
      <c r="DN24" s="2964"/>
      <c r="DO24" s="2964"/>
      <c r="DP24" s="2964"/>
      <c r="DQ24" s="2964"/>
      <c r="DR24" s="2964"/>
      <c r="DS24" s="2964"/>
      <c r="DT24" s="2964"/>
      <c r="DU24" s="2964"/>
      <c r="DV24" s="2964"/>
      <c r="DW24" s="2964"/>
      <c r="DX24" s="2964"/>
      <c r="DY24" s="2964"/>
      <c r="DZ24" s="2964"/>
      <c r="EA24" s="2964"/>
      <c r="EB24" s="2964"/>
      <c r="EC24" s="2964"/>
      <c r="ED24" s="2964"/>
      <c r="EE24" s="2964"/>
      <c r="EF24" s="2964"/>
      <c r="EG24" s="2964"/>
      <c r="EH24" s="2964"/>
      <c r="EI24" s="2964"/>
      <c r="EJ24" s="2969"/>
    </row>
    <row r="25" spans="2:240" s="767" customFormat="1" ht="18" customHeight="1" thickBot="1">
      <c r="B25" s="2983"/>
      <c r="C25" s="2984"/>
      <c r="D25" s="2984"/>
      <c r="E25" s="2984"/>
      <c r="F25" s="2984"/>
      <c r="G25" s="2984"/>
      <c r="H25" s="2984"/>
      <c r="I25" s="2985"/>
      <c r="J25" s="2987"/>
      <c r="K25" s="2967"/>
      <c r="L25" s="2967"/>
      <c r="M25" s="2967"/>
      <c r="N25" s="2967"/>
      <c r="O25" s="2967"/>
      <c r="P25" s="2967"/>
      <c r="Q25" s="2967"/>
      <c r="R25" s="2967"/>
      <c r="S25" s="2967"/>
      <c r="T25" s="2967"/>
      <c r="U25" s="2967"/>
      <c r="V25" s="2967"/>
      <c r="W25" s="2967"/>
      <c r="X25" s="2967"/>
      <c r="Y25" s="2967"/>
      <c r="Z25" s="2967"/>
      <c r="AA25" s="2967"/>
      <c r="AB25" s="2967"/>
      <c r="AC25" s="2967"/>
      <c r="AD25" s="2967"/>
      <c r="AE25" s="2968"/>
      <c r="AF25" s="2961"/>
      <c r="AG25" s="2990"/>
      <c r="AH25" s="2990"/>
      <c r="AI25" s="2990"/>
      <c r="AJ25" s="2990"/>
      <c r="AK25" s="2990"/>
      <c r="AL25" s="2990"/>
      <c r="AM25" s="2990"/>
      <c r="AN25" s="2990"/>
      <c r="AO25" s="2990"/>
      <c r="AP25" s="2990"/>
      <c r="AQ25" s="2962"/>
      <c r="AR25" s="2991"/>
      <c r="AS25" s="2992"/>
      <c r="AT25" s="2992"/>
      <c r="AU25" s="2992"/>
      <c r="AV25" s="2992"/>
      <c r="AW25" s="2992"/>
      <c r="AX25" s="2992"/>
      <c r="AY25" s="2992"/>
      <c r="AZ25" s="2992"/>
      <c r="BA25" s="2992"/>
      <c r="BB25" s="2992"/>
      <c r="BC25" s="2992"/>
      <c r="BD25" s="2992"/>
      <c r="BE25" s="2992"/>
      <c r="BF25" s="2992"/>
      <c r="BG25" s="2992"/>
      <c r="BH25" s="2961"/>
      <c r="BI25" s="2990"/>
      <c r="BJ25" s="2990"/>
      <c r="BK25" s="2990"/>
      <c r="BL25" s="2990"/>
      <c r="BM25" s="2990"/>
      <c r="BN25" s="2990"/>
      <c r="BO25" s="2990"/>
      <c r="BP25" s="2990"/>
      <c r="BQ25" s="2990"/>
      <c r="BR25" s="2990"/>
      <c r="BS25" s="2990"/>
      <c r="BT25" s="2990"/>
      <c r="BU25" s="2990"/>
      <c r="BV25" s="2990"/>
      <c r="BW25" s="2990"/>
      <c r="BX25" s="2990"/>
      <c r="BY25" s="2990"/>
      <c r="BZ25" s="2990"/>
      <c r="CA25" s="2962"/>
      <c r="CB25" s="2966"/>
      <c r="CC25" s="2967"/>
      <c r="CD25" s="2967"/>
      <c r="CE25" s="2967"/>
      <c r="CF25" s="2967"/>
      <c r="CG25" s="2967"/>
      <c r="CH25" s="2967"/>
      <c r="CI25" s="2967"/>
      <c r="CJ25" s="2967"/>
      <c r="CK25" s="2967"/>
      <c r="CL25" s="2967"/>
      <c r="CM25" s="2968"/>
      <c r="CN25" s="2961"/>
      <c r="CO25" s="2962"/>
      <c r="CP25" s="2966"/>
      <c r="CQ25" s="2967"/>
      <c r="CR25" s="2967"/>
      <c r="CS25" s="2967"/>
      <c r="CT25" s="2967"/>
      <c r="CU25" s="2967"/>
      <c r="CV25" s="2967"/>
      <c r="CW25" s="2967"/>
      <c r="CX25" s="2967"/>
      <c r="CY25" s="2967"/>
      <c r="CZ25" s="2967"/>
      <c r="DA25" s="2967"/>
      <c r="DB25" s="2967"/>
      <c r="DC25" s="2967"/>
      <c r="DD25" s="2967"/>
      <c r="DE25" s="2967"/>
      <c r="DF25" s="2967"/>
      <c r="DG25" s="2968"/>
      <c r="DH25" s="2966"/>
      <c r="DI25" s="2967"/>
      <c r="DJ25" s="2967"/>
      <c r="DK25" s="2967"/>
      <c r="DL25" s="2967"/>
      <c r="DM25" s="2967"/>
      <c r="DN25" s="2967"/>
      <c r="DO25" s="2967"/>
      <c r="DP25" s="2967"/>
      <c r="DQ25" s="2967"/>
      <c r="DR25" s="2967"/>
      <c r="DS25" s="2967"/>
      <c r="DT25" s="2967"/>
      <c r="DU25" s="2967"/>
      <c r="DV25" s="2967"/>
      <c r="DW25" s="2967"/>
      <c r="DX25" s="2967"/>
      <c r="DY25" s="2967"/>
      <c r="DZ25" s="2967"/>
      <c r="EA25" s="2967"/>
      <c r="EB25" s="2967"/>
      <c r="EC25" s="2967"/>
      <c r="ED25" s="2967"/>
      <c r="EE25" s="2967"/>
      <c r="EF25" s="2967"/>
      <c r="EG25" s="2967"/>
      <c r="EH25" s="2967"/>
      <c r="EI25" s="2967"/>
      <c r="EJ25" s="2970"/>
    </row>
    <row r="26" spans="2:240" s="767" customFormat="1" ht="18" customHeight="1">
      <c r="B26" s="914"/>
      <c r="C26" s="915"/>
      <c r="D26" s="916" t="s">
        <v>190</v>
      </c>
      <c r="E26" s="916"/>
      <c r="F26" s="917"/>
      <c r="G26" s="916" t="s">
        <v>1247</v>
      </c>
      <c r="H26" s="916"/>
      <c r="I26" s="918"/>
      <c r="J26" s="919">
        <v>1</v>
      </c>
      <c r="K26" s="920">
        <v>2</v>
      </c>
      <c r="L26" s="2947" t="s">
        <v>1313</v>
      </c>
      <c r="M26" s="2948"/>
      <c r="N26" s="2948"/>
      <c r="O26" s="2948"/>
      <c r="P26" s="2948"/>
      <c r="Q26" s="2948"/>
      <c r="R26" s="2948"/>
      <c r="S26" s="2948"/>
      <c r="T26" s="2948"/>
      <c r="U26" s="2949"/>
      <c r="V26" s="2947" t="s">
        <v>1314</v>
      </c>
      <c r="W26" s="2948"/>
      <c r="X26" s="2948"/>
      <c r="Y26" s="2948"/>
      <c r="Z26" s="2948"/>
      <c r="AA26" s="2948"/>
      <c r="AB26" s="2948"/>
      <c r="AC26" s="2948"/>
      <c r="AD26" s="2949"/>
      <c r="AE26" s="920">
        <v>7</v>
      </c>
      <c r="AF26" s="921">
        <v>1</v>
      </c>
      <c r="AG26" s="2947" t="s">
        <v>1315</v>
      </c>
      <c r="AH26" s="2948"/>
      <c r="AI26" s="2948"/>
      <c r="AJ26" s="2948"/>
      <c r="AK26" s="2948"/>
      <c r="AL26" s="2948"/>
      <c r="AM26" s="2948"/>
      <c r="AN26" s="2948"/>
      <c r="AO26" s="2948"/>
      <c r="AP26" s="2948"/>
      <c r="AQ26" s="2949"/>
      <c r="AR26" s="2971" t="s">
        <v>1316</v>
      </c>
      <c r="AS26" s="2972"/>
      <c r="AT26" s="2972"/>
      <c r="AU26" s="2972"/>
      <c r="AV26" s="2972"/>
      <c r="AW26" s="2972"/>
      <c r="AX26" s="2972"/>
      <c r="AY26" s="2972"/>
      <c r="AZ26" s="2972"/>
      <c r="BA26" s="2973"/>
      <c r="BB26" s="2971" t="s">
        <v>1317</v>
      </c>
      <c r="BC26" s="2972"/>
      <c r="BD26" s="2972"/>
      <c r="BE26" s="2972"/>
      <c r="BF26" s="2972"/>
      <c r="BG26" s="2973"/>
      <c r="BH26" s="2974" t="s">
        <v>1318</v>
      </c>
      <c r="BI26" s="2975"/>
      <c r="BJ26" s="2975"/>
      <c r="BK26" s="2975"/>
      <c r="BL26" s="2975"/>
      <c r="BM26" s="2975"/>
      <c r="BN26" s="2976"/>
      <c r="BO26" s="2977" t="s">
        <v>1319</v>
      </c>
      <c r="BP26" s="2978"/>
      <c r="BQ26" s="2978"/>
      <c r="BR26" s="2978"/>
      <c r="BS26" s="2978"/>
      <c r="BT26" s="2978"/>
      <c r="BU26" s="2978"/>
      <c r="BV26" s="2978"/>
      <c r="BW26" s="2978"/>
      <c r="BX26" s="2978"/>
      <c r="BY26" s="2978"/>
      <c r="BZ26" s="2978"/>
      <c r="CA26" s="2979"/>
      <c r="CB26" s="2945">
        <v>1</v>
      </c>
      <c r="CC26" s="2946"/>
      <c r="CD26" s="2947" t="s">
        <v>1320</v>
      </c>
      <c r="CE26" s="2948"/>
      <c r="CF26" s="2948"/>
      <c r="CG26" s="2948"/>
      <c r="CH26" s="2948"/>
      <c r="CI26" s="2948"/>
      <c r="CJ26" s="2948"/>
      <c r="CK26" s="2948"/>
      <c r="CL26" s="2948"/>
      <c r="CM26" s="2949"/>
      <c r="CN26" s="920">
        <v>1</v>
      </c>
      <c r="CO26" s="925">
        <v>2</v>
      </c>
      <c r="CP26" s="2950" t="s">
        <v>1321</v>
      </c>
      <c r="CQ26" s="2951"/>
      <c r="CR26" s="2951"/>
      <c r="CS26" s="2951"/>
      <c r="CT26" s="2951"/>
      <c r="CU26" s="2951"/>
      <c r="CV26" s="2951"/>
      <c r="CW26" s="2951"/>
      <c r="CX26" s="2951"/>
      <c r="CY26" s="2951"/>
      <c r="CZ26" s="2951"/>
      <c r="DA26" s="2951"/>
      <c r="DB26" s="2951"/>
      <c r="DC26" s="2951"/>
      <c r="DD26" s="2951"/>
      <c r="DE26" s="2951"/>
      <c r="DF26" s="2951"/>
      <c r="DG26" s="2952"/>
      <c r="DH26" s="2953" t="s">
        <v>1322</v>
      </c>
      <c r="DI26" s="2954"/>
      <c r="DJ26" s="2954"/>
      <c r="DK26" s="2954"/>
      <c r="DL26" s="2954"/>
      <c r="DM26" s="2954"/>
      <c r="DN26" s="2954"/>
      <c r="DO26" s="2954"/>
      <c r="DP26" s="2954"/>
      <c r="DQ26" s="2954"/>
      <c r="DR26" s="2954"/>
      <c r="DS26" s="2955"/>
      <c r="DT26" s="2953" t="s">
        <v>1323</v>
      </c>
      <c r="DU26" s="2954"/>
      <c r="DV26" s="2954"/>
      <c r="DW26" s="2954"/>
      <c r="DX26" s="2954"/>
      <c r="DY26" s="2954"/>
      <c r="DZ26" s="2954"/>
      <c r="EA26" s="2954"/>
      <c r="EB26" s="2954"/>
      <c r="EC26" s="2954"/>
      <c r="ED26" s="2954"/>
      <c r="EE26" s="2955"/>
      <c r="EF26" s="926">
        <v>3</v>
      </c>
      <c r="EG26" s="2956" t="s">
        <v>1324</v>
      </c>
      <c r="EH26" s="2957"/>
      <c r="EI26" s="2957"/>
      <c r="EJ26" s="2958"/>
    </row>
    <row r="27" spans="2:240" s="767" customFormat="1" ht="18" customHeight="1">
      <c r="B27" s="927"/>
      <c r="C27" s="928"/>
      <c r="D27" s="928"/>
      <c r="E27" s="928"/>
      <c r="F27" s="928"/>
      <c r="G27" s="928"/>
      <c r="H27" s="928"/>
      <c r="I27" s="918"/>
      <c r="J27" s="929"/>
      <c r="K27" s="930"/>
      <c r="L27" s="931"/>
      <c r="M27" s="3017" t="s">
        <v>1032</v>
      </c>
      <c r="N27" s="3018"/>
      <c r="O27" s="3018"/>
      <c r="P27" s="3018"/>
      <c r="Q27" s="3019"/>
      <c r="R27" s="2950" t="s">
        <v>1033</v>
      </c>
      <c r="S27" s="2951"/>
      <c r="T27" s="2951"/>
      <c r="U27" s="2952"/>
      <c r="V27" s="922"/>
      <c r="W27" s="923"/>
      <c r="X27" s="923"/>
      <c r="Y27" s="923"/>
      <c r="Z27" s="923"/>
      <c r="AA27" s="923"/>
      <c r="AB27" s="923"/>
      <c r="AC27" s="923"/>
      <c r="AD27" s="924"/>
      <c r="AE27" s="932"/>
      <c r="AF27" s="933"/>
      <c r="AG27" s="922"/>
      <c r="AH27" s="923"/>
      <c r="AI27" s="923"/>
      <c r="AJ27" s="923"/>
      <c r="AK27" s="934"/>
      <c r="AL27" s="934"/>
      <c r="AM27" s="934"/>
      <c r="AN27" s="935" t="s">
        <v>4</v>
      </c>
      <c r="AO27" s="936" t="s">
        <v>491</v>
      </c>
      <c r="AP27" s="937"/>
      <c r="AQ27" s="938"/>
      <c r="AR27" s="3020"/>
      <c r="AS27" s="3021"/>
      <c r="AT27" s="3021"/>
      <c r="AU27" s="3021"/>
      <c r="AV27" s="3021"/>
      <c r="AW27" s="3021"/>
      <c r="AX27" s="3021"/>
      <c r="AY27" s="3021"/>
      <c r="AZ27" s="3021"/>
      <c r="BA27" s="3022"/>
      <c r="BB27" s="3023"/>
      <c r="BC27" s="3024"/>
      <c r="BD27" s="3024"/>
      <c r="BE27" s="3024"/>
      <c r="BF27" s="3024"/>
      <c r="BG27" s="3025"/>
      <c r="BH27" s="2974" t="s">
        <v>1325</v>
      </c>
      <c r="BI27" s="2975"/>
      <c r="BJ27" s="2976"/>
      <c r="BK27" s="2974" t="s">
        <v>381</v>
      </c>
      <c r="BL27" s="2975"/>
      <c r="BM27" s="2975"/>
      <c r="BN27" s="2976"/>
      <c r="BO27" s="2974" t="s">
        <v>1326</v>
      </c>
      <c r="BP27" s="2975"/>
      <c r="BQ27" s="2975"/>
      <c r="BR27" s="2976"/>
      <c r="BS27" s="939" t="s">
        <v>1327</v>
      </c>
      <c r="BT27" s="940"/>
      <c r="BU27" s="940"/>
      <c r="BV27" s="939" t="s">
        <v>1039</v>
      </c>
      <c r="BW27" s="940"/>
      <c r="BX27" s="940"/>
      <c r="BY27" s="939" t="s">
        <v>1040</v>
      </c>
      <c r="BZ27" s="940"/>
      <c r="CA27" s="941"/>
      <c r="CB27" s="922"/>
      <c r="CC27" s="942"/>
      <c r="CD27" s="943"/>
      <c r="CE27" s="944"/>
      <c r="CF27" s="944"/>
      <c r="CG27" s="944"/>
      <c r="CH27" s="944"/>
      <c r="CI27" s="944"/>
      <c r="CJ27" s="944"/>
      <c r="CK27" s="944"/>
      <c r="CL27" s="944"/>
      <c r="CM27" s="945"/>
      <c r="CN27" s="946"/>
      <c r="CO27" s="947"/>
      <c r="CP27" s="2950" t="s">
        <v>1328</v>
      </c>
      <c r="CQ27" s="2952"/>
      <c r="CR27" s="3012" t="s">
        <v>1329</v>
      </c>
      <c r="CS27" s="3013"/>
      <c r="CT27" s="3013"/>
      <c r="CU27" s="3014"/>
      <c r="CV27" s="3012" t="s">
        <v>1330</v>
      </c>
      <c r="CW27" s="3013"/>
      <c r="CX27" s="3013"/>
      <c r="CY27" s="3014"/>
      <c r="CZ27" s="2974" t="s">
        <v>1331</v>
      </c>
      <c r="DA27" s="3015"/>
      <c r="DB27" s="3015"/>
      <c r="DC27" s="3016"/>
      <c r="DD27" s="2974" t="s">
        <v>1332</v>
      </c>
      <c r="DE27" s="3015"/>
      <c r="DF27" s="3015"/>
      <c r="DG27" s="3015"/>
      <c r="DH27" s="948" t="s">
        <v>4</v>
      </c>
      <c r="DI27" s="3002" t="s">
        <v>1333</v>
      </c>
      <c r="DJ27" s="3002"/>
      <c r="DK27" s="3002"/>
      <c r="DL27" s="3002"/>
      <c r="DM27" s="3003"/>
      <c r="DN27" s="948" t="s">
        <v>4</v>
      </c>
      <c r="DO27" s="3002" t="s">
        <v>1334</v>
      </c>
      <c r="DP27" s="3002"/>
      <c r="DQ27" s="3002"/>
      <c r="DR27" s="3002"/>
      <c r="DS27" s="3003"/>
      <c r="DT27" s="948" t="s">
        <v>4</v>
      </c>
      <c r="DU27" s="3002" t="s">
        <v>1333</v>
      </c>
      <c r="DV27" s="3002"/>
      <c r="DW27" s="3002"/>
      <c r="DX27" s="3002"/>
      <c r="DY27" s="3003"/>
      <c r="DZ27" s="948" t="s">
        <v>4</v>
      </c>
      <c r="EA27" s="3004" t="s">
        <v>1335</v>
      </c>
      <c r="EB27" s="3004"/>
      <c r="EC27" s="3004"/>
      <c r="ED27" s="3004"/>
      <c r="EE27" s="3005"/>
      <c r="EF27" s="949"/>
      <c r="EG27" s="950"/>
      <c r="EH27" s="951"/>
      <c r="EI27" s="951"/>
      <c r="EJ27" s="952"/>
    </row>
    <row r="28" spans="2:240" ht="18" customHeight="1">
      <c r="B28" s="953"/>
      <c r="C28" s="954"/>
      <c r="D28" s="954"/>
      <c r="E28" s="955"/>
      <c r="F28" s="956"/>
      <c r="G28" s="957"/>
      <c r="H28" s="958"/>
      <c r="I28" s="959"/>
      <c r="J28" s="3006" t="s">
        <v>1336</v>
      </c>
      <c r="K28" s="3009" t="s">
        <v>1337</v>
      </c>
      <c r="L28" s="3009" t="s">
        <v>1034</v>
      </c>
      <c r="M28" s="2999" t="s">
        <v>1338</v>
      </c>
      <c r="N28" s="2993" t="s">
        <v>1339</v>
      </c>
      <c r="O28" s="2993" t="s">
        <v>1340</v>
      </c>
      <c r="P28" s="2993" t="s">
        <v>1341</v>
      </c>
      <c r="Q28" s="2996" t="s">
        <v>411</v>
      </c>
      <c r="R28" s="2999" t="s">
        <v>1342</v>
      </c>
      <c r="S28" s="2993" t="s">
        <v>1343</v>
      </c>
      <c r="T28" s="2993" t="s">
        <v>411</v>
      </c>
      <c r="U28" s="2996" t="s">
        <v>1344</v>
      </c>
      <c r="V28" s="3009" t="s">
        <v>1345</v>
      </c>
      <c r="W28" s="2999" t="s">
        <v>1346</v>
      </c>
      <c r="X28" s="2993" t="s">
        <v>1347</v>
      </c>
      <c r="Y28" s="3058" t="s">
        <v>1348</v>
      </c>
      <c r="Z28" s="3059"/>
      <c r="AA28" s="3060"/>
      <c r="AB28" s="3067" t="s">
        <v>1349</v>
      </c>
      <c r="AC28" s="3068"/>
      <c r="AD28" s="3069"/>
      <c r="AE28" s="3009" t="s">
        <v>1350</v>
      </c>
      <c r="AF28" s="3042" t="s">
        <v>1351</v>
      </c>
      <c r="AG28" s="3045" t="s">
        <v>1352</v>
      </c>
      <c r="AH28" s="3046"/>
      <c r="AI28" s="3047"/>
      <c r="AJ28" s="3051" t="s">
        <v>1353</v>
      </c>
      <c r="AK28" s="3052"/>
      <c r="AL28" s="3052"/>
      <c r="AM28" s="3052"/>
      <c r="AN28" s="3052"/>
      <c r="AO28" s="3053"/>
      <c r="AP28" s="3054" t="s">
        <v>1354</v>
      </c>
      <c r="AQ28" s="3055"/>
      <c r="AR28" s="3033" t="s">
        <v>1355</v>
      </c>
      <c r="AS28" s="3036" t="s">
        <v>1356</v>
      </c>
      <c r="AT28" s="3026" t="s">
        <v>1357</v>
      </c>
      <c r="AU28" s="3026"/>
      <c r="AV28" s="3026"/>
      <c r="AW28" s="3026"/>
      <c r="AX28" s="3027" t="s">
        <v>1358</v>
      </c>
      <c r="AY28" s="3028"/>
      <c r="AZ28" s="3028"/>
      <c r="BA28" s="3029"/>
      <c r="BB28" s="3033" t="s">
        <v>1359</v>
      </c>
      <c r="BC28" s="3036" t="s">
        <v>1356</v>
      </c>
      <c r="BD28" s="3026" t="s">
        <v>1360</v>
      </c>
      <c r="BE28" s="3026"/>
      <c r="BF28" s="3026"/>
      <c r="BG28" s="3039"/>
      <c r="BH28" s="2999" t="s">
        <v>1073</v>
      </c>
      <c r="BI28" s="2993" t="s">
        <v>1361</v>
      </c>
      <c r="BJ28" s="2996" t="s">
        <v>1075</v>
      </c>
      <c r="BK28" s="3082" t="s">
        <v>1362</v>
      </c>
      <c r="BL28" s="3083"/>
      <c r="BM28" s="3082" t="s">
        <v>1363</v>
      </c>
      <c r="BN28" s="3083"/>
      <c r="BO28" s="2999" t="s">
        <v>1078</v>
      </c>
      <c r="BP28" s="3058" t="s">
        <v>1364</v>
      </c>
      <c r="BQ28" s="3059"/>
      <c r="BR28" s="3076"/>
      <c r="BS28" s="2999" t="s">
        <v>1034</v>
      </c>
      <c r="BT28" s="2993" t="s">
        <v>1078</v>
      </c>
      <c r="BU28" s="2996" t="s">
        <v>1080</v>
      </c>
      <c r="BV28" s="2999" t="s">
        <v>1034</v>
      </c>
      <c r="BW28" s="2993" t="s">
        <v>1078</v>
      </c>
      <c r="BX28" s="2996" t="s">
        <v>1080</v>
      </c>
      <c r="BY28" s="2999" t="s">
        <v>1034</v>
      </c>
      <c r="BZ28" s="2993" t="s">
        <v>1078</v>
      </c>
      <c r="CA28" s="2996" t="s">
        <v>1080</v>
      </c>
      <c r="CB28" s="3079" t="s">
        <v>1365</v>
      </c>
      <c r="CC28" s="3076"/>
      <c r="CD28" s="3079" t="s">
        <v>1366</v>
      </c>
      <c r="CE28" s="3060"/>
      <c r="CF28" s="3058" t="s">
        <v>1367</v>
      </c>
      <c r="CG28" s="3060"/>
      <c r="CH28" s="3058" t="s">
        <v>1368</v>
      </c>
      <c r="CI28" s="3060"/>
      <c r="CJ28" s="3058" t="s">
        <v>1369</v>
      </c>
      <c r="CK28" s="3060"/>
      <c r="CL28" s="3058" t="s">
        <v>1086</v>
      </c>
      <c r="CM28" s="3076"/>
      <c r="CN28" s="3009" t="s">
        <v>1370</v>
      </c>
      <c r="CO28" s="3009" t="s">
        <v>1371</v>
      </c>
      <c r="CP28" s="3009" t="s">
        <v>1372</v>
      </c>
      <c r="CQ28" s="3117" t="s">
        <v>943</v>
      </c>
      <c r="CR28" s="3120" t="s">
        <v>1373</v>
      </c>
      <c r="CS28" s="3121"/>
      <c r="CT28" s="3121"/>
      <c r="CU28" s="3122"/>
      <c r="CV28" s="3123" t="s">
        <v>1374</v>
      </c>
      <c r="CW28" s="3121"/>
      <c r="CX28" s="3121"/>
      <c r="CY28" s="3124"/>
      <c r="CZ28" s="3125" t="s">
        <v>1375</v>
      </c>
      <c r="DA28" s="3126"/>
      <c r="DB28" s="3126"/>
      <c r="DC28" s="3127"/>
      <c r="DD28" s="3120" t="s">
        <v>1376</v>
      </c>
      <c r="DE28" s="3121"/>
      <c r="DF28" s="3121"/>
      <c r="DG28" s="3122"/>
      <c r="DH28" s="3109" t="s">
        <v>1377</v>
      </c>
      <c r="DI28" s="3128"/>
      <c r="DJ28" s="3128"/>
      <c r="DK28" s="3109" t="s">
        <v>1378</v>
      </c>
      <c r="DL28" s="3115"/>
      <c r="DM28" s="3116"/>
      <c r="DN28" s="3109" t="s">
        <v>1379</v>
      </c>
      <c r="DO28" s="3110"/>
      <c r="DP28" s="3111"/>
      <c r="DQ28" s="3109" t="s">
        <v>1380</v>
      </c>
      <c r="DR28" s="3110"/>
      <c r="DS28" s="3111"/>
      <c r="DT28" s="3109" t="s">
        <v>1379</v>
      </c>
      <c r="DU28" s="3110"/>
      <c r="DV28" s="3111"/>
      <c r="DW28" s="3109" t="s">
        <v>1380</v>
      </c>
      <c r="DX28" s="3110"/>
      <c r="DY28" s="3111"/>
      <c r="DZ28" s="3109" t="s">
        <v>1379</v>
      </c>
      <c r="EA28" s="3110"/>
      <c r="EB28" s="3111"/>
      <c r="EC28" s="3109" t="s">
        <v>1380</v>
      </c>
      <c r="ED28" s="3110"/>
      <c r="EE28" s="3111"/>
      <c r="EF28" s="3009" t="s">
        <v>1381</v>
      </c>
      <c r="EG28" s="2999" t="s">
        <v>1382</v>
      </c>
      <c r="EH28" s="2993" t="s">
        <v>1383</v>
      </c>
      <c r="EI28" s="2993" t="s">
        <v>1384</v>
      </c>
      <c r="EJ28" s="3112" t="s">
        <v>1385</v>
      </c>
      <c r="EK28" s="884"/>
      <c r="EL28" s="884"/>
      <c r="EM28" s="884"/>
      <c r="EN28" s="884"/>
      <c r="EO28" s="884"/>
      <c r="EP28" s="884"/>
      <c r="EQ28" s="884"/>
      <c r="ER28" s="884"/>
      <c r="ES28" s="884"/>
      <c r="ET28" s="884"/>
      <c r="EU28" s="884"/>
      <c r="EV28" s="884"/>
      <c r="EW28" s="884"/>
      <c r="EX28" s="884"/>
      <c r="EY28" s="884"/>
      <c r="EZ28" s="884"/>
      <c r="FA28" s="884"/>
      <c r="FB28" s="884"/>
      <c r="FC28" s="884"/>
      <c r="FD28" s="884"/>
      <c r="FE28" s="884"/>
      <c r="FF28" s="884"/>
      <c r="FG28" s="884"/>
      <c r="FH28" s="884"/>
      <c r="FI28" s="884"/>
      <c r="FJ28" s="884"/>
      <c r="FK28" s="884"/>
      <c r="FL28" s="884"/>
      <c r="FM28" s="884"/>
      <c r="FN28" s="884"/>
      <c r="FO28" s="884"/>
      <c r="FP28" s="884"/>
      <c r="FQ28" s="884"/>
      <c r="FR28" s="884"/>
      <c r="FS28" s="884"/>
      <c r="FT28" s="884"/>
      <c r="FU28" s="884"/>
      <c r="FV28" s="884"/>
      <c r="FW28" s="899"/>
      <c r="FX28" s="899"/>
      <c r="GU28" s="884"/>
      <c r="GV28" s="884"/>
    </row>
    <row r="29" spans="2:240" ht="18" customHeight="1">
      <c r="B29" s="3084" t="s">
        <v>1386</v>
      </c>
      <c r="C29" s="3085"/>
      <c r="D29" s="3086"/>
      <c r="E29" s="3090" t="s">
        <v>1387</v>
      </c>
      <c r="F29" s="3091"/>
      <c r="G29" s="3090" t="s">
        <v>1388</v>
      </c>
      <c r="H29" s="3091"/>
      <c r="I29" s="3094" t="s">
        <v>7</v>
      </c>
      <c r="J29" s="3007"/>
      <c r="K29" s="3010"/>
      <c r="L29" s="3010"/>
      <c r="M29" s="3000"/>
      <c r="N29" s="2994"/>
      <c r="O29" s="2994"/>
      <c r="P29" s="2994"/>
      <c r="Q29" s="2997"/>
      <c r="R29" s="3000"/>
      <c r="S29" s="2994"/>
      <c r="T29" s="2994"/>
      <c r="U29" s="2997"/>
      <c r="V29" s="3010"/>
      <c r="W29" s="3000"/>
      <c r="X29" s="2994"/>
      <c r="Y29" s="3061"/>
      <c r="Z29" s="3062"/>
      <c r="AA29" s="3063"/>
      <c r="AB29" s="3070"/>
      <c r="AC29" s="3071"/>
      <c r="AD29" s="3072"/>
      <c r="AE29" s="3010"/>
      <c r="AF29" s="3043"/>
      <c r="AG29" s="3048"/>
      <c r="AH29" s="3049"/>
      <c r="AI29" s="3050"/>
      <c r="AJ29" s="3096" t="s">
        <v>1389</v>
      </c>
      <c r="AK29" s="3097"/>
      <c r="AL29" s="3098"/>
      <c r="AM29" s="3100" t="s">
        <v>1390</v>
      </c>
      <c r="AN29" s="3101"/>
      <c r="AO29" s="3102"/>
      <c r="AP29" s="3056" t="s">
        <v>1106</v>
      </c>
      <c r="AQ29" s="3057" t="s">
        <v>1391</v>
      </c>
      <c r="AR29" s="3034"/>
      <c r="AS29" s="3037"/>
      <c r="AT29" s="3026"/>
      <c r="AU29" s="3026"/>
      <c r="AV29" s="3026"/>
      <c r="AW29" s="3026"/>
      <c r="AX29" s="3030"/>
      <c r="AY29" s="3031"/>
      <c r="AZ29" s="3031"/>
      <c r="BA29" s="3032"/>
      <c r="BB29" s="3034"/>
      <c r="BC29" s="3037"/>
      <c r="BD29" s="3026"/>
      <c r="BE29" s="3026"/>
      <c r="BF29" s="3026"/>
      <c r="BG29" s="3039"/>
      <c r="BH29" s="3000"/>
      <c r="BI29" s="2994"/>
      <c r="BJ29" s="2997"/>
      <c r="BK29" s="3056" t="s">
        <v>1345</v>
      </c>
      <c r="BL29" s="3057" t="s">
        <v>1392</v>
      </c>
      <c r="BM29" s="3056" t="s">
        <v>1345</v>
      </c>
      <c r="BN29" s="3057" t="s">
        <v>1392</v>
      </c>
      <c r="BO29" s="3000"/>
      <c r="BP29" s="3061"/>
      <c r="BQ29" s="3062"/>
      <c r="BR29" s="3077"/>
      <c r="BS29" s="3000"/>
      <c r="BT29" s="2994"/>
      <c r="BU29" s="2997"/>
      <c r="BV29" s="3000"/>
      <c r="BW29" s="2994"/>
      <c r="BX29" s="2997"/>
      <c r="BY29" s="3000"/>
      <c r="BZ29" s="2994"/>
      <c r="CA29" s="2997"/>
      <c r="CB29" s="3080"/>
      <c r="CC29" s="3077"/>
      <c r="CD29" s="3080"/>
      <c r="CE29" s="3063"/>
      <c r="CF29" s="3061"/>
      <c r="CG29" s="3063"/>
      <c r="CH29" s="3061"/>
      <c r="CI29" s="3063"/>
      <c r="CJ29" s="3061"/>
      <c r="CK29" s="3063"/>
      <c r="CL29" s="3061"/>
      <c r="CM29" s="3077"/>
      <c r="CN29" s="3010"/>
      <c r="CO29" s="3010"/>
      <c r="CP29" s="3010"/>
      <c r="CQ29" s="3118"/>
      <c r="CR29" s="3056" t="s">
        <v>1393</v>
      </c>
      <c r="CS29" s="3129" t="s">
        <v>1394</v>
      </c>
      <c r="CT29" s="3129" t="s">
        <v>301</v>
      </c>
      <c r="CU29" s="3057" t="s">
        <v>1395</v>
      </c>
      <c r="CV29" s="3056" t="s">
        <v>1393</v>
      </c>
      <c r="CW29" s="3129" t="s">
        <v>1394</v>
      </c>
      <c r="CX29" s="3129" t="s">
        <v>301</v>
      </c>
      <c r="CY29" s="3057" t="s">
        <v>1395</v>
      </c>
      <c r="CZ29" s="3056" t="s">
        <v>1393</v>
      </c>
      <c r="DA29" s="3129" t="s">
        <v>1394</v>
      </c>
      <c r="DB29" s="3129" t="s">
        <v>301</v>
      </c>
      <c r="DC29" s="3057" t="s">
        <v>1395</v>
      </c>
      <c r="DD29" s="3056" t="s">
        <v>1393</v>
      </c>
      <c r="DE29" s="3129" t="s">
        <v>1394</v>
      </c>
      <c r="DF29" s="3129" t="s">
        <v>301</v>
      </c>
      <c r="DG29" s="3100" t="s">
        <v>1395</v>
      </c>
      <c r="DH29" s="3056" t="s">
        <v>1345</v>
      </c>
      <c r="DI29" s="3129" t="s">
        <v>1396</v>
      </c>
      <c r="DJ29" s="3057" t="s">
        <v>1397</v>
      </c>
      <c r="DK29" s="3056" t="s">
        <v>1345</v>
      </c>
      <c r="DL29" s="3129" t="s">
        <v>1396</v>
      </c>
      <c r="DM29" s="3057" t="s">
        <v>1397</v>
      </c>
      <c r="DN29" s="3056" t="s">
        <v>1345</v>
      </c>
      <c r="DO29" s="3129" t="s">
        <v>1396</v>
      </c>
      <c r="DP29" s="3057" t="s">
        <v>1397</v>
      </c>
      <c r="DQ29" s="3056" t="s">
        <v>1345</v>
      </c>
      <c r="DR29" s="3129" t="s">
        <v>1396</v>
      </c>
      <c r="DS29" s="3057" t="s">
        <v>1397</v>
      </c>
      <c r="DT29" s="3056" t="s">
        <v>1345</v>
      </c>
      <c r="DU29" s="3129" t="s">
        <v>1396</v>
      </c>
      <c r="DV29" s="3057" t="s">
        <v>1397</v>
      </c>
      <c r="DW29" s="3056" t="s">
        <v>1345</v>
      </c>
      <c r="DX29" s="3129" t="s">
        <v>1396</v>
      </c>
      <c r="DY29" s="3057" t="s">
        <v>1397</v>
      </c>
      <c r="DZ29" s="3056" t="s">
        <v>1345</v>
      </c>
      <c r="EA29" s="3129" t="s">
        <v>1396</v>
      </c>
      <c r="EB29" s="3057" t="s">
        <v>1397</v>
      </c>
      <c r="EC29" s="3056" t="s">
        <v>1345</v>
      </c>
      <c r="ED29" s="3129" t="s">
        <v>1396</v>
      </c>
      <c r="EE29" s="3057" t="s">
        <v>1397</v>
      </c>
      <c r="EF29" s="3010"/>
      <c r="EG29" s="3000"/>
      <c r="EH29" s="2994"/>
      <c r="EI29" s="2994"/>
      <c r="EJ29" s="3113"/>
      <c r="EK29" s="884"/>
      <c r="EL29" s="884"/>
      <c r="EM29" s="884"/>
      <c r="EN29" s="884"/>
      <c r="EO29" s="884"/>
      <c r="EP29" s="884"/>
      <c r="EQ29" s="884"/>
      <c r="ER29" s="884"/>
      <c r="ES29" s="884"/>
      <c r="ET29" s="884"/>
      <c r="EU29" s="884"/>
      <c r="EV29" s="884"/>
      <c r="EW29" s="884"/>
      <c r="EX29" s="884"/>
      <c r="EY29" s="884"/>
      <c r="EZ29" s="884"/>
      <c r="FA29" s="884"/>
      <c r="FB29" s="884"/>
      <c r="FC29" s="884"/>
      <c r="FD29" s="884"/>
      <c r="FE29" s="884"/>
      <c r="FF29" s="884"/>
      <c r="FG29" s="884"/>
      <c r="FH29" s="884"/>
      <c r="FI29" s="884"/>
      <c r="FJ29" s="884"/>
      <c r="FK29" s="884"/>
      <c r="FL29" s="884"/>
      <c r="FM29" s="884"/>
      <c r="FN29" s="884"/>
      <c r="FO29" s="884"/>
      <c r="FP29" s="884"/>
      <c r="FQ29" s="884"/>
      <c r="FR29" s="884"/>
      <c r="FS29" s="884"/>
      <c r="FT29" s="884"/>
      <c r="FU29" s="884"/>
      <c r="FV29" s="884"/>
      <c r="FW29" s="899"/>
      <c r="FX29" s="899"/>
      <c r="GU29" s="884"/>
      <c r="GV29" s="884"/>
    </row>
    <row r="30" spans="2:240" ht="18" customHeight="1">
      <c r="B30" s="3084"/>
      <c r="C30" s="3085"/>
      <c r="D30" s="3086"/>
      <c r="E30" s="3090"/>
      <c r="F30" s="3091"/>
      <c r="G30" s="3090"/>
      <c r="H30" s="3091"/>
      <c r="I30" s="3094"/>
      <c r="J30" s="3007"/>
      <c r="K30" s="3010"/>
      <c r="L30" s="3010"/>
      <c r="M30" s="3000"/>
      <c r="N30" s="2994"/>
      <c r="O30" s="2994"/>
      <c r="P30" s="2994"/>
      <c r="Q30" s="2997"/>
      <c r="R30" s="3000"/>
      <c r="S30" s="2994"/>
      <c r="T30" s="2994"/>
      <c r="U30" s="2997"/>
      <c r="V30" s="3010"/>
      <c r="W30" s="3000"/>
      <c r="X30" s="2994"/>
      <c r="Y30" s="3061"/>
      <c r="Z30" s="3062"/>
      <c r="AA30" s="3063"/>
      <c r="AB30" s="3070"/>
      <c r="AC30" s="3071"/>
      <c r="AD30" s="3072"/>
      <c r="AE30" s="3010"/>
      <c r="AF30" s="3043"/>
      <c r="AG30" s="3048"/>
      <c r="AH30" s="3049"/>
      <c r="AI30" s="3050"/>
      <c r="AJ30" s="3048"/>
      <c r="AK30" s="3049"/>
      <c r="AL30" s="3099"/>
      <c r="AM30" s="3061"/>
      <c r="AN30" s="3062"/>
      <c r="AO30" s="3077"/>
      <c r="AP30" s="3000"/>
      <c r="AQ30" s="2997"/>
      <c r="AR30" s="3034"/>
      <c r="AS30" s="3037"/>
      <c r="AT30" s="960"/>
      <c r="AU30" s="961"/>
      <c r="AV30" s="961"/>
      <c r="AW30" s="961"/>
      <c r="AX30" s="3030"/>
      <c r="AY30" s="3031"/>
      <c r="AZ30" s="3031"/>
      <c r="BA30" s="3032"/>
      <c r="BB30" s="3034"/>
      <c r="BC30" s="3037"/>
      <c r="BD30" s="3026"/>
      <c r="BE30" s="3026"/>
      <c r="BF30" s="3026"/>
      <c r="BG30" s="3039"/>
      <c r="BH30" s="3000"/>
      <c r="BI30" s="2994"/>
      <c r="BJ30" s="2997"/>
      <c r="BK30" s="3000"/>
      <c r="BL30" s="2997"/>
      <c r="BM30" s="3000"/>
      <c r="BN30" s="2997"/>
      <c r="BO30" s="3000"/>
      <c r="BP30" s="3061"/>
      <c r="BQ30" s="3062"/>
      <c r="BR30" s="3077"/>
      <c r="BS30" s="3000"/>
      <c r="BT30" s="2994"/>
      <c r="BU30" s="2997"/>
      <c r="BV30" s="3000"/>
      <c r="BW30" s="2994"/>
      <c r="BX30" s="2997"/>
      <c r="BY30" s="3000"/>
      <c r="BZ30" s="2994"/>
      <c r="CA30" s="2997"/>
      <c r="CB30" s="3080"/>
      <c r="CC30" s="3077"/>
      <c r="CD30" s="3080"/>
      <c r="CE30" s="3063"/>
      <c r="CF30" s="3061"/>
      <c r="CG30" s="3063"/>
      <c r="CH30" s="3061"/>
      <c r="CI30" s="3063"/>
      <c r="CJ30" s="3061"/>
      <c r="CK30" s="3063"/>
      <c r="CL30" s="3061"/>
      <c r="CM30" s="3077"/>
      <c r="CN30" s="3010"/>
      <c r="CO30" s="3010"/>
      <c r="CP30" s="3010"/>
      <c r="CQ30" s="3118"/>
      <c r="CR30" s="3000"/>
      <c r="CS30" s="2994"/>
      <c r="CT30" s="2994"/>
      <c r="CU30" s="2997"/>
      <c r="CV30" s="3000"/>
      <c r="CW30" s="2994"/>
      <c r="CX30" s="2994"/>
      <c r="CY30" s="2997"/>
      <c r="CZ30" s="3000"/>
      <c r="DA30" s="2994"/>
      <c r="DB30" s="2994"/>
      <c r="DC30" s="2997"/>
      <c r="DD30" s="3000"/>
      <c r="DE30" s="2994"/>
      <c r="DF30" s="2994"/>
      <c r="DG30" s="3061"/>
      <c r="DH30" s="3000"/>
      <c r="DI30" s="2994"/>
      <c r="DJ30" s="2997"/>
      <c r="DK30" s="3000"/>
      <c r="DL30" s="2994"/>
      <c r="DM30" s="2997"/>
      <c r="DN30" s="3000"/>
      <c r="DO30" s="2994"/>
      <c r="DP30" s="2997"/>
      <c r="DQ30" s="3000"/>
      <c r="DR30" s="2994"/>
      <c r="DS30" s="2997"/>
      <c r="DT30" s="3000"/>
      <c r="DU30" s="2994"/>
      <c r="DV30" s="2997"/>
      <c r="DW30" s="3000"/>
      <c r="DX30" s="2994"/>
      <c r="DY30" s="2997"/>
      <c r="DZ30" s="3000"/>
      <c r="EA30" s="2994"/>
      <c r="EB30" s="2997"/>
      <c r="EC30" s="3000"/>
      <c r="ED30" s="2994"/>
      <c r="EE30" s="2997"/>
      <c r="EF30" s="3010"/>
      <c r="EG30" s="3000"/>
      <c r="EH30" s="2994"/>
      <c r="EI30" s="2994"/>
      <c r="EJ30" s="3113"/>
      <c r="EK30" s="884"/>
      <c r="EL30" s="884"/>
      <c r="EM30" s="884"/>
      <c r="EN30" s="884"/>
      <c r="EO30" s="884"/>
      <c r="EP30" s="884"/>
      <c r="EQ30" s="884"/>
      <c r="ER30" s="884"/>
      <c r="ES30" s="884"/>
      <c r="ET30" s="884"/>
      <c r="EU30" s="884"/>
      <c r="EV30" s="884"/>
      <c r="EW30" s="884"/>
      <c r="EX30" s="884"/>
      <c r="EY30" s="884"/>
      <c r="EZ30" s="884"/>
      <c r="FA30" s="884"/>
      <c r="FB30" s="884"/>
      <c r="FC30" s="884"/>
      <c r="FD30" s="884"/>
      <c r="FE30" s="884"/>
      <c r="FF30" s="884"/>
      <c r="FG30" s="884"/>
      <c r="FH30" s="884"/>
      <c r="FI30" s="884"/>
      <c r="FJ30" s="884"/>
      <c r="FK30" s="884"/>
      <c r="FL30" s="884"/>
      <c r="FM30" s="884"/>
      <c r="FN30" s="884"/>
      <c r="FO30" s="884"/>
      <c r="FP30" s="884"/>
      <c r="FQ30" s="884"/>
      <c r="FR30" s="884"/>
      <c r="FS30" s="884"/>
      <c r="FT30" s="884"/>
      <c r="FU30" s="884"/>
      <c r="FV30" s="884"/>
      <c r="FW30" s="899"/>
      <c r="FX30" s="899"/>
      <c r="GU30" s="884"/>
      <c r="GV30" s="884"/>
    </row>
    <row r="31" spans="2:240" ht="18" customHeight="1">
      <c r="B31" s="3084"/>
      <c r="C31" s="3085"/>
      <c r="D31" s="3086"/>
      <c r="E31" s="3090"/>
      <c r="F31" s="3091"/>
      <c r="G31" s="3090"/>
      <c r="H31" s="3091"/>
      <c r="I31" s="3094"/>
      <c r="J31" s="3007"/>
      <c r="K31" s="3010"/>
      <c r="L31" s="3010"/>
      <c r="M31" s="3000"/>
      <c r="N31" s="2994"/>
      <c r="O31" s="2994"/>
      <c r="P31" s="2994"/>
      <c r="Q31" s="2997"/>
      <c r="R31" s="3000"/>
      <c r="S31" s="2994"/>
      <c r="T31" s="2994"/>
      <c r="U31" s="2997"/>
      <c r="V31" s="3010"/>
      <c r="W31" s="3000"/>
      <c r="X31" s="2994"/>
      <c r="Y31" s="3061"/>
      <c r="Z31" s="3062"/>
      <c r="AA31" s="3063"/>
      <c r="AB31" s="3070"/>
      <c r="AC31" s="3071"/>
      <c r="AD31" s="3072"/>
      <c r="AE31" s="3010"/>
      <c r="AF31" s="3043"/>
      <c r="AG31" s="3048"/>
      <c r="AH31" s="3049"/>
      <c r="AI31" s="3050"/>
      <c r="AJ31" s="3048"/>
      <c r="AK31" s="3049"/>
      <c r="AL31" s="3099"/>
      <c r="AM31" s="3061"/>
      <c r="AN31" s="3062"/>
      <c r="AO31" s="3077"/>
      <c r="AP31" s="3000"/>
      <c r="AQ31" s="2997"/>
      <c r="AR31" s="3034"/>
      <c r="AS31" s="3037"/>
      <c r="AT31" s="960"/>
      <c r="AU31" s="961"/>
      <c r="AV31" s="961"/>
      <c r="AW31" s="961"/>
      <c r="AX31" s="962"/>
      <c r="AY31" s="961"/>
      <c r="AZ31" s="961"/>
      <c r="BA31" s="963"/>
      <c r="BB31" s="3034"/>
      <c r="BC31" s="3037"/>
      <c r="BD31" s="960"/>
      <c r="BE31" s="961"/>
      <c r="BF31" s="961"/>
      <c r="BG31" s="964"/>
      <c r="BH31" s="3000"/>
      <c r="BI31" s="2994"/>
      <c r="BJ31" s="2997"/>
      <c r="BK31" s="3000"/>
      <c r="BL31" s="2997"/>
      <c r="BM31" s="3000"/>
      <c r="BN31" s="2997"/>
      <c r="BO31" s="3000"/>
      <c r="BP31" s="3061"/>
      <c r="BQ31" s="3062"/>
      <c r="BR31" s="3077"/>
      <c r="BS31" s="3000"/>
      <c r="BT31" s="2994"/>
      <c r="BU31" s="2997"/>
      <c r="BV31" s="3000"/>
      <c r="BW31" s="2994"/>
      <c r="BX31" s="2997"/>
      <c r="BY31" s="3000"/>
      <c r="BZ31" s="2994"/>
      <c r="CA31" s="2997"/>
      <c r="CB31" s="3080"/>
      <c r="CC31" s="3077"/>
      <c r="CD31" s="3080"/>
      <c r="CE31" s="3063"/>
      <c r="CF31" s="3061"/>
      <c r="CG31" s="3063"/>
      <c r="CH31" s="3061"/>
      <c r="CI31" s="3063"/>
      <c r="CJ31" s="3061"/>
      <c r="CK31" s="3063"/>
      <c r="CL31" s="3061"/>
      <c r="CM31" s="3077"/>
      <c r="CN31" s="3010"/>
      <c r="CO31" s="3010"/>
      <c r="CP31" s="3010"/>
      <c r="CQ31" s="3118"/>
      <c r="CR31" s="3000"/>
      <c r="CS31" s="2994"/>
      <c r="CT31" s="2994"/>
      <c r="CU31" s="2997"/>
      <c r="CV31" s="3000"/>
      <c r="CW31" s="2994"/>
      <c r="CX31" s="2994"/>
      <c r="CY31" s="2997"/>
      <c r="CZ31" s="3000"/>
      <c r="DA31" s="2994"/>
      <c r="DB31" s="2994"/>
      <c r="DC31" s="2997"/>
      <c r="DD31" s="3000"/>
      <c r="DE31" s="2994"/>
      <c r="DF31" s="2994"/>
      <c r="DG31" s="3061"/>
      <c r="DH31" s="3000"/>
      <c r="DI31" s="2994"/>
      <c r="DJ31" s="2997"/>
      <c r="DK31" s="3000"/>
      <c r="DL31" s="2994"/>
      <c r="DM31" s="2997"/>
      <c r="DN31" s="3000"/>
      <c r="DO31" s="2994"/>
      <c r="DP31" s="2997"/>
      <c r="DQ31" s="3000"/>
      <c r="DR31" s="2994"/>
      <c r="DS31" s="2997"/>
      <c r="DT31" s="3000"/>
      <c r="DU31" s="2994"/>
      <c r="DV31" s="2997"/>
      <c r="DW31" s="3000"/>
      <c r="DX31" s="2994"/>
      <c r="DY31" s="2997"/>
      <c r="DZ31" s="3000"/>
      <c r="EA31" s="2994"/>
      <c r="EB31" s="2997"/>
      <c r="EC31" s="3000"/>
      <c r="ED31" s="2994"/>
      <c r="EE31" s="2997"/>
      <c r="EF31" s="3010"/>
      <c r="EG31" s="3000"/>
      <c r="EH31" s="2994"/>
      <c r="EI31" s="2994"/>
      <c r="EJ31" s="3113"/>
      <c r="EK31" s="884"/>
      <c r="EL31" s="884"/>
      <c r="EM31" s="884"/>
      <c r="EN31" s="884"/>
      <c r="EO31" s="884"/>
      <c r="EP31" s="884"/>
      <c r="EQ31" s="884"/>
      <c r="ER31" s="884"/>
      <c r="ES31" s="884"/>
      <c r="ET31" s="884"/>
      <c r="EU31" s="884"/>
      <c r="EV31" s="884"/>
      <c r="EW31" s="884"/>
      <c r="EX31" s="884"/>
      <c r="EY31" s="884"/>
      <c r="EZ31" s="884"/>
      <c r="FA31" s="884"/>
      <c r="FB31" s="884"/>
      <c r="FC31" s="884"/>
      <c r="FD31" s="884"/>
      <c r="FE31" s="884"/>
      <c r="FF31" s="884"/>
      <c r="FG31" s="884"/>
      <c r="FH31" s="884"/>
      <c r="FI31" s="884"/>
      <c r="FJ31" s="884"/>
      <c r="FK31" s="884"/>
      <c r="FL31" s="884"/>
      <c r="FM31" s="884"/>
      <c r="FN31" s="884"/>
      <c r="FO31" s="884"/>
      <c r="FP31" s="884"/>
      <c r="FQ31" s="884"/>
      <c r="FR31" s="884"/>
      <c r="FS31" s="884"/>
      <c r="FT31" s="884"/>
      <c r="FU31" s="884"/>
      <c r="FV31" s="884"/>
      <c r="FW31" s="899"/>
      <c r="FX31" s="899"/>
      <c r="GU31" s="884"/>
      <c r="GV31" s="884"/>
    </row>
    <row r="32" spans="2:240" ht="18" customHeight="1">
      <c r="B32" s="3084"/>
      <c r="C32" s="3085"/>
      <c r="D32" s="3086"/>
      <c r="E32" s="3090"/>
      <c r="F32" s="3091"/>
      <c r="G32" s="3090"/>
      <c r="H32" s="3091"/>
      <c r="I32" s="3094"/>
      <c r="J32" s="3007"/>
      <c r="K32" s="3010"/>
      <c r="L32" s="3010"/>
      <c r="M32" s="3000"/>
      <c r="N32" s="2994"/>
      <c r="O32" s="2994"/>
      <c r="P32" s="2994"/>
      <c r="Q32" s="2997"/>
      <c r="R32" s="3000"/>
      <c r="S32" s="2994"/>
      <c r="T32" s="2994"/>
      <c r="U32" s="2997"/>
      <c r="V32" s="3010"/>
      <c r="W32" s="3000"/>
      <c r="X32" s="2994"/>
      <c r="Y32" s="3061"/>
      <c r="Z32" s="3062"/>
      <c r="AA32" s="3063"/>
      <c r="AB32" s="3070"/>
      <c r="AC32" s="3071"/>
      <c r="AD32" s="3072"/>
      <c r="AE32" s="3010"/>
      <c r="AF32" s="3043"/>
      <c r="AG32" s="3048"/>
      <c r="AH32" s="3049"/>
      <c r="AI32" s="3050"/>
      <c r="AJ32" s="3048"/>
      <c r="AK32" s="3049"/>
      <c r="AL32" s="3099"/>
      <c r="AM32" s="3061"/>
      <c r="AN32" s="3062"/>
      <c r="AO32" s="3077"/>
      <c r="AP32" s="3000"/>
      <c r="AQ32" s="2997"/>
      <c r="AR32" s="3034"/>
      <c r="AS32" s="3037"/>
      <c r="AT32" s="960"/>
      <c r="AU32" s="961"/>
      <c r="AV32" s="961"/>
      <c r="AW32" s="961"/>
      <c r="AX32" s="962"/>
      <c r="AY32" s="961"/>
      <c r="AZ32" s="961"/>
      <c r="BA32" s="963"/>
      <c r="BB32" s="3034"/>
      <c r="BC32" s="3037"/>
      <c r="BD32" s="960"/>
      <c r="BE32" s="961"/>
      <c r="BF32" s="961"/>
      <c r="BG32" s="964"/>
      <c r="BH32" s="3000"/>
      <c r="BI32" s="2994"/>
      <c r="BJ32" s="2997"/>
      <c r="BK32" s="3000"/>
      <c r="BL32" s="2997"/>
      <c r="BM32" s="3000"/>
      <c r="BN32" s="2997"/>
      <c r="BO32" s="3000"/>
      <c r="BP32" s="3061"/>
      <c r="BQ32" s="3062"/>
      <c r="BR32" s="3077"/>
      <c r="BS32" s="3000"/>
      <c r="BT32" s="2994"/>
      <c r="BU32" s="2997"/>
      <c r="BV32" s="3000"/>
      <c r="BW32" s="2994"/>
      <c r="BX32" s="2997"/>
      <c r="BY32" s="3000"/>
      <c r="BZ32" s="2994"/>
      <c r="CA32" s="2997"/>
      <c r="CB32" s="3080"/>
      <c r="CC32" s="3077"/>
      <c r="CD32" s="3080"/>
      <c r="CE32" s="3063"/>
      <c r="CF32" s="3061"/>
      <c r="CG32" s="3063"/>
      <c r="CH32" s="3061"/>
      <c r="CI32" s="3063"/>
      <c r="CJ32" s="3061"/>
      <c r="CK32" s="3063"/>
      <c r="CL32" s="3061"/>
      <c r="CM32" s="3077"/>
      <c r="CN32" s="3010"/>
      <c r="CO32" s="3010"/>
      <c r="CP32" s="3010"/>
      <c r="CQ32" s="3118"/>
      <c r="CR32" s="3000"/>
      <c r="CS32" s="2994"/>
      <c r="CT32" s="2994"/>
      <c r="CU32" s="2997"/>
      <c r="CV32" s="3000"/>
      <c r="CW32" s="2994"/>
      <c r="CX32" s="2994"/>
      <c r="CY32" s="2997"/>
      <c r="CZ32" s="3000"/>
      <c r="DA32" s="2994"/>
      <c r="DB32" s="2994"/>
      <c r="DC32" s="2997"/>
      <c r="DD32" s="3000"/>
      <c r="DE32" s="2994"/>
      <c r="DF32" s="2994"/>
      <c r="DG32" s="3061"/>
      <c r="DH32" s="3000"/>
      <c r="DI32" s="2994"/>
      <c r="DJ32" s="2997"/>
      <c r="DK32" s="3000"/>
      <c r="DL32" s="2994"/>
      <c r="DM32" s="2997"/>
      <c r="DN32" s="3000"/>
      <c r="DO32" s="2994"/>
      <c r="DP32" s="2997"/>
      <c r="DQ32" s="3000"/>
      <c r="DR32" s="2994"/>
      <c r="DS32" s="2997"/>
      <c r="DT32" s="3000"/>
      <c r="DU32" s="2994"/>
      <c r="DV32" s="2997"/>
      <c r="DW32" s="3000"/>
      <c r="DX32" s="2994"/>
      <c r="DY32" s="2997"/>
      <c r="DZ32" s="3000"/>
      <c r="EA32" s="2994"/>
      <c r="EB32" s="2997"/>
      <c r="EC32" s="3000"/>
      <c r="ED32" s="2994"/>
      <c r="EE32" s="2997"/>
      <c r="EF32" s="3010"/>
      <c r="EG32" s="3000"/>
      <c r="EH32" s="2994"/>
      <c r="EI32" s="2994"/>
      <c r="EJ32" s="3113"/>
      <c r="EK32" s="884"/>
      <c r="EL32" s="884"/>
      <c r="EM32" s="884"/>
      <c r="EN32" s="884"/>
      <c r="EO32" s="884"/>
      <c r="EP32" s="884"/>
      <c r="EQ32" s="884"/>
      <c r="ER32" s="884"/>
      <c r="ES32" s="884"/>
      <c r="ET32" s="884"/>
      <c r="EU32" s="884"/>
      <c r="EV32" s="884"/>
      <c r="EW32" s="884"/>
      <c r="EX32" s="884"/>
      <c r="EY32" s="884"/>
      <c r="EZ32" s="884"/>
      <c r="FA32" s="884"/>
      <c r="FB32" s="884"/>
      <c r="FC32" s="884"/>
      <c r="FD32" s="884"/>
      <c r="FE32" s="884"/>
      <c r="FF32" s="884"/>
      <c r="FG32" s="884"/>
      <c r="FH32" s="884"/>
      <c r="FI32" s="884"/>
      <c r="FJ32" s="884"/>
      <c r="FK32" s="884"/>
      <c r="FL32" s="884"/>
      <c r="FM32" s="884"/>
      <c r="FN32" s="884"/>
      <c r="FO32" s="884"/>
      <c r="FP32" s="884"/>
      <c r="FQ32" s="884"/>
      <c r="FR32" s="884"/>
      <c r="FS32" s="884"/>
      <c r="FT32" s="884"/>
      <c r="FU32" s="884"/>
      <c r="FV32" s="884"/>
      <c r="FW32" s="899"/>
      <c r="FX32" s="899"/>
      <c r="GU32" s="884"/>
      <c r="GV32" s="884"/>
    </row>
    <row r="33" spans="2:204" ht="18" customHeight="1">
      <c r="B33" s="3084"/>
      <c r="C33" s="3085"/>
      <c r="D33" s="3086"/>
      <c r="E33" s="3090"/>
      <c r="F33" s="3091"/>
      <c r="G33" s="3090"/>
      <c r="H33" s="3091"/>
      <c r="I33" s="3094"/>
      <c r="J33" s="3007"/>
      <c r="K33" s="3010"/>
      <c r="L33" s="3010"/>
      <c r="M33" s="3000"/>
      <c r="N33" s="2994"/>
      <c r="O33" s="2994"/>
      <c r="P33" s="2994"/>
      <c r="Q33" s="2997"/>
      <c r="R33" s="3000"/>
      <c r="S33" s="2994"/>
      <c r="T33" s="2994"/>
      <c r="U33" s="2997"/>
      <c r="V33" s="3010"/>
      <c r="W33" s="3000"/>
      <c r="X33" s="2994"/>
      <c r="Y33" s="3061"/>
      <c r="Z33" s="3062"/>
      <c r="AA33" s="3063"/>
      <c r="AB33" s="3070"/>
      <c r="AC33" s="3071"/>
      <c r="AD33" s="3072"/>
      <c r="AE33" s="3010"/>
      <c r="AF33" s="3043"/>
      <c r="AG33" s="3048"/>
      <c r="AH33" s="3049"/>
      <c r="AI33" s="3050"/>
      <c r="AJ33" s="3048"/>
      <c r="AK33" s="3049"/>
      <c r="AL33" s="3099"/>
      <c r="AM33" s="3061"/>
      <c r="AN33" s="3062"/>
      <c r="AO33" s="3077"/>
      <c r="AP33" s="3000"/>
      <c r="AQ33" s="2997"/>
      <c r="AR33" s="3034"/>
      <c r="AS33" s="3037"/>
      <c r="AT33" s="960"/>
      <c r="AU33" s="961"/>
      <c r="AV33" s="961"/>
      <c r="AW33" s="961"/>
      <c r="AX33" s="962"/>
      <c r="AY33" s="961"/>
      <c r="AZ33" s="961"/>
      <c r="BA33" s="963"/>
      <c r="BB33" s="3034"/>
      <c r="BC33" s="3037"/>
      <c r="BD33" s="960"/>
      <c r="BE33" s="961"/>
      <c r="BF33" s="961"/>
      <c r="BG33" s="963"/>
      <c r="BH33" s="3000"/>
      <c r="BI33" s="2994"/>
      <c r="BJ33" s="2997"/>
      <c r="BK33" s="3000"/>
      <c r="BL33" s="2997"/>
      <c r="BM33" s="3000"/>
      <c r="BN33" s="2997"/>
      <c r="BO33" s="3000"/>
      <c r="BP33" s="3061"/>
      <c r="BQ33" s="3062"/>
      <c r="BR33" s="3077"/>
      <c r="BS33" s="3000"/>
      <c r="BT33" s="2994"/>
      <c r="BU33" s="2997"/>
      <c r="BV33" s="3000"/>
      <c r="BW33" s="2994"/>
      <c r="BX33" s="2997"/>
      <c r="BY33" s="3000"/>
      <c r="BZ33" s="2994"/>
      <c r="CA33" s="2997"/>
      <c r="CB33" s="3080"/>
      <c r="CC33" s="3077"/>
      <c r="CD33" s="3080"/>
      <c r="CE33" s="3063"/>
      <c r="CF33" s="3061"/>
      <c r="CG33" s="3063"/>
      <c r="CH33" s="3061"/>
      <c r="CI33" s="3063"/>
      <c r="CJ33" s="3061"/>
      <c r="CK33" s="3063"/>
      <c r="CL33" s="3061"/>
      <c r="CM33" s="3077"/>
      <c r="CN33" s="3010"/>
      <c r="CO33" s="3010"/>
      <c r="CP33" s="3010"/>
      <c r="CQ33" s="3118"/>
      <c r="CR33" s="3000"/>
      <c r="CS33" s="2994"/>
      <c r="CT33" s="2994"/>
      <c r="CU33" s="2997"/>
      <c r="CV33" s="3000"/>
      <c r="CW33" s="2994"/>
      <c r="CX33" s="2994"/>
      <c r="CY33" s="2997"/>
      <c r="CZ33" s="3000"/>
      <c r="DA33" s="2994"/>
      <c r="DB33" s="2994"/>
      <c r="DC33" s="2997"/>
      <c r="DD33" s="3000"/>
      <c r="DE33" s="2994"/>
      <c r="DF33" s="2994"/>
      <c r="DG33" s="3061"/>
      <c r="DH33" s="3000"/>
      <c r="DI33" s="2994"/>
      <c r="DJ33" s="2997"/>
      <c r="DK33" s="3000"/>
      <c r="DL33" s="2994"/>
      <c r="DM33" s="2997"/>
      <c r="DN33" s="3000"/>
      <c r="DO33" s="2994"/>
      <c r="DP33" s="2997"/>
      <c r="DQ33" s="3000"/>
      <c r="DR33" s="2994"/>
      <c r="DS33" s="2997"/>
      <c r="DT33" s="3000"/>
      <c r="DU33" s="2994"/>
      <c r="DV33" s="2997"/>
      <c r="DW33" s="3000"/>
      <c r="DX33" s="2994"/>
      <c r="DY33" s="2997"/>
      <c r="DZ33" s="3000"/>
      <c r="EA33" s="2994"/>
      <c r="EB33" s="2997"/>
      <c r="EC33" s="3000"/>
      <c r="ED33" s="2994"/>
      <c r="EE33" s="2997"/>
      <c r="EF33" s="3010"/>
      <c r="EG33" s="3000"/>
      <c r="EH33" s="2994"/>
      <c r="EI33" s="2994"/>
      <c r="EJ33" s="3113"/>
      <c r="EK33" s="884"/>
      <c r="EL33" s="884"/>
      <c r="EM33" s="884"/>
      <c r="EN33" s="884"/>
      <c r="EO33" s="884"/>
      <c r="EP33" s="884"/>
      <c r="EQ33" s="884"/>
      <c r="ER33" s="884"/>
      <c r="ES33" s="884"/>
      <c r="ET33" s="884"/>
      <c r="EU33" s="884"/>
      <c r="EV33" s="884"/>
      <c r="EW33" s="884"/>
      <c r="EX33" s="884"/>
      <c r="EY33" s="884"/>
      <c r="EZ33" s="884"/>
      <c r="FA33" s="884"/>
      <c r="FB33" s="884"/>
      <c r="FC33" s="884"/>
      <c r="FD33" s="884"/>
      <c r="FE33" s="884"/>
      <c r="FF33" s="884"/>
      <c r="FG33" s="884"/>
      <c r="FH33" s="884"/>
      <c r="FI33" s="884"/>
      <c r="FJ33" s="884"/>
      <c r="FK33" s="884"/>
      <c r="FL33" s="884"/>
      <c r="FM33" s="884"/>
      <c r="FN33" s="884"/>
      <c r="FO33" s="884"/>
      <c r="FP33" s="884"/>
      <c r="FQ33" s="884"/>
      <c r="FR33" s="884"/>
      <c r="FS33" s="884"/>
      <c r="FT33" s="884"/>
      <c r="FU33" s="884"/>
      <c r="FV33" s="884"/>
      <c r="FW33" s="899"/>
      <c r="FX33" s="899"/>
      <c r="GU33" s="884"/>
      <c r="GV33" s="884"/>
    </row>
    <row r="34" spans="2:204" ht="18" customHeight="1">
      <c r="B34" s="3087"/>
      <c r="C34" s="3088"/>
      <c r="D34" s="3089"/>
      <c r="E34" s="3092"/>
      <c r="F34" s="3093"/>
      <c r="G34" s="3092"/>
      <c r="H34" s="3093"/>
      <c r="I34" s="3095"/>
      <c r="J34" s="3008"/>
      <c r="K34" s="3011"/>
      <c r="L34" s="3011"/>
      <c r="M34" s="3001"/>
      <c r="N34" s="2995"/>
      <c r="O34" s="2995"/>
      <c r="P34" s="2995"/>
      <c r="Q34" s="2998"/>
      <c r="R34" s="3001"/>
      <c r="S34" s="2995"/>
      <c r="T34" s="2995"/>
      <c r="U34" s="2998"/>
      <c r="V34" s="3011"/>
      <c r="W34" s="3001"/>
      <c r="X34" s="2995"/>
      <c r="Y34" s="3064"/>
      <c r="Z34" s="3065"/>
      <c r="AA34" s="3066"/>
      <c r="AB34" s="3073"/>
      <c r="AC34" s="3074"/>
      <c r="AD34" s="3075"/>
      <c r="AE34" s="3011"/>
      <c r="AF34" s="3044"/>
      <c r="AG34" s="3103" t="s">
        <v>1398</v>
      </c>
      <c r="AH34" s="3104"/>
      <c r="AI34" s="3105"/>
      <c r="AJ34" s="3106" t="s">
        <v>1398</v>
      </c>
      <c r="AK34" s="3107"/>
      <c r="AL34" s="3108"/>
      <c r="AM34" s="3061"/>
      <c r="AN34" s="3062"/>
      <c r="AO34" s="3077"/>
      <c r="AP34" s="3000"/>
      <c r="AQ34" s="2997"/>
      <c r="AR34" s="3035"/>
      <c r="AS34" s="3038"/>
      <c r="AT34" s="3040" t="s">
        <v>1399</v>
      </c>
      <c r="AU34" s="3040"/>
      <c r="AV34" s="3040"/>
      <c r="AW34" s="3040"/>
      <c r="AX34" s="962"/>
      <c r="AY34" s="961"/>
      <c r="AZ34" s="961"/>
      <c r="BA34" s="963"/>
      <c r="BB34" s="3035"/>
      <c r="BC34" s="3038"/>
      <c r="BD34" s="3040" t="s">
        <v>1400</v>
      </c>
      <c r="BE34" s="3040"/>
      <c r="BF34" s="3040"/>
      <c r="BG34" s="3041"/>
      <c r="BH34" s="3001"/>
      <c r="BI34" s="2995"/>
      <c r="BJ34" s="2998"/>
      <c r="BK34" s="3001"/>
      <c r="BL34" s="2998"/>
      <c r="BM34" s="3001"/>
      <c r="BN34" s="2998"/>
      <c r="BO34" s="3001"/>
      <c r="BP34" s="3064"/>
      <c r="BQ34" s="3065"/>
      <c r="BR34" s="3078"/>
      <c r="BS34" s="3001"/>
      <c r="BT34" s="2995"/>
      <c r="BU34" s="2998"/>
      <c r="BV34" s="3001"/>
      <c r="BW34" s="2995"/>
      <c r="BX34" s="2998"/>
      <c r="BY34" s="3001"/>
      <c r="BZ34" s="2995"/>
      <c r="CA34" s="2998"/>
      <c r="CB34" s="3081"/>
      <c r="CC34" s="3078"/>
      <c r="CD34" s="3081"/>
      <c r="CE34" s="3066"/>
      <c r="CF34" s="3064"/>
      <c r="CG34" s="3066"/>
      <c r="CH34" s="3064"/>
      <c r="CI34" s="3066"/>
      <c r="CJ34" s="3064"/>
      <c r="CK34" s="3066"/>
      <c r="CL34" s="3064"/>
      <c r="CM34" s="3078"/>
      <c r="CN34" s="3011"/>
      <c r="CO34" s="3011"/>
      <c r="CP34" s="3011"/>
      <c r="CQ34" s="3119"/>
      <c r="CR34" s="3001"/>
      <c r="CS34" s="2995"/>
      <c r="CT34" s="2995"/>
      <c r="CU34" s="2998"/>
      <c r="CV34" s="3001"/>
      <c r="CW34" s="2995"/>
      <c r="CX34" s="2995"/>
      <c r="CY34" s="2998"/>
      <c r="CZ34" s="3001"/>
      <c r="DA34" s="2995"/>
      <c r="DB34" s="2995"/>
      <c r="DC34" s="2998"/>
      <c r="DD34" s="3001"/>
      <c r="DE34" s="2995"/>
      <c r="DF34" s="2995"/>
      <c r="DG34" s="3064"/>
      <c r="DH34" s="3001"/>
      <c r="DI34" s="2995"/>
      <c r="DJ34" s="2998"/>
      <c r="DK34" s="3001"/>
      <c r="DL34" s="2995"/>
      <c r="DM34" s="2998"/>
      <c r="DN34" s="3001"/>
      <c r="DO34" s="2995"/>
      <c r="DP34" s="2998"/>
      <c r="DQ34" s="3001"/>
      <c r="DR34" s="2995"/>
      <c r="DS34" s="2998"/>
      <c r="DT34" s="3001"/>
      <c r="DU34" s="2995"/>
      <c r="DV34" s="2998"/>
      <c r="DW34" s="3001"/>
      <c r="DX34" s="2995"/>
      <c r="DY34" s="2998"/>
      <c r="DZ34" s="3001"/>
      <c r="EA34" s="2995"/>
      <c r="EB34" s="2998"/>
      <c r="EC34" s="3001"/>
      <c r="ED34" s="2995"/>
      <c r="EE34" s="2998"/>
      <c r="EF34" s="3011"/>
      <c r="EG34" s="3001"/>
      <c r="EH34" s="2995"/>
      <c r="EI34" s="2995"/>
      <c r="EJ34" s="3114"/>
      <c r="EK34" s="884"/>
      <c r="EL34" s="884"/>
      <c r="EM34" s="884"/>
      <c r="EN34" s="884"/>
      <c r="EO34" s="884"/>
      <c r="EP34" s="884"/>
      <c r="EQ34" s="884"/>
      <c r="ER34" s="884"/>
      <c r="ES34" s="884"/>
      <c r="ET34" s="884"/>
      <c r="EU34" s="884"/>
      <c r="EV34" s="884"/>
      <c r="EW34" s="884"/>
      <c r="EX34" s="884"/>
      <c r="EY34" s="884"/>
      <c r="EZ34" s="884"/>
      <c r="FA34" s="884"/>
      <c r="FB34" s="884"/>
      <c r="FC34" s="884"/>
      <c r="FD34" s="884"/>
      <c r="FE34" s="884"/>
      <c r="FF34" s="884"/>
      <c r="FG34" s="884"/>
      <c r="FH34" s="884"/>
      <c r="FI34" s="884"/>
      <c r="FJ34" s="884"/>
      <c r="FK34" s="884"/>
      <c r="FL34" s="884"/>
      <c r="FM34" s="884"/>
      <c r="FN34" s="884"/>
      <c r="FO34" s="884"/>
      <c r="FP34" s="884"/>
      <c r="FQ34" s="884"/>
      <c r="FR34" s="884"/>
      <c r="FS34" s="884"/>
      <c r="FT34" s="884"/>
      <c r="FU34" s="884"/>
      <c r="FV34" s="884"/>
      <c r="FW34" s="899"/>
      <c r="FX34" s="899"/>
      <c r="GU34" s="884"/>
      <c r="GV34" s="884"/>
    </row>
    <row r="35" spans="2:204" s="767" customFormat="1" ht="18" customHeight="1">
      <c r="B35" s="3143" t="s">
        <v>1117</v>
      </c>
      <c r="C35" s="3132"/>
      <c r="D35" s="3134"/>
      <c r="E35" s="3133"/>
      <c r="F35" s="3134"/>
      <c r="G35" s="3133"/>
      <c r="H35" s="3134"/>
      <c r="I35" s="965"/>
      <c r="J35" s="966"/>
      <c r="K35" s="967"/>
      <c r="L35" s="968"/>
      <c r="M35" s="969"/>
      <c r="N35" s="970"/>
      <c r="O35" s="970"/>
      <c r="P35" s="970"/>
      <c r="Q35" s="971"/>
      <c r="R35" s="969"/>
      <c r="S35" s="970"/>
      <c r="T35" s="971"/>
      <c r="U35" s="970"/>
      <c r="V35" s="967"/>
      <c r="W35" s="972"/>
      <c r="X35" s="970"/>
      <c r="Y35" s="3137"/>
      <c r="Z35" s="3136"/>
      <c r="AA35" s="3142"/>
      <c r="AB35" s="3137"/>
      <c r="AC35" s="3136"/>
      <c r="AD35" s="3138"/>
      <c r="AE35" s="967"/>
      <c r="AF35" s="974"/>
      <c r="AG35" s="3135"/>
      <c r="AH35" s="3136"/>
      <c r="AI35" s="3138"/>
      <c r="AJ35" s="3135"/>
      <c r="AK35" s="3136"/>
      <c r="AL35" s="3136"/>
      <c r="AM35" s="3137"/>
      <c r="AN35" s="3136"/>
      <c r="AO35" s="3138"/>
      <c r="AP35" s="969"/>
      <c r="AQ35" s="975"/>
      <c r="AR35" s="976"/>
      <c r="AS35" s="977"/>
      <c r="AT35" s="3139"/>
      <c r="AU35" s="3139"/>
      <c r="AV35" s="3139"/>
      <c r="AW35" s="3139"/>
      <c r="AX35" s="3140"/>
      <c r="AY35" s="3139"/>
      <c r="AZ35" s="3139"/>
      <c r="BA35" s="3141"/>
      <c r="BB35" s="976"/>
      <c r="BC35" s="977"/>
      <c r="BD35" s="3139"/>
      <c r="BE35" s="3139"/>
      <c r="BF35" s="3139"/>
      <c r="BG35" s="3141"/>
      <c r="BH35" s="969"/>
      <c r="BI35" s="970"/>
      <c r="BJ35" s="971"/>
      <c r="BK35" s="969"/>
      <c r="BL35" s="975"/>
      <c r="BM35" s="969"/>
      <c r="BN35" s="975"/>
      <c r="BO35" s="969"/>
      <c r="BP35" s="3137"/>
      <c r="BQ35" s="3136"/>
      <c r="BR35" s="3142"/>
      <c r="BS35" s="969"/>
      <c r="BT35" s="970"/>
      <c r="BU35" s="970"/>
      <c r="BV35" s="969"/>
      <c r="BW35" s="970"/>
      <c r="BX35" s="970"/>
      <c r="BY35" s="969"/>
      <c r="BZ35" s="970"/>
      <c r="CA35" s="970"/>
      <c r="CB35" s="3130"/>
      <c r="CC35" s="3131"/>
      <c r="CD35" s="3130"/>
      <c r="CE35" s="3132"/>
      <c r="CF35" s="3133"/>
      <c r="CG35" s="3134"/>
      <c r="CH35" s="3133"/>
      <c r="CI35" s="3134"/>
      <c r="CJ35" s="3133"/>
      <c r="CK35" s="3134"/>
      <c r="CL35" s="3133"/>
      <c r="CM35" s="3131"/>
      <c r="CN35" s="967"/>
      <c r="CO35" s="967"/>
      <c r="CP35" s="967"/>
      <c r="CQ35" s="978"/>
      <c r="CR35" s="972"/>
      <c r="CS35" s="970"/>
      <c r="CT35" s="970"/>
      <c r="CU35" s="979"/>
      <c r="CV35" s="969"/>
      <c r="CW35" s="970"/>
      <c r="CX35" s="970"/>
      <c r="CY35" s="979"/>
      <c r="CZ35" s="969"/>
      <c r="DA35" s="970"/>
      <c r="DB35" s="970"/>
      <c r="DC35" s="979"/>
      <c r="DD35" s="969"/>
      <c r="DE35" s="970"/>
      <c r="DF35" s="970"/>
      <c r="DG35" s="979"/>
      <c r="DH35" s="968"/>
      <c r="DI35" s="970"/>
      <c r="DJ35" s="971"/>
      <c r="DK35" s="969"/>
      <c r="DL35" s="970"/>
      <c r="DM35" s="970"/>
      <c r="DN35" s="969"/>
      <c r="DO35" s="971"/>
      <c r="DP35" s="971"/>
      <c r="DQ35" s="969"/>
      <c r="DR35" s="970"/>
      <c r="DS35" s="971"/>
      <c r="DT35" s="969"/>
      <c r="DU35" s="970"/>
      <c r="DV35" s="971"/>
      <c r="DW35" s="969"/>
      <c r="DX35" s="970"/>
      <c r="DY35" s="973"/>
      <c r="DZ35" s="969"/>
      <c r="EA35" s="970"/>
      <c r="EB35" s="971"/>
      <c r="EC35" s="969"/>
      <c r="ED35" s="980"/>
      <c r="EE35" s="981"/>
      <c r="EF35" s="967"/>
      <c r="EG35" s="973"/>
      <c r="EH35" s="970"/>
      <c r="EI35" s="970"/>
      <c r="EJ35" s="982"/>
    </row>
    <row r="36" spans="2:204" ht="18" customHeight="1">
      <c r="B36" s="3143" t="s">
        <v>1118</v>
      </c>
      <c r="C36" s="3132"/>
      <c r="D36" s="3134"/>
      <c r="E36" s="3133"/>
      <c r="F36" s="3134"/>
      <c r="G36" s="3133"/>
      <c r="H36" s="3134"/>
      <c r="I36" s="965"/>
      <c r="J36" s="966"/>
      <c r="K36" s="967"/>
      <c r="L36" s="968"/>
      <c r="M36" s="969"/>
      <c r="N36" s="970"/>
      <c r="O36" s="970"/>
      <c r="P36" s="970"/>
      <c r="Q36" s="971"/>
      <c r="R36" s="969"/>
      <c r="S36" s="970"/>
      <c r="T36" s="971"/>
      <c r="U36" s="970"/>
      <c r="V36" s="967"/>
      <c r="W36" s="972"/>
      <c r="X36" s="970"/>
      <c r="Y36" s="3137"/>
      <c r="Z36" s="3136"/>
      <c r="AA36" s="3142"/>
      <c r="AB36" s="3137"/>
      <c r="AC36" s="3136"/>
      <c r="AD36" s="3138"/>
      <c r="AE36" s="967"/>
      <c r="AF36" s="974"/>
      <c r="AG36" s="3135"/>
      <c r="AH36" s="3136"/>
      <c r="AI36" s="3138"/>
      <c r="AJ36" s="3135"/>
      <c r="AK36" s="3136"/>
      <c r="AL36" s="3136"/>
      <c r="AM36" s="3137"/>
      <c r="AN36" s="3136"/>
      <c r="AO36" s="3138"/>
      <c r="AP36" s="969"/>
      <c r="AQ36" s="975"/>
      <c r="AR36" s="976"/>
      <c r="AS36" s="977"/>
      <c r="AT36" s="3139"/>
      <c r="AU36" s="3139"/>
      <c r="AV36" s="3139"/>
      <c r="AW36" s="3139"/>
      <c r="AX36" s="3140"/>
      <c r="AY36" s="3139"/>
      <c r="AZ36" s="3139"/>
      <c r="BA36" s="3141"/>
      <c r="BB36" s="976"/>
      <c r="BC36" s="977"/>
      <c r="BD36" s="3139"/>
      <c r="BE36" s="3139"/>
      <c r="BF36" s="3139"/>
      <c r="BG36" s="3141"/>
      <c r="BH36" s="969"/>
      <c r="BI36" s="970"/>
      <c r="BJ36" s="971"/>
      <c r="BK36" s="969"/>
      <c r="BL36" s="975"/>
      <c r="BM36" s="969"/>
      <c r="BN36" s="975"/>
      <c r="BO36" s="969"/>
      <c r="BP36" s="3137"/>
      <c r="BQ36" s="3136"/>
      <c r="BR36" s="3142"/>
      <c r="BS36" s="969"/>
      <c r="BT36" s="970"/>
      <c r="BU36" s="970"/>
      <c r="BV36" s="969"/>
      <c r="BW36" s="970"/>
      <c r="BX36" s="970"/>
      <c r="BY36" s="969"/>
      <c r="BZ36" s="970"/>
      <c r="CA36" s="970"/>
      <c r="CB36" s="3130"/>
      <c r="CC36" s="3131"/>
      <c r="CD36" s="3130"/>
      <c r="CE36" s="3132"/>
      <c r="CF36" s="3133"/>
      <c r="CG36" s="3134"/>
      <c r="CH36" s="3133"/>
      <c r="CI36" s="3134"/>
      <c r="CJ36" s="3133"/>
      <c r="CK36" s="3134"/>
      <c r="CL36" s="3133"/>
      <c r="CM36" s="3131"/>
      <c r="CN36" s="967"/>
      <c r="CO36" s="967"/>
      <c r="CP36" s="967"/>
      <c r="CQ36" s="978"/>
      <c r="CR36" s="972"/>
      <c r="CS36" s="970"/>
      <c r="CT36" s="970"/>
      <c r="CU36" s="979"/>
      <c r="CV36" s="969"/>
      <c r="CW36" s="970"/>
      <c r="CX36" s="970"/>
      <c r="CY36" s="979"/>
      <c r="CZ36" s="969"/>
      <c r="DA36" s="970"/>
      <c r="DB36" s="970"/>
      <c r="DC36" s="979"/>
      <c r="DD36" s="969"/>
      <c r="DE36" s="970"/>
      <c r="DF36" s="970"/>
      <c r="DG36" s="979"/>
      <c r="DH36" s="968"/>
      <c r="DI36" s="970"/>
      <c r="DJ36" s="971"/>
      <c r="DK36" s="969"/>
      <c r="DL36" s="970"/>
      <c r="DM36" s="970"/>
      <c r="DN36" s="969"/>
      <c r="DO36" s="971"/>
      <c r="DP36" s="971"/>
      <c r="DQ36" s="969"/>
      <c r="DR36" s="970"/>
      <c r="DS36" s="971"/>
      <c r="DT36" s="969"/>
      <c r="DU36" s="970"/>
      <c r="DV36" s="971"/>
      <c r="DW36" s="969"/>
      <c r="DX36" s="970"/>
      <c r="DY36" s="973"/>
      <c r="DZ36" s="969"/>
      <c r="EA36" s="970"/>
      <c r="EB36" s="971"/>
      <c r="EC36" s="969"/>
      <c r="ED36" s="980"/>
      <c r="EE36" s="981"/>
      <c r="EF36" s="967"/>
      <c r="EG36" s="973"/>
      <c r="EH36" s="970"/>
      <c r="EI36" s="970"/>
      <c r="EJ36" s="982"/>
    </row>
    <row r="37" spans="2:204" ht="18" customHeight="1">
      <c r="B37" s="3143" t="s">
        <v>1119</v>
      </c>
      <c r="C37" s="3132"/>
      <c r="D37" s="3134"/>
      <c r="E37" s="3133"/>
      <c r="F37" s="3134"/>
      <c r="G37" s="3133"/>
      <c r="H37" s="3134"/>
      <c r="I37" s="965"/>
      <c r="J37" s="966"/>
      <c r="K37" s="967"/>
      <c r="L37" s="968"/>
      <c r="M37" s="969"/>
      <c r="N37" s="970"/>
      <c r="O37" s="970"/>
      <c r="P37" s="970"/>
      <c r="Q37" s="971"/>
      <c r="R37" s="969"/>
      <c r="S37" s="970"/>
      <c r="T37" s="971"/>
      <c r="U37" s="970"/>
      <c r="V37" s="967"/>
      <c r="W37" s="972"/>
      <c r="X37" s="970"/>
      <c r="Y37" s="3137"/>
      <c r="Z37" s="3136"/>
      <c r="AA37" s="3142"/>
      <c r="AB37" s="3137"/>
      <c r="AC37" s="3136"/>
      <c r="AD37" s="3138"/>
      <c r="AE37" s="967"/>
      <c r="AF37" s="974"/>
      <c r="AG37" s="3135"/>
      <c r="AH37" s="3136"/>
      <c r="AI37" s="3138"/>
      <c r="AJ37" s="3135"/>
      <c r="AK37" s="3136"/>
      <c r="AL37" s="3136"/>
      <c r="AM37" s="3137"/>
      <c r="AN37" s="3136"/>
      <c r="AO37" s="3138"/>
      <c r="AP37" s="969"/>
      <c r="AQ37" s="975"/>
      <c r="AR37" s="976"/>
      <c r="AS37" s="977"/>
      <c r="AT37" s="3139"/>
      <c r="AU37" s="3139"/>
      <c r="AV37" s="3139"/>
      <c r="AW37" s="3139"/>
      <c r="AX37" s="3140"/>
      <c r="AY37" s="3139"/>
      <c r="AZ37" s="3139"/>
      <c r="BA37" s="3141"/>
      <c r="BB37" s="976"/>
      <c r="BC37" s="977"/>
      <c r="BD37" s="3139"/>
      <c r="BE37" s="3139"/>
      <c r="BF37" s="3139"/>
      <c r="BG37" s="3141"/>
      <c r="BH37" s="969"/>
      <c r="BI37" s="970"/>
      <c r="BJ37" s="971"/>
      <c r="BK37" s="969"/>
      <c r="BL37" s="975"/>
      <c r="BM37" s="969"/>
      <c r="BN37" s="975"/>
      <c r="BO37" s="969"/>
      <c r="BP37" s="3137"/>
      <c r="BQ37" s="3136"/>
      <c r="BR37" s="3142"/>
      <c r="BS37" s="969"/>
      <c r="BT37" s="970"/>
      <c r="BU37" s="970"/>
      <c r="BV37" s="969"/>
      <c r="BW37" s="970"/>
      <c r="BX37" s="970"/>
      <c r="BY37" s="969"/>
      <c r="BZ37" s="970"/>
      <c r="CA37" s="970"/>
      <c r="CB37" s="3130"/>
      <c r="CC37" s="3131"/>
      <c r="CD37" s="3130"/>
      <c r="CE37" s="3132"/>
      <c r="CF37" s="3133"/>
      <c r="CG37" s="3134"/>
      <c r="CH37" s="3133"/>
      <c r="CI37" s="3134"/>
      <c r="CJ37" s="3133"/>
      <c r="CK37" s="3134"/>
      <c r="CL37" s="3133"/>
      <c r="CM37" s="3131"/>
      <c r="CN37" s="967"/>
      <c r="CO37" s="967"/>
      <c r="CP37" s="967"/>
      <c r="CQ37" s="978"/>
      <c r="CR37" s="972"/>
      <c r="CS37" s="970"/>
      <c r="CT37" s="970"/>
      <c r="CU37" s="979"/>
      <c r="CV37" s="969"/>
      <c r="CW37" s="970"/>
      <c r="CX37" s="970"/>
      <c r="CY37" s="979"/>
      <c r="CZ37" s="969"/>
      <c r="DA37" s="970"/>
      <c r="DB37" s="970"/>
      <c r="DC37" s="979"/>
      <c r="DD37" s="969"/>
      <c r="DE37" s="970"/>
      <c r="DF37" s="970"/>
      <c r="DG37" s="979"/>
      <c r="DH37" s="968"/>
      <c r="DI37" s="970"/>
      <c r="DJ37" s="971"/>
      <c r="DK37" s="969"/>
      <c r="DL37" s="970"/>
      <c r="DM37" s="970"/>
      <c r="DN37" s="969"/>
      <c r="DO37" s="971"/>
      <c r="DP37" s="971"/>
      <c r="DQ37" s="969"/>
      <c r="DR37" s="970"/>
      <c r="DS37" s="971"/>
      <c r="DT37" s="969"/>
      <c r="DU37" s="970"/>
      <c r="DV37" s="971"/>
      <c r="DW37" s="969"/>
      <c r="DX37" s="970"/>
      <c r="DY37" s="973"/>
      <c r="DZ37" s="969"/>
      <c r="EA37" s="970"/>
      <c r="EB37" s="971"/>
      <c r="EC37" s="969"/>
      <c r="ED37" s="980"/>
      <c r="EE37" s="981"/>
      <c r="EF37" s="967"/>
      <c r="EG37" s="973"/>
      <c r="EH37" s="970"/>
      <c r="EI37" s="970"/>
      <c r="EJ37" s="982"/>
      <c r="EK37" s="884"/>
      <c r="EL37" s="884"/>
      <c r="EM37" s="884"/>
      <c r="EN37" s="884"/>
      <c r="EO37" s="884"/>
      <c r="EP37" s="884"/>
      <c r="EQ37" s="884"/>
      <c r="ER37" s="884"/>
      <c r="ES37" s="884"/>
      <c r="ET37" s="884"/>
      <c r="EU37" s="884"/>
      <c r="EV37" s="884"/>
      <c r="EW37" s="884"/>
      <c r="EX37" s="884"/>
      <c r="EY37" s="884"/>
      <c r="EZ37" s="884"/>
      <c r="FA37" s="884"/>
      <c r="FB37" s="884"/>
      <c r="FC37" s="884"/>
      <c r="FD37" s="884"/>
      <c r="FE37" s="884"/>
      <c r="FF37" s="884"/>
      <c r="FG37" s="884"/>
      <c r="FH37" s="884"/>
      <c r="FI37" s="884"/>
      <c r="FJ37" s="884"/>
      <c r="FK37" s="884"/>
      <c r="FL37" s="884"/>
      <c r="FM37" s="884"/>
      <c r="FN37" s="884"/>
      <c r="FO37" s="884"/>
      <c r="FP37" s="884"/>
      <c r="FQ37" s="884"/>
      <c r="FR37" s="884"/>
      <c r="FS37" s="884"/>
      <c r="FT37" s="884"/>
      <c r="FU37" s="884"/>
      <c r="FV37" s="884"/>
    </row>
    <row r="38" spans="2:204" ht="18" customHeight="1">
      <c r="B38" s="3143" t="s">
        <v>1401</v>
      </c>
      <c r="C38" s="3132"/>
      <c r="D38" s="3134"/>
      <c r="E38" s="3133"/>
      <c r="F38" s="3134"/>
      <c r="G38" s="3133"/>
      <c r="H38" s="3134"/>
      <c r="I38" s="965"/>
      <c r="J38" s="966"/>
      <c r="K38" s="967"/>
      <c r="L38" s="968"/>
      <c r="M38" s="969"/>
      <c r="N38" s="970"/>
      <c r="O38" s="970"/>
      <c r="P38" s="970"/>
      <c r="Q38" s="971"/>
      <c r="R38" s="969"/>
      <c r="S38" s="970"/>
      <c r="T38" s="971"/>
      <c r="U38" s="970"/>
      <c r="V38" s="967"/>
      <c r="W38" s="972"/>
      <c r="X38" s="970"/>
      <c r="Y38" s="3137"/>
      <c r="Z38" s="3136"/>
      <c r="AA38" s="3142"/>
      <c r="AB38" s="3137"/>
      <c r="AC38" s="3136"/>
      <c r="AD38" s="3138"/>
      <c r="AE38" s="967"/>
      <c r="AF38" s="974"/>
      <c r="AG38" s="3135"/>
      <c r="AH38" s="3136"/>
      <c r="AI38" s="3138"/>
      <c r="AJ38" s="3135"/>
      <c r="AK38" s="3136"/>
      <c r="AL38" s="3136"/>
      <c r="AM38" s="3137"/>
      <c r="AN38" s="3136"/>
      <c r="AO38" s="3138"/>
      <c r="AP38" s="969"/>
      <c r="AQ38" s="975"/>
      <c r="AR38" s="976"/>
      <c r="AS38" s="977"/>
      <c r="AT38" s="3139"/>
      <c r="AU38" s="3139"/>
      <c r="AV38" s="3139"/>
      <c r="AW38" s="3139"/>
      <c r="AX38" s="3140"/>
      <c r="AY38" s="3139"/>
      <c r="AZ38" s="3139"/>
      <c r="BA38" s="3141"/>
      <c r="BB38" s="976"/>
      <c r="BC38" s="977"/>
      <c r="BD38" s="3139"/>
      <c r="BE38" s="3139"/>
      <c r="BF38" s="3139"/>
      <c r="BG38" s="3141"/>
      <c r="BH38" s="969"/>
      <c r="BI38" s="970"/>
      <c r="BJ38" s="971"/>
      <c r="BK38" s="969"/>
      <c r="BL38" s="975"/>
      <c r="BM38" s="969"/>
      <c r="BN38" s="975"/>
      <c r="BO38" s="969"/>
      <c r="BP38" s="3137"/>
      <c r="BQ38" s="3136"/>
      <c r="BR38" s="3142"/>
      <c r="BS38" s="969"/>
      <c r="BT38" s="970"/>
      <c r="BU38" s="970"/>
      <c r="BV38" s="969"/>
      <c r="BW38" s="970"/>
      <c r="BX38" s="970"/>
      <c r="BY38" s="969"/>
      <c r="BZ38" s="970"/>
      <c r="CA38" s="970"/>
      <c r="CB38" s="3130"/>
      <c r="CC38" s="3131"/>
      <c r="CD38" s="3130"/>
      <c r="CE38" s="3132"/>
      <c r="CF38" s="3133"/>
      <c r="CG38" s="3134"/>
      <c r="CH38" s="3133"/>
      <c r="CI38" s="3134"/>
      <c r="CJ38" s="3133"/>
      <c r="CK38" s="3134"/>
      <c r="CL38" s="3133"/>
      <c r="CM38" s="3131"/>
      <c r="CN38" s="967"/>
      <c r="CO38" s="967"/>
      <c r="CP38" s="967"/>
      <c r="CQ38" s="978"/>
      <c r="CR38" s="972"/>
      <c r="CS38" s="970"/>
      <c r="CT38" s="970"/>
      <c r="CU38" s="979"/>
      <c r="CV38" s="969"/>
      <c r="CW38" s="970"/>
      <c r="CX38" s="970"/>
      <c r="CY38" s="979"/>
      <c r="CZ38" s="969"/>
      <c r="DA38" s="970"/>
      <c r="DB38" s="970"/>
      <c r="DC38" s="979"/>
      <c r="DD38" s="969"/>
      <c r="DE38" s="970"/>
      <c r="DF38" s="970"/>
      <c r="DG38" s="979"/>
      <c r="DH38" s="968"/>
      <c r="DI38" s="970"/>
      <c r="DJ38" s="971"/>
      <c r="DK38" s="969"/>
      <c r="DL38" s="970"/>
      <c r="DM38" s="970"/>
      <c r="DN38" s="969"/>
      <c r="DO38" s="971"/>
      <c r="DP38" s="971"/>
      <c r="DQ38" s="969"/>
      <c r="DR38" s="970"/>
      <c r="DS38" s="971"/>
      <c r="DT38" s="969"/>
      <c r="DU38" s="970"/>
      <c r="DV38" s="971"/>
      <c r="DW38" s="969"/>
      <c r="DX38" s="970"/>
      <c r="DY38" s="973"/>
      <c r="DZ38" s="969"/>
      <c r="EA38" s="970"/>
      <c r="EB38" s="971"/>
      <c r="EC38" s="969"/>
      <c r="ED38" s="980"/>
      <c r="EE38" s="981"/>
      <c r="EF38" s="967"/>
      <c r="EG38" s="973"/>
      <c r="EH38" s="970"/>
      <c r="EI38" s="970"/>
      <c r="EJ38" s="982"/>
    </row>
    <row r="39" spans="2:204" ht="18" customHeight="1">
      <c r="B39" s="3143" t="s">
        <v>1121</v>
      </c>
      <c r="C39" s="3132"/>
      <c r="D39" s="3134"/>
      <c r="E39" s="3133"/>
      <c r="F39" s="3134"/>
      <c r="G39" s="3133"/>
      <c r="H39" s="3134"/>
      <c r="I39" s="965"/>
      <c r="J39" s="966"/>
      <c r="K39" s="967"/>
      <c r="L39" s="968"/>
      <c r="M39" s="969"/>
      <c r="N39" s="970"/>
      <c r="O39" s="970"/>
      <c r="P39" s="970"/>
      <c r="Q39" s="971"/>
      <c r="R39" s="969"/>
      <c r="S39" s="970"/>
      <c r="T39" s="971"/>
      <c r="U39" s="970"/>
      <c r="V39" s="967"/>
      <c r="W39" s="972"/>
      <c r="X39" s="970"/>
      <c r="Y39" s="3137"/>
      <c r="Z39" s="3136"/>
      <c r="AA39" s="3142"/>
      <c r="AB39" s="3137"/>
      <c r="AC39" s="3136"/>
      <c r="AD39" s="3138"/>
      <c r="AE39" s="967"/>
      <c r="AF39" s="974"/>
      <c r="AG39" s="3135"/>
      <c r="AH39" s="3136"/>
      <c r="AI39" s="3138"/>
      <c r="AJ39" s="3135"/>
      <c r="AK39" s="3136"/>
      <c r="AL39" s="3136"/>
      <c r="AM39" s="3137"/>
      <c r="AN39" s="3136"/>
      <c r="AO39" s="3138"/>
      <c r="AP39" s="969"/>
      <c r="AQ39" s="975"/>
      <c r="AR39" s="976"/>
      <c r="AS39" s="977"/>
      <c r="AT39" s="3139"/>
      <c r="AU39" s="3139"/>
      <c r="AV39" s="3139"/>
      <c r="AW39" s="3139"/>
      <c r="AX39" s="3140"/>
      <c r="AY39" s="3139"/>
      <c r="AZ39" s="3139"/>
      <c r="BA39" s="3141"/>
      <c r="BB39" s="976"/>
      <c r="BC39" s="977"/>
      <c r="BD39" s="3139"/>
      <c r="BE39" s="3139"/>
      <c r="BF39" s="3139"/>
      <c r="BG39" s="3141"/>
      <c r="BH39" s="969"/>
      <c r="BI39" s="970"/>
      <c r="BJ39" s="971"/>
      <c r="BK39" s="969"/>
      <c r="BL39" s="975"/>
      <c r="BM39" s="969"/>
      <c r="BN39" s="975"/>
      <c r="BO39" s="969"/>
      <c r="BP39" s="3137"/>
      <c r="BQ39" s="3136"/>
      <c r="BR39" s="3142"/>
      <c r="BS39" s="969"/>
      <c r="BT39" s="970"/>
      <c r="BU39" s="970"/>
      <c r="BV39" s="969"/>
      <c r="BW39" s="970"/>
      <c r="BX39" s="970"/>
      <c r="BY39" s="969"/>
      <c r="BZ39" s="970"/>
      <c r="CA39" s="970"/>
      <c r="CB39" s="3130"/>
      <c r="CC39" s="3131"/>
      <c r="CD39" s="3130"/>
      <c r="CE39" s="3132"/>
      <c r="CF39" s="3133"/>
      <c r="CG39" s="3134"/>
      <c r="CH39" s="3133"/>
      <c r="CI39" s="3134"/>
      <c r="CJ39" s="3133"/>
      <c r="CK39" s="3134"/>
      <c r="CL39" s="3133"/>
      <c r="CM39" s="3131"/>
      <c r="CN39" s="967"/>
      <c r="CO39" s="967"/>
      <c r="CP39" s="967"/>
      <c r="CQ39" s="978"/>
      <c r="CR39" s="972"/>
      <c r="CS39" s="970"/>
      <c r="CT39" s="970"/>
      <c r="CU39" s="979"/>
      <c r="CV39" s="969"/>
      <c r="CW39" s="970"/>
      <c r="CX39" s="970"/>
      <c r="CY39" s="979"/>
      <c r="CZ39" s="969"/>
      <c r="DA39" s="970"/>
      <c r="DB39" s="970"/>
      <c r="DC39" s="979"/>
      <c r="DD39" s="969"/>
      <c r="DE39" s="970"/>
      <c r="DF39" s="970"/>
      <c r="DG39" s="979"/>
      <c r="DH39" s="968"/>
      <c r="DI39" s="970"/>
      <c r="DJ39" s="971"/>
      <c r="DK39" s="969"/>
      <c r="DL39" s="970"/>
      <c r="DM39" s="970"/>
      <c r="DN39" s="969"/>
      <c r="DO39" s="971"/>
      <c r="DP39" s="971"/>
      <c r="DQ39" s="969"/>
      <c r="DR39" s="970"/>
      <c r="DS39" s="971"/>
      <c r="DT39" s="969"/>
      <c r="DU39" s="970"/>
      <c r="DV39" s="971"/>
      <c r="DW39" s="969"/>
      <c r="DX39" s="970"/>
      <c r="DY39" s="973"/>
      <c r="DZ39" s="969"/>
      <c r="EA39" s="970"/>
      <c r="EB39" s="971"/>
      <c r="EC39" s="969"/>
      <c r="ED39" s="980"/>
      <c r="EE39" s="981"/>
      <c r="EF39" s="967"/>
      <c r="EG39" s="973"/>
      <c r="EH39" s="970"/>
      <c r="EI39" s="970"/>
      <c r="EJ39" s="982"/>
    </row>
    <row r="40" spans="2:204" ht="18" customHeight="1">
      <c r="B40" s="3143" t="s">
        <v>1122</v>
      </c>
      <c r="C40" s="3132"/>
      <c r="D40" s="3134"/>
      <c r="E40" s="3133"/>
      <c r="F40" s="3134"/>
      <c r="G40" s="3133"/>
      <c r="H40" s="3134"/>
      <c r="I40" s="965"/>
      <c r="J40" s="966"/>
      <c r="K40" s="967"/>
      <c r="L40" s="968"/>
      <c r="M40" s="969"/>
      <c r="N40" s="970"/>
      <c r="O40" s="970"/>
      <c r="P40" s="970"/>
      <c r="Q40" s="971"/>
      <c r="R40" s="969"/>
      <c r="S40" s="970"/>
      <c r="T40" s="971"/>
      <c r="U40" s="970"/>
      <c r="V40" s="967"/>
      <c r="W40" s="972"/>
      <c r="X40" s="970"/>
      <c r="Y40" s="3137"/>
      <c r="Z40" s="3136"/>
      <c r="AA40" s="3142"/>
      <c r="AB40" s="3137"/>
      <c r="AC40" s="3136"/>
      <c r="AD40" s="3138"/>
      <c r="AE40" s="967"/>
      <c r="AF40" s="974"/>
      <c r="AG40" s="3135"/>
      <c r="AH40" s="3136"/>
      <c r="AI40" s="3138"/>
      <c r="AJ40" s="3135"/>
      <c r="AK40" s="3136"/>
      <c r="AL40" s="3136"/>
      <c r="AM40" s="3137"/>
      <c r="AN40" s="3136"/>
      <c r="AO40" s="3138"/>
      <c r="AP40" s="969"/>
      <c r="AQ40" s="975"/>
      <c r="AR40" s="976"/>
      <c r="AS40" s="977"/>
      <c r="AT40" s="3139"/>
      <c r="AU40" s="3139"/>
      <c r="AV40" s="3139"/>
      <c r="AW40" s="3139"/>
      <c r="AX40" s="3140"/>
      <c r="AY40" s="3139"/>
      <c r="AZ40" s="3139"/>
      <c r="BA40" s="3141"/>
      <c r="BB40" s="976"/>
      <c r="BC40" s="977"/>
      <c r="BD40" s="3139"/>
      <c r="BE40" s="3139"/>
      <c r="BF40" s="3139"/>
      <c r="BG40" s="3141"/>
      <c r="BH40" s="969"/>
      <c r="BI40" s="970"/>
      <c r="BJ40" s="971"/>
      <c r="BK40" s="969"/>
      <c r="BL40" s="975"/>
      <c r="BM40" s="969"/>
      <c r="BN40" s="975"/>
      <c r="BO40" s="969"/>
      <c r="BP40" s="3137"/>
      <c r="BQ40" s="3136"/>
      <c r="BR40" s="3142"/>
      <c r="BS40" s="969"/>
      <c r="BT40" s="970"/>
      <c r="BU40" s="970"/>
      <c r="BV40" s="969"/>
      <c r="BW40" s="970"/>
      <c r="BX40" s="970"/>
      <c r="BY40" s="969"/>
      <c r="BZ40" s="970"/>
      <c r="CA40" s="970"/>
      <c r="CB40" s="3130"/>
      <c r="CC40" s="3131"/>
      <c r="CD40" s="3130"/>
      <c r="CE40" s="3132"/>
      <c r="CF40" s="3133"/>
      <c r="CG40" s="3134"/>
      <c r="CH40" s="3133"/>
      <c r="CI40" s="3134"/>
      <c r="CJ40" s="3133"/>
      <c r="CK40" s="3134"/>
      <c r="CL40" s="3133"/>
      <c r="CM40" s="3131"/>
      <c r="CN40" s="967"/>
      <c r="CO40" s="967"/>
      <c r="CP40" s="967"/>
      <c r="CQ40" s="978"/>
      <c r="CR40" s="972"/>
      <c r="CS40" s="970"/>
      <c r="CT40" s="970"/>
      <c r="CU40" s="979"/>
      <c r="CV40" s="969"/>
      <c r="CW40" s="970"/>
      <c r="CX40" s="970"/>
      <c r="CY40" s="979"/>
      <c r="CZ40" s="969"/>
      <c r="DA40" s="970"/>
      <c r="DB40" s="970"/>
      <c r="DC40" s="979"/>
      <c r="DD40" s="969"/>
      <c r="DE40" s="970"/>
      <c r="DF40" s="970"/>
      <c r="DG40" s="979"/>
      <c r="DH40" s="968"/>
      <c r="DI40" s="970"/>
      <c r="DJ40" s="971"/>
      <c r="DK40" s="969"/>
      <c r="DL40" s="970"/>
      <c r="DM40" s="970"/>
      <c r="DN40" s="969"/>
      <c r="DO40" s="971"/>
      <c r="DP40" s="971"/>
      <c r="DQ40" s="969"/>
      <c r="DR40" s="970"/>
      <c r="DS40" s="971"/>
      <c r="DT40" s="969"/>
      <c r="DU40" s="970"/>
      <c r="DV40" s="971"/>
      <c r="DW40" s="969"/>
      <c r="DX40" s="970"/>
      <c r="DY40" s="973"/>
      <c r="DZ40" s="969"/>
      <c r="EA40" s="970"/>
      <c r="EB40" s="971"/>
      <c r="EC40" s="969"/>
      <c r="ED40" s="980"/>
      <c r="EE40" s="981"/>
      <c r="EF40" s="967"/>
      <c r="EG40" s="973"/>
      <c r="EH40" s="970"/>
      <c r="EI40" s="970"/>
      <c r="EJ40" s="982"/>
    </row>
    <row r="41" spans="2:204" ht="18" customHeight="1">
      <c r="B41" s="3143" t="s">
        <v>1123</v>
      </c>
      <c r="C41" s="3132"/>
      <c r="D41" s="3134"/>
      <c r="E41" s="3133"/>
      <c r="F41" s="3134"/>
      <c r="G41" s="3133"/>
      <c r="H41" s="3134"/>
      <c r="I41" s="965"/>
      <c r="J41" s="966"/>
      <c r="K41" s="967"/>
      <c r="L41" s="968"/>
      <c r="M41" s="969"/>
      <c r="N41" s="970"/>
      <c r="O41" s="970"/>
      <c r="P41" s="970"/>
      <c r="Q41" s="971"/>
      <c r="R41" s="969"/>
      <c r="S41" s="970"/>
      <c r="T41" s="971"/>
      <c r="U41" s="970"/>
      <c r="V41" s="967"/>
      <c r="W41" s="972"/>
      <c r="X41" s="970"/>
      <c r="Y41" s="3137"/>
      <c r="Z41" s="3136"/>
      <c r="AA41" s="3142"/>
      <c r="AB41" s="3137"/>
      <c r="AC41" s="3136"/>
      <c r="AD41" s="3138"/>
      <c r="AE41" s="967"/>
      <c r="AF41" s="974"/>
      <c r="AG41" s="3135"/>
      <c r="AH41" s="3136"/>
      <c r="AI41" s="3138"/>
      <c r="AJ41" s="3135"/>
      <c r="AK41" s="3136"/>
      <c r="AL41" s="3136"/>
      <c r="AM41" s="3137"/>
      <c r="AN41" s="3136"/>
      <c r="AO41" s="3138"/>
      <c r="AP41" s="969"/>
      <c r="AQ41" s="975"/>
      <c r="AR41" s="976"/>
      <c r="AS41" s="977"/>
      <c r="AT41" s="3139"/>
      <c r="AU41" s="3139"/>
      <c r="AV41" s="3139"/>
      <c r="AW41" s="3139"/>
      <c r="AX41" s="3140"/>
      <c r="AY41" s="3139"/>
      <c r="AZ41" s="3139"/>
      <c r="BA41" s="3141"/>
      <c r="BB41" s="976"/>
      <c r="BC41" s="977"/>
      <c r="BD41" s="3139"/>
      <c r="BE41" s="3139"/>
      <c r="BF41" s="3139"/>
      <c r="BG41" s="3141"/>
      <c r="BH41" s="969"/>
      <c r="BI41" s="970"/>
      <c r="BJ41" s="971"/>
      <c r="BK41" s="969"/>
      <c r="BL41" s="975"/>
      <c r="BM41" s="969"/>
      <c r="BN41" s="975"/>
      <c r="BO41" s="969"/>
      <c r="BP41" s="3137"/>
      <c r="BQ41" s="3136"/>
      <c r="BR41" s="3142"/>
      <c r="BS41" s="969"/>
      <c r="BT41" s="970"/>
      <c r="BU41" s="970"/>
      <c r="BV41" s="969"/>
      <c r="BW41" s="970"/>
      <c r="BX41" s="970"/>
      <c r="BY41" s="969"/>
      <c r="BZ41" s="970"/>
      <c r="CA41" s="970"/>
      <c r="CB41" s="3130"/>
      <c r="CC41" s="3131"/>
      <c r="CD41" s="3130"/>
      <c r="CE41" s="3132"/>
      <c r="CF41" s="3133"/>
      <c r="CG41" s="3134"/>
      <c r="CH41" s="3133"/>
      <c r="CI41" s="3134"/>
      <c r="CJ41" s="3133"/>
      <c r="CK41" s="3134"/>
      <c r="CL41" s="3133"/>
      <c r="CM41" s="3131"/>
      <c r="CN41" s="967"/>
      <c r="CO41" s="967"/>
      <c r="CP41" s="967"/>
      <c r="CQ41" s="978"/>
      <c r="CR41" s="972"/>
      <c r="CS41" s="970"/>
      <c r="CT41" s="970"/>
      <c r="CU41" s="979"/>
      <c r="CV41" s="969"/>
      <c r="CW41" s="970"/>
      <c r="CX41" s="970"/>
      <c r="CY41" s="979"/>
      <c r="CZ41" s="969"/>
      <c r="DA41" s="970"/>
      <c r="DB41" s="970"/>
      <c r="DC41" s="979"/>
      <c r="DD41" s="969"/>
      <c r="DE41" s="970"/>
      <c r="DF41" s="970"/>
      <c r="DG41" s="979"/>
      <c r="DH41" s="968"/>
      <c r="DI41" s="970"/>
      <c r="DJ41" s="971"/>
      <c r="DK41" s="969"/>
      <c r="DL41" s="970"/>
      <c r="DM41" s="970"/>
      <c r="DN41" s="969"/>
      <c r="DO41" s="971"/>
      <c r="DP41" s="971"/>
      <c r="DQ41" s="969"/>
      <c r="DR41" s="970"/>
      <c r="DS41" s="971"/>
      <c r="DT41" s="969"/>
      <c r="DU41" s="970"/>
      <c r="DV41" s="971"/>
      <c r="DW41" s="969"/>
      <c r="DX41" s="970"/>
      <c r="DY41" s="973"/>
      <c r="DZ41" s="969"/>
      <c r="EA41" s="970"/>
      <c r="EB41" s="971"/>
      <c r="EC41" s="969"/>
      <c r="ED41" s="980"/>
      <c r="EE41" s="981"/>
      <c r="EF41" s="967"/>
      <c r="EG41" s="973"/>
      <c r="EH41" s="970"/>
      <c r="EI41" s="970"/>
      <c r="EJ41" s="982"/>
    </row>
    <row r="42" spans="2:204" ht="18" customHeight="1">
      <c r="B42" s="3143" t="s">
        <v>1124</v>
      </c>
      <c r="C42" s="3132"/>
      <c r="D42" s="3134"/>
      <c r="E42" s="3133"/>
      <c r="F42" s="3134"/>
      <c r="G42" s="3133"/>
      <c r="H42" s="3134"/>
      <c r="I42" s="965"/>
      <c r="J42" s="966"/>
      <c r="K42" s="967"/>
      <c r="L42" s="968"/>
      <c r="M42" s="969"/>
      <c r="N42" s="970"/>
      <c r="O42" s="970"/>
      <c r="P42" s="970"/>
      <c r="Q42" s="971"/>
      <c r="R42" s="969"/>
      <c r="S42" s="970"/>
      <c r="T42" s="971"/>
      <c r="U42" s="970"/>
      <c r="V42" s="967"/>
      <c r="W42" s="972"/>
      <c r="X42" s="970"/>
      <c r="Y42" s="3137"/>
      <c r="Z42" s="3136"/>
      <c r="AA42" s="3142"/>
      <c r="AB42" s="3137"/>
      <c r="AC42" s="3136"/>
      <c r="AD42" s="3138"/>
      <c r="AE42" s="967"/>
      <c r="AF42" s="974"/>
      <c r="AG42" s="3135"/>
      <c r="AH42" s="3136"/>
      <c r="AI42" s="3138"/>
      <c r="AJ42" s="3135"/>
      <c r="AK42" s="3136"/>
      <c r="AL42" s="3136"/>
      <c r="AM42" s="3137"/>
      <c r="AN42" s="3136"/>
      <c r="AO42" s="3138"/>
      <c r="AP42" s="969"/>
      <c r="AQ42" s="975"/>
      <c r="AR42" s="976"/>
      <c r="AS42" s="977"/>
      <c r="AT42" s="3139"/>
      <c r="AU42" s="3139"/>
      <c r="AV42" s="3139"/>
      <c r="AW42" s="3139"/>
      <c r="AX42" s="3140"/>
      <c r="AY42" s="3139"/>
      <c r="AZ42" s="3139"/>
      <c r="BA42" s="3141"/>
      <c r="BB42" s="976"/>
      <c r="BC42" s="977"/>
      <c r="BD42" s="3139"/>
      <c r="BE42" s="3139"/>
      <c r="BF42" s="3139"/>
      <c r="BG42" s="3141"/>
      <c r="BH42" s="969"/>
      <c r="BI42" s="970"/>
      <c r="BJ42" s="971"/>
      <c r="BK42" s="969"/>
      <c r="BL42" s="975"/>
      <c r="BM42" s="969"/>
      <c r="BN42" s="975"/>
      <c r="BO42" s="969"/>
      <c r="BP42" s="3137"/>
      <c r="BQ42" s="3136"/>
      <c r="BR42" s="3142"/>
      <c r="BS42" s="969"/>
      <c r="BT42" s="970"/>
      <c r="BU42" s="970"/>
      <c r="BV42" s="969"/>
      <c r="BW42" s="970"/>
      <c r="BX42" s="970"/>
      <c r="BY42" s="969"/>
      <c r="BZ42" s="970"/>
      <c r="CA42" s="970"/>
      <c r="CB42" s="3130"/>
      <c r="CC42" s="3131"/>
      <c r="CD42" s="3130"/>
      <c r="CE42" s="3132"/>
      <c r="CF42" s="3133"/>
      <c r="CG42" s="3134"/>
      <c r="CH42" s="3133"/>
      <c r="CI42" s="3134"/>
      <c r="CJ42" s="3133"/>
      <c r="CK42" s="3134"/>
      <c r="CL42" s="3133"/>
      <c r="CM42" s="3131"/>
      <c r="CN42" s="967"/>
      <c r="CO42" s="967"/>
      <c r="CP42" s="967"/>
      <c r="CQ42" s="978"/>
      <c r="CR42" s="972"/>
      <c r="CS42" s="970"/>
      <c r="CT42" s="970"/>
      <c r="CU42" s="979"/>
      <c r="CV42" s="969"/>
      <c r="CW42" s="970"/>
      <c r="CX42" s="970"/>
      <c r="CY42" s="979"/>
      <c r="CZ42" s="969"/>
      <c r="DA42" s="970"/>
      <c r="DB42" s="970"/>
      <c r="DC42" s="979"/>
      <c r="DD42" s="969"/>
      <c r="DE42" s="970"/>
      <c r="DF42" s="970"/>
      <c r="DG42" s="979"/>
      <c r="DH42" s="968"/>
      <c r="DI42" s="970"/>
      <c r="DJ42" s="971"/>
      <c r="DK42" s="969"/>
      <c r="DL42" s="970"/>
      <c r="DM42" s="970"/>
      <c r="DN42" s="969"/>
      <c r="DO42" s="971"/>
      <c r="DP42" s="971"/>
      <c r="DQ42" s="969"/>
      <c r="DR42" s="970"/>
      <c r="DS42" s="971"/>
      <c r="DT42" s="969"/>
      <c r="DU42" s="970"/>
      <c r="DV42" s="971"/>
      <c r="DW42" s="969"/>
      <c r="DX42" s="970"/>
      <c r="DY42" s="973"/>
      <c r="DZ42" s="969"/>
      <c r="EA42" s="970"/>
      <c r="EB42" s="971"/>
      <c r="EC42" s="969"/>
      <c r="ED42" s="980"/>
      <c r="EE42" s="981"/>
      <c r="EF42" s="967"/>
      <c r="EG42" s="973"/>
      <c r="EH42" s="970"/>
      <c r="EI42" s="970"/>
      <c r="EJ42" s="982"/>
    </row>
    <row r="43" spans="2:204" ht="18" customHeight="1">
      <c r="B43" s="3143" t="s">
        <v>1125</v>
      </c>
      <c r="C43" s="3132"/>
      <c r="D43" s="3134"/>
      <c r="E43" s="3133"/>
      <c r="F43" s="3134"/>
      <c r="G43" s="3133"/>
      <c r="H43" s="3134"/>
      <c r="I43" s="965"/>
      <c r="J43" s="966"/>
      <c r="K43" s="967"/>
      <c r="L43" s="968"/>
      <c r="M43" s="969"/>
      <c r="N43" s="970"/>
      <c r="O43" s="970"/>
      <c r="P43" s="970"/>
      <c r="Q43" s="971"/>
      <c r="R43" s="969"/>
      <c r="S43" s="970"/>
      <c r="T43" s="971"/>
      <c r="U43" s="970"/>
      <c r="V43" s="967"/>
      <c r="W43" s="972"/>
      <c r="X43" s="970"/>
      <c r="Y43" s="3137"/>
      <c r="Z43" s="3136"/>
      <c r="AA43" s="3142"/>
      <c r="AB43" s="3137"/>
      <c r="AC43" s="3136"/>
      <c r="AD43" s="3138"/>
      <c r="AE43" s="967"/>
      <c r="AF43" s="974"/>
      <c r="AG43" s="3135"/>
      <c r="AH43" s="3136"/>
      <c r="AI43" s="3138"/>
      <c r="AJ43" s="3135"/>
      <c r="AK43" s="3136"/>
      <c r="AL43" s="3136"/>
      <c r="AM43" s="3137"/>
      <c r="AN43" s="3136"/>
      <c r="AO43" s="3138"/>
      <c r="AP43" s="969"/>
      <c r="AQ43" s="975"/>
      <c r="AR43" s="976"/>
      <c r="AS43" s="977"/>
      <c r="AT43" s="3139"/>
      <c r="AU43" s="3139"/>
      <c r="AV43" s="3139"/>
      <c r="AW43" s="3139"/>
      <c r="AX43" s="3140"/>
      <c r="AY43" s="3139"/>
      <c r="AZ43" s="3139"/>
      <c r="BA43" s="3141"/>
      <c r="BB43" s="976"/>
      <c r="BC43" s="977"/>
      <c r="BD43" s="3139"/>
      <c r="BE43" s="3139"/>
      <c r="BF43" s="3139"/>
      <c r="BG43" s="3141"/>
      <c r="BH43" s="969"/>
      <c r="BI43" s="970"/>
      <c r="BJ43" s="971"/>
      <c r="BK43" s="969"/>
      <c r="BL43" s="975"/>
      <c r="BM43" s="969"/>
      <c r="BN43" s="975"/>
      <c r="BO43" s="969"/>
      <c r="BP43" s="3137"/>
      <c r="BQ43" s="3136"/>
      <c r="BR43" s="3142"/>
      <c r="BS43" s="969"/>
      <c r="BT43" s="970"/>
      <c r="BU43" s="970"/>
      <c r="BV43" s="969"/>
      <c r="BW43" s="970"/>
      <c r="BX43" s="970"/>
      <c r="BY43" s="969"/>
      <c r="BZ43" s="970"/>
      <c r="CA43" s="970"/>
      <c r="CB43" s="3130"/>
      <c r="CC43" s="3131"/>
      <c r="CD43" s="3130"/>
      <c r="CE43" s="3132"/>
      <c r="CF43" s="3133"/>
      <c r="CG43" s="3134"/>
      <c r="CH43" s="3133"/>
      <c r="CI43" s="3134"/>
      <c r="CJ43" s="3133"/>
      <c r="CK43" s="3134"/>
      <c r="CL43" s="3133"/>
      <c r="CM43" s="3131"/>
      <c r="CN43" s="967"/>
      <c r="CO43" s="967"/>
      <c r="CP43" s="967"/>
      <c r="CQ43" s="978"/>
      <c r="CR43" s="972"/>
      <c r="CS43" s="970"/>
      <c r="CT43" s="970"/>
      <c r="CU43" s="979"/>
      <c r="CV43" s="969"/>
      <c r="CW43" s="970"/>
      <c r="CX43" s="970"/>
      <c r="CY43" s="979"/>
      <c r="CZ43" s="969"/>
      <c r="DA43" s="970"/>
      <c r="DB43" s="970"/>
      <c r="DC43" s="979"/>
      <c r="DD43" s="969"/>
      <c r="DE43" s="970"/>
      <c r="DF43" s="970"/>
      <c r="DG43" s="979"/>
      <c r="DH43" s="968"/>
      <c r="DI43" s="970"/>
      <c r="DJ43" s="971"/>
      <c r="DK43" s="969"/>
      <c r="DL43" s="970"/>
      <c r="DM43" s="970"/>
      <c r="DN43" s="969"/>
      <c r="DO43" s="971"/>
      <c r="DP43" s="971"/>
      <c r="DQ43" s="969"/>
      <c r="DR43" s="970"/>
      <c r="DS43" s="971"/>
      <c r="DT43" s="969"/>
      <c r="DU43" s="970"/>
      <c r="DV43" s="971"/>
      <c r="DW43" s="969"/>
      <c r="DX43" s="970"/>
      <c r="DY43" s="973"/>
      <c r="DZ43" s="969"/>
      <c r="EA43" s="970"/>
      <c r="EB43" s="971"/>
      <c r="EC43" s="969"/>
      <c r="ED43" s="980"/>
      <c r="EE43" s="981"/>
      <c r="EF43" s="967"/>
      <c r="EG43" s="973"/>
      <c r="EH43" s="970"/>
      <c r="EI43" s="970"/>
      <c r="EJ43" s="982"/>
    </row>
    <row r="44" spans="2:204" ht="18" customHeight="1">
      <c r="B44" s="3143" t="s">
        <v>1126</v>
      </c>
      <c r="C44" s="3132"/>
      <c r="D44" s="3134"/>
      <c r="E44" s="3133"/>
      <c r="F44" s="3134"/>
      <c r="G44" s="3133"/>
      <c r="H44" s="3134"/>
      <c r="I44" s="965"/>
      <c r="J44" s="966"/>
      <c r="K44" s="967"/>
      <c r="L44" s="968"/>
      <c r="M44" s="969"/>
      <c r="N44" s="970"/>
      <c r="O44" s="970"/>
      <c r="P44" s="970"/>
      <c r="Q44" s="971"/>
      <c r="R44" s="969"/>
      <c r="S44" s="970"/>
      <c r="T44" s="971"/>
      <c r="U44" s="970"/>
      <c r="V44" s="967"/>
      <c r="W44" s="972"/>
      <c r="X44" s="970"/>
      <c r="Y44" s="3137"/>
      <c r="Z44" s="3136"/>
      <c r="AA44" s="3142"/>
      <c r="AB44" s="3137"/>
      <c r="AC44" s="3136"/>
      <c r="AD44" s="3138"/>
      <c r="AE44" s="967"/>
      <c r="AF44" s="974"/>
      <c r="AG44" s="3135"/>
      <c r="AH44" s="3136"/>
      <c r="AI44" s="3138"/>
      <c r="AJ44" s="3135"/>
      <c r="AK44" s="3136"/>
      <c r="AL44" s="3136"/>
      <c r="AM44" s="3137"/>
      <c r="AN44" s="3136"/>
      <c r="AO44" s="3138"/>
      <c r="AP44" s="969"/>
      <c r="AQ44" s="975"/>
      <c r="AR44" s="976"/>
      <c r="AS44" s="977"/>
      <c r="AT44" s="3139"/>
      <c r="AU44" s="3139"/>
      <c r="AV44" s="3139"/>
      <c r="AW44" s="3139"/>
      <c r="AX44" s="3140"/>
      <c r="AY44" s="3139"/>
      <c r="AZ44" s="3139"/>
      <c r="BA44" s="3141"/>
      <c r="BB44" s="976"/>
      <c r="BC44" s="977"/>
      <c r="BD44" s="3139"/>
      <c r="BE44" s="3139"/>
      <c r="BF44" s="3139"/>
      <c r="BG44" s="3141"/>
      <c r="BH44" s="969"/>
      <c r="BI44" s="970"/>
      <c r="BJ44" s="971"/>
      <c r="BK44" s="969"/>
      <c r="BL44" s="975"/>
      <c r="BM44" s="969"/>
      <c r="BN44" s="975"/>
      <c r="BO44" s="969"/>
      <c r="BP44" s="3137"/>
      <c r="BQ44" s="3136"/>
      <c r="BR44" s="3142"/>
      <c r="BS44" s="969"/>
      <c r="BT44" s="970"/>
      <c r="BU44" s="970"/>
      <c r="BV44" s="969"/>
      <c r="BW44" s="970"/>
      <c r="BX44" s="970"/>
      <c r="BY44" s="969"/>
      <c r="BZ44" s="970"/>
      <c r="CA44" s="970"/>
      <c r="CB44" s="3130"/>
      <c r="CC44" s="3131"/>
      <c r="CD44" s="3130"/>
      <c r="CE44" s="3132"/>
      <c r="CF44" s="3133"/>
      <c r="CG44" s="3134"/>
      <c r="CH44" s="3133"/>
      <c r="CI44" s="3134"/>
      <c r="CJ44" s="3133"/>
      <c r="CK44" s="3134"/>
      <c r="CL44" s="3133"/>
      <c r="CM44" s="3131"/>
      <c r="CN44" s="967"/>
      <c r="CO44" s="967"/>
      <c r="CP44" s="967"/>
      <c r="CQ44" s="978"/>
      <c r="CR44" s="972"/>
      <c r="CS44" s="970"/>
      <c r="CT44" s="970"/>
      <c r="CU44" s="979"/>
      <c r="CV44" s="969"/>
      <c r="CW44" s="970"/>
      <c r="CX44" s="970"/>
      <c r="CY44" s="979"/>
      <c r="CZ44" s="969"/>
      <c r="DA44" s="970"/>
      <c r="DB44" s="970"/>
      <c r="DC44" s="979"/>
      <c r="DD44" s="969"/>
      <c r="DE44" s="970"/>
      <c r="DF44" s="970"/>
      <c r="DG44" s="979"/>
      <c r="DH44" s="968"/>
      <c r="DI44" s="970"/>
      <c r="DJ44" s="971"/>
      <c r="DK44" s="969"/>
      <c r="DL44" s="970"/>
      <c r="DM44" s="970"/>
      <c r="DN44" s="969"/>
      <c r="DO44" s="971"/>
      <c r="DP44" s="971"/>
      <c r="DQ44" s="969"/>
      <c r="DR44" s="970"/>
      <c r="DS44" s="971"/>
      <c r="DT44" s="969"/>
      <c r="DU44" s="970"/>
      <c r="DV44" s="971"/>
      <c r="DW44" s="969"/>
      <c r="DX44" s="970"/>
      <c r="DY44" s="973"/>
      <c r="DZ44" s="969"/>
      <c r="EA44" s="970"/>
      <c r="EB44" s="971"/>
      <c r="EC44" s="969"/>
      <c r="ED44" s="980"/>
      <c r="EE44" s="981"/>
      <c r="EF44" s="967"/>
      <c r="EG44" s="973"/>
      <c r="EH44" s="970"/>
      <c r="EI44" s="970"/>
      <c r="EJ44" s="982"/>
    </row>
    <row r="45" spans="2:204" ht="18" customHeight="1">
      <c r="B45" s="3143" t="s">
        <v>1127</v>
      </c>
      <c r="C45" s="3132"/>
      <c r="D45" s="3134"/>
      <c r="E45" s="3133"/>
      <c r="F45" s="3134"/>
      <c r="G45" s="3133"/>
      <c r="H45" s="3134"/>
      <c r="I45" s="965"/>
      <c r="J45" s="966"/>
      <c r="K45" s="967"/>
      <c r="L45" s="968"/>
      <c r="M45" s="969"/>
      <c r="N45" s="970"/>
      <c r="O45" s="970"/>
      <c r="P45" s="970"/>
      <c r="Q45" s="971"/>
      <c r="R45" s="969"/>
      <c r="S45" s="970"/>
      <c r="T45" s="971"/>
      <c r="U45" s="970"/>
      <c r="V45" s="967"/>
      <c r="W45" s="972"/>
      <c r="X45" s="970"/>
      <c r="Y45" s="3137"/>
      <c r="Z45" s="3136"/>
      <c r="AA45" s="3142"/>
      <c r="AB45" s="3137"/>
      <c r="AC45" s="3136"/>
      <c r="AD45" s="3138"/>
      <c r="AE45" s="967"/>
      <c r="AF45" s="974"/>
      <c r="AG45" s="3135"/>
      <c r="AH45" s="3136"/>
      <c r="AI45" s="3138"/>
      <c r="AJ45" s="3135"/>
      <c r="AK45" s="3136"/>
      <c r="AL45" s="3136"/>
      <c r="AM45" s="3137"/>
      <c r="AN45" s="3136"/>
      <c r="AO45" s="3138"/>
      <c r="AP45" s="969"/>
      <c r="AQ45" s="975"/>
      <c r="AR45" s="976"/>
      <c r="AS45" s="977"/>
      <c r="AT45" s="3139"/>
      <c r="AU45" s="3139"/>
      <c r="AV45" s="3139"/>
      <c r="AW45" s="3139"/>
      <c r="AX45" s="3140"/>
      <c r="AY45" s="3139"/>
      <c r="AZ45" s="3139"/>
      <c r="BA45" s="3141"/>
      <c r="BB45" s="976"/>
      <c r="BC45" s="977"/>
      <c r="BD45" s="3139"/>
      <c r="BE45" s="3139"/>
      <c r="BF45" s="3139"/>
      <c r="BG45" s="3141"/>
      <c r="BH45" s="969"/>
      <c r="BI45" s="970"/>
      <c r="BJ45" s="971"/>
      <c r="BK45" s="969"/>
      <c r="BL45" s="975"/>
      <c r="BM45" s="969"/>
      <c r="BN45" s="975"/>
      <c r="BO45" s="969"/>
      <c r="BP45" s="3137"/>
      <c r="BQ45" s="3136"/>
      <c r="BR45" s="3142"/>
      <c r="BS45" s="969"/>
      <c r="BT45" s="970"/>
      <c r="BU45" s="970"/>
      <c r="BV45" s="969"/>
      <c r="BW45" s="970"/>
      <c r="BX45" s="970"/>
      <c r="BY45" s="969"/>
      <c r="BZ45" s="970"/>
      <c r="CA45" s="970"/>
      <c r="CB45" s="3130"/>
      <c r="CC45" s="3131"/>
      <c r="CD45" s="3130"/>
      <c r="CE45" s="3132"/>
      <c r="CF45" s="3133"/>
      <c r="CG45" s="3134"/>
      <c r="CH45" s="3133"/>
      <c r="CI45" s="3134"/>
      <c r="CJ45" s="3133"/>
      <c r="CK45" s="3134"/>
      <c r="CL45" s="3133"/>
      <c r="CM45" s="3131"/>
      <c r="CN45" s="967"/>
      <c r="CO45" s="967"/>
      <c r="CP45" s="967"/>
      <c r="CQ45" s="978"/>
      <c r="CR45" s="972"/>
      <c r="CS45" s="970"/>
      <c r="CT45" s="970"/>
      <c r="CU45" s="979"/>
      <c r="CV45" s="969"/>
      <c r="CW45" s="970"/>
      <c r="CX45" s="970"/>
      <c r="CY45" s="979"/>
      <c r="CZ45" s="969"/>
      <c r="DA45" s="970"/>
      <c r="DB45" s="970"/>
      <c r="DC45" s="979"/>
      <c r="DD45" s="969"/>
      <c r="DE45" s="970"/>
      <c r="DF45" s="970"/>
      <c r="DG45" s="979"/>
      <c r="DH45" s="968"/>
      <c r="DI45" s="970"/>
      <c r="DJ45" s="971"/>
      <c r="DK45" s="969"/>
      <c r="DL45" s="970"/>
      <c r="DM45" s="970"/>
      <c r="DN45" s="969"/>
      <c r="DO45" s="971"/>
      <c r="DP45" s="971"/>
      <c r="DQ45" s="969"/>
      <c r="DR45" s="970"/>
      <c r="DS45" s="971"/>
      <c r="DT45" s="969"/>
      <c r="DU45" s="970"/>
      <c r="DV45" s="971"/>
      <c r="DW45" s="969"/>
      <c r="DX45" s="970"/>
      <c r="DY45" s="973"/>
      <c r="DZ45" s="969"/>
      <c r="EA45" s="970"/>
      <c r="EB45" s="971"/>
      <c r="EC45" s="969"/>
      <c r="ED45" s="980"/>
      <c r="EE45" s="981"/>
      <c r="EF45" s="967"/>
      <c r="EG45" s="973"/>
      <c r="EH45" s="970"/>
      <c r="EI45" s="970"/>
      <c r="EJ45" s="982"/>
    </row>
    <row r="46" spans="2:204" ht="18" customHeight="1">
      <c r="B46" s="3143" t="s">
        <v>1128</v>
      </c>
      <c r="C46" s="3132"/>
      <c r="D46" s="3134"/>
      <c r="E46" s="3133"/>
      <c r="F46" s="3134"/>
      <c r="G46" s="3133"/>
      <c r="H46" s="3134"/>
      <c r="I46" s="965"/>
      <c r="J46" s="966"/>
      <c r="K46" s="967"/>
      <c r="L46" s="968"/>
      <c r="M46" s="969"/>
      <c r="N46" s="970"/>
      <c r="O46" s="970"/>
      <c r="P46" s="970"/>
      <c r="Q46" s="971"/>
      <c r="R46" s="969"/>
      <c r="S46" s="970"/>
      <c r="T46" s="971"/>
      <c r="U46" s="970"/>
      <c r="V46" s="967"/>
      <c r="W46" s="972"/>
      <c r="X46" s="970"/>
      <c r="Y46" s="3137"/>
      <c r="Z46" s="3136"/>
      <c r="AA46" s="3142"/>
      <c r="AB46" s="3137"/>
      <c r="AC46" s="3136"/>
      <c r="AD46" s="3138"/>
      <c r="AE46" s="967"/>
      <c r="AF46" s="974"/>
      <c r="AG46" s="3135"/>
      <c r="AH46" s="3136"/>
      <c r="AI46" s="3138"/>
      <c r="AJ46" s="3135"/>
      <c r="AK46" s="3136"/>
      <c r="AL46" s="3136"/>
      <c r="AM46" s="3137"/>
      <c r="AN46" s="3136"/>
      <c r="AO46" s="3138"/>
      <c r="AP46" s="969"/>
      <c r="AQ46" s="975"/>
      <c r="AR46" s="976"/>
      <c r="AS46" s="977"/>
      <c r="AT46" s="3139"/>
      <c r="AU46" s="3139"/>
      <c r="AV46" s="3139"/>
      <c r="AW46" s="3139"/>
      <c r="AX46" s="3140"/>
      <c r="AY46" s="3139"/>
      <c r="AZ46" s="3139"/>
      <c r="BA46" s="3141"/>
      <c r="BB46" s="976"/>
      <c r="BC46" s="977"/>
      <c r="BD46" s="3139"/>
      <c r="BE46" s="3139"/>
      <c r="BF46" s="3139"/>
      <c r="BG46" s="3141"/>
      <c r="BH46" s="969"/>
      <c r="BI46" s="970"/>
      <c r="BJ46" s="971"/>
      <c r="BK46" s="969"/>
      <c r="BL46" s="975"/>
      <c r="BM46" s="969"/>
      <c r="BN46" s="975"/>
      <c r="BO46" s="969"/>
      <c r="BP46" s="3137"/>
      <c r="BQ46" s="3136"/>
      <c r="BR46" s="3142"/>
      <c r="BS46" s="969"/>
      <c r="BT46" s="970"/>
      <c r="BU46" s="970"/>
      <c r="BV46" s="969"/>
      <c r="BW46" s="970"/>
      <c r="BX46" s="970"/>
      <c r="BY46" s="969"/>
      <c r="BZ46" s="970"/>
      <c r="CA46" s="970"/>
      <c r="CB46" s="3130"/>
      <c r="CC46" s="3131"/>
      <c r="CD46" s="3130"/>
      <c r="CE46" s="3132"/>
      <c r="CF46" s="3133"/>
      <c r="CG46" s="3134"/>
      <c r="CH46" s="3133"/>
      <c r="CI46" s="3134"/>
      <c r="CJ46" s="3133"/>
      <c r="CK46" s="3134"/>
      <c r="CL46" s="3133"/>
      <c r="CM46" s="3131"/>
      <c r="CN46" s="967"/>
      <c r="CO46" s="967"/>
      <c r="CP46" s="967"/>
      <c r="CQ46" s="978"/>
      <c r="CR46" s="972"/>
      <c r="CS46" s="970"/>
      <c r="CT46" s="970"/>
      <c r="CU46" s="979"/>
      <c r="CV46" s="969"/>
      <c r="CW46" s="970"/>
      <c r="CX46" s="970"/>
      <c r="CY46" s="979"/>
      <c r="CZ46" s="969"/>
      <c r="DA46" s="970"/>
      <c r="DB46" s="970"/>
      <c r="DC46" s="979"/>
      <c r="DD46" s="969"/>
      <c r="DE46" s="970"/>
      <c r="DF46" s="970"/>
      <c r="DG46" s="979"/>
      <c r="DH46" s="968"/>
      <c r="DI46" s="970"/>
      <c r="DJ46" s="971"/>
      <c r="DK46" s="969"/>
      <c r="DL46" s="970"/>
      <c r="DM46" s="970"/>
      <c r="DN46" s="969"/>
      <c r="DO46" s="971"/>
      <c r="DP46" s="971"/>
      <c r="DQ46" s="969"/>
      <c r="DR46" s="970"/>
      <c r="DS46" s="971"/>
      <c r="DT46" s="969"/>
      <c r="DU46" s="970"/>
      <c r="DV46" s="971"/>
      <c r="DW46" s="969"/>
      <c r="DX46" s="970"/>
      <c r="DY46" s="973"/>
      <c r="DZ46" s="969"/>
      <c r="EA46" s="970"/>
      <c r="EB46" s="971"/>
      <c r="EC46" s="969"/>
      <c r="ED46" s="980"/>
      <c r="EE46" s="981"/>
      <c r="EF46" s="967"/>
      <c r="EG46" s="973"/>
      <c r="EH46" s="970"/>
      <c r="EI46" s="970"/>
      <c r="EJ46" s="982"/>
    </row>
    <row r="47" spans="2:204" ht="18" customHeight="1">
      <c r="B47" s="3143" t="s">
        <v>1129</v>
      </c>
      <c r="C47" s="3132"/>
      <c r="D47" s="3134"/>
      <c r="E47" s="3133"/>
      <c r="F47" s="3134"/>
      <c r="G47" s="3133"/>
      <c r="H47" s="3134"/>
      <c r="I47" s="965"/>
      <c r="J47" s="966"/>
      <c r="K47" s="967"/>
      <c r="L47" s="968"/>
      <c r="M47" s="969"/>
      <c r="N47" s="970"/>
      <c r="O47" s="970"/>
      <c r="P47" s="970"/>
      <c r="Q47" s="971"/>
      <c r="R47" s="969"/>
      <c r="S47" s="970"/>
      <c r="T47" s="971"/>
      <c r="U47" s="970"/>
      <c r="V47" s="967"/>
      <c r="W47" s="972"/>
      <c r="X47" s="970"/>
      <c r="Y47" s="3137"/>
      <c r="Z47" s="3136"/>
      <c r="AA47" s="3142"/>
      <c r="AB47" s="3137"/>
      <c r="AC47" s="3136"/>
      <c r="AD47" s="3138"/>
      <c r="AE47" s="967"/>
      <c r="AF47" s="974"/>
      <c r="AG47" s="3135"/>
      <c r="AH47" s="3136"/>
      <c r="AI47" s="3138"/>
      <c r="AJ47" s="3135"/>
      <c r="AK47" s="3136"/>
      <c r="AL47" s="3136"/>
      <c r="AM47" s="3137"/>
      <c r="AN47" s="3136"/>
      <c r="AO47" s="3138"/>
      <c r="AP47" s="969"/>
      <c r="AQ47" s="975"/>
      <c r="AR47" s="976"/>
      <c r="AS47" s="977"/>
      <c r="AT47" s="3139"/>
      <c r="AU47" s="3139"/>
      <c r="AV47" s="3139"/>
      <c r="AW47" s="3139"/>
      <c r="AX47" s="3140"/>
      <c r="AY47" s="3139"/>
      <c r="AZ47" s="3139"/>
      <c r="BA47" s="3141"/>
      <c r="BB47" s="976"/>
      <c r="BC47" s="977"/>
      <c r="BD47" s="3139"/>
      <c r="BE47" s="3139"/>
      <c r="BF47" s="3139"/>
      <c r="BG47" s="3141"/>
      <c r="BH47" s="969"/>
      <c r="BI47" s="970"/>
      <c r="BJ47" s="971"/>
      <c r="BK47" s="969"/>
      <c r="BL47" s="975"/>
      <c r="BM47" s="969"/>
      <c r="BN47" s="975"/>
      <c r="BO47" s="969"/>
      <c r="BP47" s="3137"/>
      <c r="BQ47" s="3136"/>
      <c r="BR47" s="3142"/>
      <c r="BS47" s="969"/>
      <c r="BT47" s="970"/>
      <c r="BU47" s="970"/>
      <c r="BV47" s="969"/>
      <c r="BW47" s="970"/>
      <c r="BX47" s="970"/>
      <c r="BY47" s="969"/>
      <c r="BZ47" s="970"/>
      <c r="CA47" s="970"/>
      <c r="CB47" s="3130"/>
      <c r="CC47" s="3131"/>
      <c r="CD47" s="3130"/>
      <c r="CE47" s="3132"/>
      <c r="CF47" s="3133"/>
      <c r="CG47" s="3134"/>
      <c r="CH47" s="3133"/>
      <c r="CI47" s="3134"/>
      <c r="CJ47" s="3133"/>
      <c r="CK47" s="3134"/>
      <c r="CL47" s="3133"/>
      <c r="CM47" s="3131"/>
      <c r="CN47" s="967"/>
      <c r="CO47" s="967"/>
      <c r="CP47" s="967"/>
      <c r="CQ47" s="978"/>
      <c r="CR47" s="972"/>
      <c r="CS47" s="970"/>
      <c r="CT47" s="970"/>
      <c r="CU47" s="979"/>
      <c r="CV47" s="969"/>
      <c r="CW47" s="970"/>
      <c r="CX47" s="970"/>
      <c r="CY47" s="979"/>
      <c r="CZ47" s="969"/>
      <c r="DA47" s="970"/>
      <c r="DB47" s="970"/>
      <c r="DC47" s="979"/>
      <c r="DD47" s="969"/>
      <c r="DE47" s="970"/>
      <c r="DF47" s="970"/>
      <c r="DG47" s="979"/>
      <c r="DH47" s="968"/>
      <c r="DI47" s="970"/>
      <c r="DJ47" s="971"/>
      <c r="DK47" s="969"/>
      <c r="DL47" s="970"/>
      <c r="DM47" s="970"/>
      <c r="DN47" s="969"/>
      <c r="DO47" s="971"/>
      <c r="DP47" s="971"/>
      <c r="DQ47" s="969"/>
      <c r="DR47" s="970"/>
      <c r="DS47" s="971"/>
      <c r="DT47" s="969"/>
      <c r="DU47" s="970"/>
      <c r="DV47" s="971"/>
      <c r="DW47" s="969"/>
      <c r="DX47" s="970"/>
      <c r="DY47" s="973"/>
      <c r="DZ47" s="969"/>
      <c r="EA47" s="970"/>
      <c r="EB47" s="971"/>
      <c r="EC47" s="969"/>
      <c r="ED47" s="980"/>
      <c r="EE47" s="981"/>
      <c r="EF47" s="967"/>
      <c r="EG47" s="973"/>
      <c r="EH47" s="970"/>
      <c r="EI47" s="970"/>
      <c r="EJ47" s="982"/>
    </row>
    <row r="48" spans="2:204" ht="18" customHeight="1">
      <c r="B48" s="3143" t="s">
        <v>1130</v>
      </c>
      <c r="C48" s="3132"/>
      <c r="D48" s="3134"/>
      <c r="E48" s="3133"/>
      <c r="F48" s="3134"/>
      <c r="G48" s="3133"/>
      <c r="H48" s="3134"/>
      <c r="I48" s="965"/>
      <c r="J48" s="966"/>
      <c r="K48" s="967"/>
      <c r="L48" s="968"/>
      <c r="M48" s="969"/>
      <c r="N48" s="970"/>
      <c r="O48" s="970"/>
      <c r="P48" s="970"/>
      <c r="Q48" s="971"/>
      <c r="R48" s="969"/>
      <c r="S48" s="970"/>
      <c r="T48" s="971"/>
      <c r="U48" s="970"/>
      <c r="V48" s="967"/>
      <c r="W48" s="972"/>
      <c r="X48" s="970"/>
      <c r="Y48" s="3137"/>
      <c r="Z48" s="3136"/>
      <c r="AA48" s="3142"/>
      <c r="AB48" s="3137"/>
      <c r="AC48" s="3136"/>
      <c r="AD48" s="3138"/>
      <c r="AE48" s="967"/>
      <c r="AF48" s="974"/>
      <c r="AG48" s="3135"/>
      <c r="AH48" s="3136"/>
      <c r="AI48" s="3138"/>
      <c r="AJ48" s="3135"/>
      <c r="AK48" s="3136"/>
      <c r="AL48" s="3136"/>
      <c r="AM48" s="3137"/>
      <c r="AN48" s="3136"/>
      <c r="AO48" s="3138"/>
      <c r="AP48" s="969"/>
      <c r="AQ48" s="975"/>
      <c r="AR48" s="976"/>
      <c r="AS48" s="977"/>
      <c r="AT48" s="3139"/>
      <c r="AU48" s="3139"/>
      <c r="AV48" s="3139"/>
      <c r="AW48" s="3139"/>
      <c r="AX48" s="3140"/>
      <c r="AY48" s="3139"/>
      <c r="AZ48" s="3139"/>
      <c r="BA48" s="3141"/>
      <c r="BB48" s="976"/>
      <c r="BC48" s="977"/>
      <c r="BD48" s="3139"/>
      <c r="BE48" s="3139"/>
      <c r="BF48" s="3139"/>
      <c r="BG48" s="3141"/>
      <c r="BH48" s="969"/>
      <c r="BI48" s="970"/>
      <c r="BJ48" s="971"/>
      <c r="BK48" s="969"/>
      <c r="BL48" s="975"/>
      <c r="BM48" s="969"/>
      <c r="BN48" s="975"/>
      <c r="BO48" s="969"/>
      <c r="BP48" s="3137"/>
      <c r="BQ48" s="3136"/>
      <c r="BR48" s="3142"/>
      <c r="BS48" s="969"/>
      <c r="BT48" s="970"/>
      <c r="BU48" s="970"/>
      <c r="BV48" s="969"/>
      <c r="BW48" s="970"/>
      <c r="BX48" s="970"/>
      <c r="BY48" s="969"/>
      <c r="BZ48" s="970"/>
      <c r="CA48" s="970"/>
      <c r="CB48" s="3130"/>
      <c r="CC48" s="3131"/>
      <c r="CD48" s="3130"/>
      <c r="CE48" s="3132"/>
      <c r="CF48" s="3133"/>
      <c r="CG48" s="3134"/>
      <c r="CH48" s="3133"/>
      <c r="CI48" s="3134"/>
      <c r="CJ48" s="3133"/>
      <c r="CK48" s="3134"/>
      <c r="CL48" s="3133"/>
      <c r="CM48" s="3131"/>
      <c r="CN48" s="967"/>
      <c r="CO48" s="967"/>
      <c r="CP48" s="967"/>
      <c r="CQ48" s="978"/>
      <c r="CR48" s="972"/>
      <c r="CS48" s="970"/>
      <c r="CT48" s="970"/>
      <c r="CU48" s="979"/>
      <c r="CV48" s="969"/>
      <c r="CW48" s="970"/>
      <c r="CX48" s="970"/>
      <c r="CY48" s="979"/>
      <c r="CZ48" s="969"/>
      <c r="DA48" s="970"/>
      <c r="DB48" s="970"/>
      <c r="DC48" s="979"/>
      <c r="DD48" s="969"/>
      <c r="DE48" s="970"/>
      <c r="DF48" s="970"/>
      <c r="DG48" s="979"/>
      <c r="DH48" s="968"/>
      <c r="DI48" s="970"/>
      <c r="DJ48" s="971"/>
      <c r="DK48" s="969"/>
      <c r="DL48" s="970"/>
      <c r="DM48" s="970"/>
      <c r="DN48" s="969"/>
      <c r="DO48" s="971"/>
      <c r="DP48" s="971"/>
      <c r="DQ48" s="969"/>
      <c r="DR48" s="970"/>
      <c r="DS48" s="971"/>
      <c r="DT48" s="969"/>
      <c r="DU48" s="970"/>
      <c r="DV48" s="971"/>
      <c r="DW48" s="969"/>
      <c r="DX48" s="970"/>
      <c r="DY48" s="973"/>
      <c r="DZ48" s="969"/>
      <c r="EA48" s="970"/>
      <c r="EB48" s="971"/>
      <c r="EC48" s="969"/>
      <c r="ED48" s="980"/>
      <c r="EE48" s="981"/>
      <c r="EF48" s="967"/>
      <c r="EG48" s="973"/>
      <c r="EH48" s="970"/>
      <c r="EI48" s="970"/>
      <c r="EJ48" s="982"/>
    </row>
    <row r="49" spans="2:140" ht="18" customHeight="1">
      <c r="B49" s="3143" t="s">
        <v>1131</v>
      </c>
      <c r="C49" s="3132"/>
      <c r="D49" s="3134"/>
      <c r="E49" s="3133"/>
      <c r="F49" s="3134"/>
      <c r="G49" s="3133"/>
      <c r="H49" s="3134"/>
      <c r="I49" s="965"/>
      <c r="J49" s="966"/>
      <c r="K49" s="967"/>
      <c r="L49" s="968"/>
      <c r="M49" s="969"/>
      <c r="N49" s="970"/>
      <c r="O49" s="970"/>
      <c r="P49" s="970"/>
      <c r="Q49" s="971"/>
      <c r="R49" s="969"/>
      <c r="S49" s="970"/>
      <c r="T49" s="971"/>
      <c r="U49" s="970"/>
      <c r="V49" s="967"/>
      <c r="W49" s="972"/>
      <c r="X49" s="970"/>
      <c r="Y49" s="3137"/>
      <c r="Z49" s="3136"/>
      <c r="AA49" s="3142"/>
      <c r="AB49" s="3137"/>
      <c r="AC49" s="3136"/>
      <c r="AD49" s="3138"/>
      <c r="AE49" s="967"/>
      <c r="AF49" s="974"/>
      <c r="AG49" s="3135"/>
      <c r="AH49" s="3136"/>
      <c r="AI49" s="3138"/>
      <c r="AJ49" s="3135"/>
      <c r="AK49" s="3136"/>
      <c r="AL49" s="3136"/>
      <c r="AM49" s="3137"/>
      <c r="AN49" s="3136"/>
      <c r="AO49" s="3138"/>
      <c r="AP49" s="969"/>
      <c r="AQ49" s="975"/>
      <c r="AR49" s="976"/>
      <c r="AS49" s="977"/>
      <c r="AT49" s="3139"/>
      <c r="AU49" s="3139"/>
      <c r="AV49" s="3139"/>
      <c r="AW49" s="3139"/>
      <c r="AX49" s="3140"/>
      <c r="AY49" s="3139"/>
      <c r="AZ49" s="3139"/>
      <c r="BA49" s="3141"/>
      <c r="BB49" s="976"/>
      <c r="BC49" s="977"/>
      <c r="BD49" s="3139"/>
      <c r="BE49" s="3139"/>
      <c r="BF49" s="3139"/>
      <c r="BG49" s="3141"/>
      <c r="BH49" s="969"/>
      <c r="BI49" s="970"/>
      <c r="BJ49" s="971"/>
      <c r="BK49" s="969"/>
      <c r="BL49" s="975"/>
      <c r="BM49" s="969"/>
      <c r="BN49" s="975"/>
      <c r="BO49" s="969"/>
      <c r="BP49" s="3137"/>
      <c r="BQ49" s="3136"/>
      <c r="BR49" s="3142"/>
      <c r="BS49" s="969"/>
      <c r="BT49" s="970"/>
      <c r="BU49" s="970"/>
      <c r="BV49" s="969"/>
      <c r="BW49" s="970"/>
      <c r="BX49" s="970"/>
      <c r="BY49" s="969"/>
      <c r="BZ49" s="970"/>
      <c r="CA49" s="970"/>
      <c r="CB49" s="3130"/>
      <c r="CC49" s="3131"/>
      <c r="CD49" s="3130"/>
      <c r="CE49" s="3132"/>
      <c r="CF49" s="3133"/>
      <c r="CG49" s="3134"/>
      <c r="CH49" s="3133"/>
      <c r="CI49" s="3134"/>
      <c r="CJ49" s="3133"/>
      <c r="CK49" s="3134"/>
      <c r="CL49" s="3133"/>
      <c r="CM49" s="3131"/>
      <c r="CN49" s="967"/>
      <c r="CO49" s="967"/>
      <c r="CP49" s="967"/>
      <c r="CQ49" s="978"/>
      <c r="CR49" s="972"/>
      <c r="CS49" s="970"/>
      <c r="CT49" s="970"/>
      <c r="CU49" s="979"/>
      <c r="CV49" s="969"/>
      <c r="CW49" s="970"/>
      <c r="CX49" s="970"/>
      <c r="CY49" s="979"/>
      <c r="CZ49" s="969"/>
      <c r="DA49" s="970"/>
      <c r="DB49" s="970"/>
      <c r="DC49" s="979"/>
      <c r="DD49" s="969"/>
      <c r="DE49" s="970"/>
      <c r="DF49" s="970"/>
      <c r="DG49" s="979"/>
      <c r="DH49" s="968"/>
      <c r="DI49" s="970"/>
      <c r="DJ49" s="971"/>
      <c r="DK49" s="969"/>
      <c r="DL49" s="970"/>
      <c r="DM49" s="970"/>
      <c r="DN49" s="969"/>
      <c r="DO49" s="971"/>
      <c r="DP49" s="971"/>
      <c r="DQ49" s="969"/>
      <c r="DR49" s="970"/>
      <c r="DS49" s="971"/>
      <c r="DT49" s="969"/>
      <c r="DU49" s="970"/>
      <c r="DV49" s="971"/>
      <c r="DW49" s="969"/>
      <c r="DX49" s="970"/>
      <c r="DY49" s="973"/>
      <c r="DZ49" s="969"/>
      <c r="EA49" s="970"/>
      <c r="EB49" s="971"/>
      <c r="EC49" s="969"/>
      <c r="ED49" s="980"/>
      <c r="EE49" s="981"/>
      <c r="EF49" s="967"/>
      <c r="EG49" s="973"/>
      <c r="EH49" s="970"/>
      <c r="EI49" s="970"/>
      <c r="EJ49" s="982"/>
    </row>
    <row r="50" spans="2:140" ht="18" customHeight="1">
      <c r="B50" s="3143" t="s">
        <v>1132</v>
      </c>
      <c r="C50" s="3132"/>
      <c r="D50" s="3134"/>
      <c r="E50" s="3133"/>
      <c r="F50" s="3134"/>
      <c r="G50" s="3133"/>
      <c r="H50" s="3134"/>
      <c r="I50" s="965"/>
      <c r="J50" s="966"/>
      <c r="K50" s="967"/>
      <c r="L50" s="968"/>
      <c r="M50" s="969"/>
      <c r="N50" s="970"/>
      <c r="O50" s="970"/>
      <c r="P50" s="970"/>
      <c r="Q50" s="971"/>
      <c r="R50" s="969"/>
      <c r="S50" s="970"/>
      <c r="T50" s="971"/>
      <c r="U50" s="970"/>
      <c r="V50" s="967"/>
      <c r="W50" s="972"/>
      <c r="X50" s="970"/>
      <c r="Y50" s="3137"/>
      <c r="Z50" s="3136"/>
      <c r="AA50" s="3142"/>
      <c r="AB50" s="3137"/>
      <c r="AC50" s="3136"/>
      <c r="AD50" s="3138"/>
      <c r="AE50" s="967"/>
      <c r="AF50" s="974"/>
      <c r="AG50" s="3135"/>
      <c r="AH50" s="3136"/>
      <c r="AI50" s="3138"/>
      <c r="AJ50" s="3135"/>
      <c r="AK50" s="3136"/>
      <c r="AL50" s="3136"/>
      <c r="AM50" s="3137"/>
      <c r="AN50" s="3136"/>
      <c r="AO50" s="3138"/>
      <c r="AP50" s="969"/>
      <c r="AQ50" s="975"/>
      <c r="AR50" s="976"/>
      <c r="AS50" s="977"/>
      <c r="AT50" s="3139"/>
      <c r="AU50" s="3139"/>
      <c r="AV50" s="3139"/>
      <c r="AW50" s="3139"/>
      <c r="AX50" s="3140"/>
      <c r="AY50" s="3139"/>
      <c r="AZ50" s="3139"/>
      <c r="BA50" s="3141"/>
      <c r="BB50" s="976"/>
      <c r="BC50" s="977"/>
      <c r="BD50" s="3139"/>
      <c r="BE50" s="3139"/>
      <c r="BF50" s="3139"/>
      <c r="BG50" s="3141"/>
      <c r="BH50" s="969"/>
      <c r="BI50" s="970"/>
      <c r="BJ50" s="971"/>
      <c r="BK50" s="969"/>
      <c r="BL50" s="975"/>
      <c r="BM50" s="969"/>
      <c r="BN50" s="975"/>
      <c r="BO50" s="969"/>
      <c r="BP50" s="3137"/>
      <c r="BQ50" s="3136"/>
      <c r="BR50" s="3142"/>
      <c r="BS50" s="969"/>
      <c r="BT50" s="970"/>
      <c r="BU50" s="970"/>
      <c r="BV50" s="969"/>
      <c r="BW50" s="970"/>
      <c r="BX50" s="970"/>
      <c r="BY50" s="969"/>
      <c r="BZ50" s="970"/>
      <c r="CA50" s="970"/>
      <c r="CB50" s="3130"/>
      <c r="CC50" s="3131"/>
      <c r="CD50" s="3130"/>
      <c r="CE50" s="3132"/>
      <c r="CF50" s="3133"/>
      <c r="CG50" s="3134"/>
      <c r="CH50" s="3133"/>
      <c r="CI50" s="3134"/>
      <c r="CJ50" s="3133"/>
      <c r="CK50" s="3134"/>
      <c r="CL50" s="3133"/>
      <c r="CM50" s="3131"/>
      <c r="CN50" s="967"/>
      <c r="CO50" s="967"/>
      <c r="CP50" s="967"/>
      <c r="CQ50" s="978"/>
      <c r="CR50" s="972"/>
      <c r="CS50" s="970"/>
      <c r="CT50" s="970"/>
      <c r="CU50" s="979"/>
      <c r="CV50" s="969"/>
      <c r="CW50" s="970"/>
      <c r="CX50" s="970"/>
      <c r="CY50" s="979"/>
      <c r="CZ50" s="969"/>
      <c r="DA50" s="970"/>
      <c r="DB50" s="970"/>
      <c r="DC50" s="979"/>
      <c r="DD50" s="969"/>
      <c r="DE50" s="970"/>
      <c r="DF50" s="970"/>
      <c r="DG50" s="979"/>
      <c r="DH50" s="968"/>
      <c r="DI50" s="970"/>
      <c r="DJ50" s="971"/>
      <c r="DK50" s="969"/>
      <c r="DL50" s="970"/>
      <c r="DM50" s="970"/>
      <c r="DN50" s="969"/>
      <c r="DO50" s="971"/>
      <c r="DP50" s="971"/>
      <c r="DQ50" s="969"/>
      <c r="DR50" s="970"/>
      <c r="DS50" s="971"/>
      <c r="DT50" s="969"/>
      <c r="DU50" s="970"/>
      <c r="DV50" s="971"/>
      <c r="DW50" s="969"/>
      <c r="DX50" s="970"/>
      <c r="DY50" s="973"/>
      <c r="DZ50" s="969"/>
      <c r="EA50" s="970"/>
      <c r="EB50" s="971"/>
      <c r="EC50" s="969"/>
      <c r="ED50" s="980"/>
      <c r="EE50" s="981"/>
      <c r="EF50" s="967"/>
      <c r="EG50" s="973"/>
      <c r="EH50" s="970"/>
      <c r="EI50" s="970"/>
      <c r="EJ50" s="982"/>
    </row>
    <row r="51" spans="2:140" ht="18" customHeight="1">
      <c r="B51" s="3143" t="s">
        <v>1133</v>
      </c>
      <c r="C51" s="3132"/>
      <c r="D51" s="3134"/>
      <c r="E51" s="3133"/>
      <c r="F51" s="3134"/>
      <c r="G51" s="3133"/>
      <c r="H51" s="3134"/>
      <c r="I51" s="965"/>
      <c r="J51" s="966"/>
      <c r="K51" s="967"/>
      <c r="L51" s="968"/>
      <c r="M51" s="969"/>
      <c r="N51" s="970"/>
      <c r="O51" s="970"/>
      <c r="P51" s="970"/>
      <c r="Q51" s="971"/>
      <c r="R51" s="969"/>
      <c r="S51" s="970"/>
      <c r="T51" s="971"/>
      <c r="U51" s="970"/>
      <c r="V51" s="967"/>
      <c r="W51" s="972"/>
      <c r="X51" s="970"/>
      <c r="Y51" s="3137"/>
      <c r="Z51" s="3136"/>
      <c r="AA51" s="3142"/>
      <c r="AB51" s="3137"/>
      <c r="AC51" s="3136"/>
      <c r="AD51" s="3138"/>
      <c r="AE51" s="967"/>
      <c r="AF51" s="974"/>
      <c r="AG51" s="3135"/>
      <c r="AH51" s="3136"/>
      <c r="AI51" s="3138"/>
      <c r="AJ51" s="3135"/>
      <c r="AK51" s="3136"/>
      <c r="AL51" s="3136"/>
      <c r="AM51" s="3137"/>
      <c r="AN51" s="3136"/>
      <c r="AO51" s="3138"/>
      <c r="AP51" s="969"/>
      <c r="AQ51" s="975"/>
      <c r="AR51" s="976"/>
      <c r="AS51" s="977"/>
      <c r="AT51" s="3139"/>
      <c r="AU51" s="3139"/>
      <c r="AV51" s="3139"/>
      <c r="AW51" s="3139"/>
      <c r="AX51" s="3140"/>
      <c r="AY51" s="3139"/>
      <c r="AZ51" s="3139"/>
      <c r="BA51" s="3141"/>
      <c r="BB51" s="976"/>
      <c r="BC51" s="977"/>
      <c r="BD51" s="3139"/>
      <c r="BE51" s="3139"/>
      <c r="BF51" s="3139"/>
      <c r="BG51" s="3141"/>
      <c r="BH51" s="969"/>
      <c r="BI51" s="970"/>
      <c r="BJ51" s="971"/>
      <c r="BK51" s="969"/>
      <c r="BL51" s="975"/>
      <c r="BM51" s="969"/>
      <c r="BN51" s="975"/>
      <c r="BO51" s="969"/>
      <c r="BP51" s="3137"/>
      <c r="BQ51" s="3136"/>
      <c r="BR51" s="3142"/>
      <c r="BS51" s="969"/>
      <c r="BT51" s="970"/>
      <c r="BU51" s="970"/>
      <c r="BV51" s="969"/>
      <c r="BW51" s="970"/>
      <c r="BX51" s="970"/>
      <c r="BY51" s="969"/>
      <c r="BZ51" s="970"/>
      <c r="CA51" s="970"/>
      <c r="CB51" s="3130"/>
      <c r="CC51" s="3131"/>
      <c r="CD51" s="3130"/>
      <c r="CE51" s="3132"/>
      <c r="CF51" s="3133"/>
      <c r="CG51" s="3134"/>
      <c r="CH51" s="3133"/>
      <c r="CI51" s="3134"/>
      <c r="CJ51" s="3133"/>
      <c r="CK51" s="3134"/>
      <c r="CL51" s="3133"/>
      <c r="CM51" s="3131"/>
      <c r="CN51" s="967"/>
      <c r="CO51" s="967"/>
      <c r="CP51" s="967"/>
      <c r="CQ51" s="978"/>
      <c r="CR51" s="972"/>
      <c r="CS51" s="970"/>
      <c r="CT51" s="970"/>
      <c r="CU51" s="979"/>
      <c r="CV51" s="969"/>
      <c r="CW51" s="970"/>
      <c r="CX51" s="970"/>
      <c r="CY51" s="979"/>
      <c r="CZ51" s="969"/>
      <c r="DA51" s="970"/>
      <c r="DB51" s="970"/>
      <c r="DC51" s="979"/>
      <c r="DD51" s="969"/>
      <c r="DE51" s="970"/>
      <c r="DF51" s="970"/>
      <c r="DG51" s="979"/>
      <c r="DH51" s="968"/>
      <c r="DI51" s="970"/>
      <c r="DJ51" s="971"/>
      <c r="DK51" s="969"/>
      <c r="DL51" s="970"/>
      <c r="DM51" s="970"/>
      <c r="DN51" s="969"/>
      <c r="DO51" s="971"/>
      <c r="DP51" s="971"/>
      <c r="DQ51" s="969"/>
      <c r="DR51" s="970"/>
      <c r="DS51" s="971"/>
      <c r="DT51" s="969"/>
      <c r="DU51" s="970"/>
      <c r="DV51" s="971"/>
      <c r="DW51" s="969"/>
      <c r="DX51" s="970"/>
      <c r="DY51" s="973"/>
      <c r="DZ51" s="969"/>
      <c r="EA51" s="970"/>
      <c r="EB51" s="971"/>
      <c r="EC51" s="969"/>
      <c r="ED51" s="980"/>
      <c r="EE51" s="981"/>
      <c r="EF51" s="967"/>
      <c r="EG51" s="973"/>
      <c r="EH51" s="970"/>
      <c r="EI51" s="970"/>
      <c r="EJ51" s="982"/>
    </row>
    <row r="52" spans="2:140" ht="18" customHeight="1">
      <c r="B52" s="3143" t="s">
        <v>1134</v>
      </c>
      <c r="C52" s="3132"/>
      <c r="D52" s="3134"/>
      <c r="E52" s="3133"/>
      <c r="F52" s="3134"/>
      <c r="G52" s="3133"/>
      <c r="H52" s="3134"/>
      <c r="I52" s="965"/>
      <c r="J52" s="966"/>
      <c r="K52" s="967"/>
      <c r="L52" s="968"/>
      <c r="M52" s="969"/>
      <c r="N52" s="970"/>
      <c r="O52" s="970"/>
      <c r="P52" s="970"/>
      <c r="Q52" s="971"/>
      <c r="R52" s="969"/>
      <c r="S52" s="970"/>
      <c r="T52" s="971"/>
      <c r="U52" s="970"/>
      <c r="V52" s="967"/>
      <c r="W52" s="972"/>
      <c r="X52" s="970"/>
      <c r="Y52" s="3137"/>
      <c r="Z52" s="3136"/>
      <c r="AA52" s="3142"/>
      <c r="AB52" s="3137"/>
      <c r="AC52" s="3136"/>
      <c r="AD52" s="3138"/>
      <c r="AE52" s="967"/>
      <c r="AF52" s="974"/>
      <c r="AG52" s="3135"/>
      <c r="AH52" s="3136"/>
      <c r="AI52" s="3138"/>
      <c r="AJ52" s="3135"/>
      <c r="AK52" s="3136"/>
      <c r="AL52" s="3136"/>
      <c r="AM52" s="3137"/>
      <c r="AN52" s="3136"/>
      <c r="AO52" s="3138"/>
      <c r="AP52" s="969"/>
      <c r="AQ52" s="975"/>
      <c r="AR52" s="976"/>
      <c r="AS52" s="977"/>
      <c r="AT52" s="3139"/>
      <c r="AU52" s="3139"/>
      <c r="AV52" s="3139"/>
      <c r="AW52" s="3139"/>
      <c r="AX52" s="3140"/>
      <c r="AY52" s="3139"/>
      <c r="AZ52" s="3139"/>
      <c r="BA52" s="3141"/>
      <c r="BB52" s="976"/>
      <c r="BC52" s="977"/>
      <c r="BD52" s="3139"/>
      <c r="BE52" s="3139"/>
      <c r="BF52" s="3139"/>
      <c r="BG52" s="3141"/>
      <c r="BH52" s="969"/>
      <c r="BI52" s="970"/>
      <c r="BJ52" s="971"/>
      <c r="BK52" s="969"/>
      <c r="BL52" s="975"/>
      <c r="BM52" s="969"/>
      <c r="BN52" s="975"/>
      <c r="BO52" s="969"/>
      <c r="BP52" s="3137"/>
      <c r="BQ52" s="3136"/>
      <c r="BR52" s="3142"/>
      <c r="BS52" s="969"/>
      <c r="BT52" s="970"/>
      <c r="BU52" s="970"/>
      <c r="BV52" s="969"/>
      <c r="BW52" s="970"/>
      <c r="BX52" s="970"/>
      <c r="BY52" s="969"/>
      <c r="BZ52" s="970"/>
      <c r="CA52" s="970"/>
      <c r="CB52" s="3130"/>
      <c r="CC52" s="3131"/>
      <c r="CD52" s="3130"/>
      <c r="CE52" s="3132"/>
      <c r="CF52" s="3133"/>
      <c r="CG52" s="3134"/>
      <c r="CH52" s="3133"/>
      <c r="CI52" s="3134"/>
      <c r="CJ52" s="3133"/>
      <c r="CK52" s="3134"/>
      <c r="CL52" s="3133"/>
      <c r="CM52" s="3131"/>
      <c r="CN52" s="967"/>
      <c r="CO52" s="967"/>
      <c r="CP52" s="967"/>
      <c r="CQ52" s="978"/>
      <c r="CR52" s="972"/>
      <c r="CS52" s="970"/>
      <c r="CT52" s="970"/>
      <c r="CU52" s="979"/>
      <c r="CV52" s="969"/>
      <c r="CW52" s="970"/>
      <c r="CX52" s="970"/>
      <c r="CY52" s="979"/>
      <c r="CZ52" s="969"/>
      <c r="DA52" s="970"/>
      <c r="DB52" s="970"/>
      <c r="DC52" s="979"/>
      <c r="DD52" s="969"/>
      <c r="DE52" s="970"/>
      <c r="DF52" s="970"/>
      <c r="DG52" s="979"/>
      <c r="DH52" s="968"/>
      <c r="DI52" s="970"/>
      <c r="DJ52" s="971"/>
      <c r="DK52" s="969"/>
      <c r="DL52" s="970"/>
      <c r="DM52" s="970"/>
      <c r="DN52" s="969"/>
      <c r="DO52" s="971"/>
      <c r="DP52" s="971"/>
      <c r="DQ52" s="969"/>
      <c r="DR52" s="970"/>
      <c r="DS52" s="971"/>
      <c r="DT52" s="969"/>
      <c r="DU52" s="970"/>
      <c r="DV52" s="971"/>
      <c r="DW52" s="969"/>
      <c r="DX52" s="970"/>
      <c r="DY52" s="973"/>
      <c r="DZ52" s="969"/>
      <c r="EA52" s="970"/>
      <c r="EB52" s="971"/>
      <c r="EC52" s="969"/>
      <c r="ED52" s="980"/>
      <c r="EE52" s="981"/>
      <c r="EF52" s="967"/>
      <c r="EG52" s="973"/>
      <c r="EH52" s="970"/>
      <c r="EI52" s="970"/>
      <c r="EJ52" s="982"/>
    </row>
    <row r="53" spans="2:140" ht="18" customHeight="1">
      <c r="B53" s="3143" t="s">
        <v>1135</v>
      </c>
      <c r="C53" s="3132"/>
      <c r="D53" s="3134"/>
      <c r="E53" s="3133"/>
      <c r="F53" s="3134"/>
      <c r="G53" s="3133"/>
      <c r="H53" s="3134"/>
      <c r="I53" s="965"/>
      <c r="J53" s="966"/>
      <c r="K53" s="967"/>
      <c r="L53" s="968"/>
      <c r="M53" s="969"/>
      <c r="N53" s="970"/>
      <c r="O53" s="970"/>
      <c r="P53" s="970"/>
      <c r="Q53" s="971"/>
      <c r="R53" s="969"/>
      <c r="S53" s="970"/>
      <c r="T53" s="971"/>
      <c r="U53" s="970"/>
      <c r="V53" s="967"/>
      <c r="W53" s="972"/>
      <c r="X53" s="970"/>
      <c r="Y53" s="3137"/>
      <c r="Z53" s="3136"/>
      <c r="AA53" s="3142"/>
      <c r="AB53" s="3137"/>
      <c r="AC53" s="3136"/>
      <c r="AD53" s="3138"/>
      <c r="AE53" s="967"/>
      <c r="AF53" s="974"/>
      <c r="AG53" s="3135"/>
      <c r="AH53" s="3136"/>
      <c r="AI53" s="3138"/>
      <c r="AJ53" s="3135"/>
      <c r="AK53" s="3136"/>
      <c r="AL53" s="3136"/>
      <c r="AM53" s="3137"/>
      <c r="AN53" s="3136"/>
      <c r="AO53" s="3138"/>
      <c r="AP53" s="969"/>
      <c r="AQ53" s="975"/>
      <c r="AR53" s="976"/>
      <c r="AS53" s="977"/>
      <c r="AT53" s="3139"/>
      <c r="AU53" s="3139"/>
      <c r="AV53" s="3139"/>
      <c r="AW53" s="3139"/>
      <c r="AX53" s="3140"/>
      <c r="AY53" s="3139"/>
      <c r="AZ53" s="3139"/>
      <c r="BA53" s="3141"/>
      <c r="BB53" s="976"/>
      <c r="BC53" s="977"/>
      <c r="BD53" s="3139"/>
      <c r="BE53" s="3139"/>
      <c r="BF53" s="3139"/>
      <c r="BG53" s="3141"/>
      <c r="BH53" s="969"/>
      <c r="BI53" s="970"/>
      <c r="BJ53" s="971"/>
      <c r="BK53" s="969"/>
      <c r="BL53" s="975"/>
      <c r="BM53" s="969"/>
      <c r="BN53" s="975"/>
      <c r="BO53" s="969"/>
      <c r="BP53" s="3137"/>
      <c r="BQ53" s="3136"/>
      <c r="BR53" s="3142"/>
      <c r="BS53" s="969"/>
      <c r="BT53" s="970"/>
      <c r="BU53" s="970"/>
      <c r="BV53" s="969"/>
      <c r="BW53" s="970"/>
      <c r="BX53" s="970"/>
      <c r="BY53" s="969"/>
      <c r="BZ53" s="970"/>
      <c r="CA53" s="970"/>
      <c r="CB53" s="3130"/>
      <c r="CC53" s="3131"/>
      <c r="CD53" s="3130"/>
      <c r="CE53" s="3132"/>
      <c r="CF53" s="3133"/>
      <c r="CG53" s="3134"/>
      <c r="CH53" s="3133"/>
      <c r="CI53" s="3134"/>
      <c r="CJ53" s="3133"/>
      <c r="CK53" s="3134"/>
      <c r="CL53" s="3133"/>
      <c r="CM53" s="3131"/>
      <c r="CN53" s="967"/>
      <c r="CO53" s="967"/>
      <c r="CP53" s="967"/>
      <c r="CQ53" s="978"/>
      <c r="CR53" s="972"/>
      <c r="CS53" s="970"/>
      <c r="CT53" s="970"/>
      <c r="CU53" s="979"/>
      <c r="CV53" s="969"/>
      <c r="CW53" s="970"/>
      <c r="CX53" s="970"/>
      <c r="CY53" s="979"/>
      <c r="CZ53" s="969"/>
      <c r="DA53" s="970"/>
      <c r="DB53" s="970"/>
      <c r="DC53" s="979"/>
      <c r="DD53" s="969"/>
      <c r="DE53" s="970"/>
      <c r="DF53" s="970"/>
      <c r="DG53" s="979"/>
      <c r="DH53" s="968"/>
      <c r="DI53" s="970"/>
      <c r="DJ53" s="971"/>
      <c r="DK53" s="969"/>
      <c r="DL53" s="970"/>
      <c r="DM53" s="970"/>
      <c r="DN53" s="969"/>
      <c r="DO53" s="971"/>
      <c r="DP53" s="971"/>
      <c r="DQ53" s="969"/>
      <c r="DR53" s="970"/>
      <c r="DS53" s="971"/>
      <c r="DT53" s="969"/>
      <c r="DU53" s="970"/>
      <c r="DV53" s="971"/>
      <c r="DW53" s="969"/>
      <c r="DX53" s="970"/>
      <c r="DY53" s="973"/>
      <c r="DZ53" s="969"/>
      <c r="EA53" s="970"/>
      <c r="EB53" s="971"/>
      <c r="EC53" s="969"/>
      <c r="ED53" s="980"/>
      <c r="EE53" s="981"/>
      <c r="EF53" s="967"/>
      <c r="EG53" s="973"/>
      <c r="EH53" s="970"/>
      <c r="EI53" s="970"/>
      <c r="EJ53" s="982"/>
    </row>
    <row r="54" spans="2:140" ht="18" customHeight="1">
      <c r="B54" s="3143" t="s">
        <v>1136</v>
      </c>
      <c r="C54" s="3132"/>
      <c r="D54" s="3134"/>
      <c r="E54" s="3133"/>
      <c r="F54" s="3134"/>
      <c r="G54" s="3133"/>
      <c r="H54" s="3134"/>
      <c r="I54" s="965"/>
      <c r="J54" s="966"/>
      <c r="K54" s="967"/>
      <c r="L54" s="968"/>
      <c r="M54" s="969"/>
      <c r="N54" s="970"/>
      <c r="O54" s="970"/>
      <c r="P54" s="970"/>
      <c r="Q54" s="971"/>
      <c r="R54" s="969"/>
      <c r="S54" s="970"/>
      <c r="T54" s="971"/>
      <c r="U54" s="970"/>
      <c r="V54" s="967"/>
      <c r="W54" s="972"/>
      <c r="X54" s="970"/>
      <c r="Y54" s="3137"/>
      <c r="Z54" s="3136"/>
      <c r="AA54" s="3142"/>
      <c r="AB54" s="3137"/>
      <c r="AC54" s="3136"/>
      <c r="AD54" s="3138"/>
      <c r="AE54" s="967"/>
      <c r="AF54" s="974"/>
      <c r="AG54" s="3135"/>
      <c r="AH54" s="3136"/>
      <c r="AI54" s="3138"/>
      <c r="AJ54" s="3135"/>
      <c r="AK54" s="3136"/>
      <c r="AL54" s="3136"/>
      <c r="AM54" s="3137"/>
      <c r="AN54" s="3136"/>
      <c r="AO54" s="3138"/>
      <c r="AP54" s="969"/>
      <c r="AQ54" s="975"/>
      <c r="AR54" s="976"/>
      <c r="AS54" s="977"/>
      <c r="AT54" s="3139"/>
      <c r="AU54" s="3139"/>
      <c r="AV54" s="3139"/>
      <c r="AW54" s="3139"/>
      <c r="AX54" s="3140"/>
      <c r="AY54" s="3139"/>
      <c r="AZ54" s="3139"/>
      <c r="BA54" s="3141"/>
      <c r="BB54" s="976"/>
      <c r="BC54" s="977"/>
      <c r="BD54" s="3139"/>
      <c r="BE54" s="3139"/>
      <c r="BF54" s="3139"/>
      <c r="BG54" s="3141"/>
      <c r="BH54" s="969"/>
      <c r="BI54" s="970"/>
      <c r="BJ54" s="971"/>
      <c r="BK54" s="969"/>
      <c r="BL54" s="975"/>
      <c r="BM54" s="969"/>
      <c r="BN54" s="975"/>
      <c r="BO54" s="969"/>
      <c r="BP54" s="3137"/>
      <c r="BQ54" s="3136"/>
      <c r="BR54" s="3142"/>
      <c r="BS54" s="969"/>
      <c r="BT54" s="970"/>
      <c r="BU54" s="970"/>
      <c r="BV54" s="969"/>
      <c r="BW54" s="970"/>
      <c r="BX54" s="970"/>
      <c r="BY54" s="969"/>
      <c r="BZ54" s="970"/>
      <c r="CA54" s="970"/>
      <c r="CB54" s="3130"/>
      <c r="CC54" s="3131"/>
      <c r="CD54" s="3130"/>
      <c r="CE54" s="3132"/>
      <c r="CF54" s="3133"/>
      <c r="CG54" s="3134"/>
      <c r="CH54" s="3133"/>
      <c r="CI54" s="3134"/>
      <c r="CJ54" s="3133"/>
      <c r="CK54" s="3134"/>
      <c r="CL54" s="3133"/>
      <c r="CM54" s="3131"/>
      <c r="CN54" s="967"/>
      <c r="CO54" s="967"/>
      <c r="CP54" s="967"/>
      <c r="CQ54" s="978"/>
      <c r="CR54" s="972"/>
      <c r="CS54" s="970"/>
      <c r="CT54" s="970"/>
      <c r="CU54" s="979"/>
      <c r="CV54" s="969"/>
      <c r="CW54" s="970"/>
      <c r="CX54" s="970"/>
      <c r="CY54" s="979"/>
      <c r="CZ54" s="969"/>
      <c r="DA54" s="970"/>
      <c r="DB54" s="970"/>
      <c r="DC54" s="979"/>
      <c r="DD54" s="969"/>
      <c r="DE54" s="970"/>
      <c r="DF54" s="970"/>
      <c r="DG54" s="979"/>
      <c r="DH54" s="968"/>
      <c r="DI54" s="970"/>
      <c r="DJ54" s="971"/>
      <c r="DK54" s="969"/>
      <c r="DL54" s="970"/>
      <c r="DM54" s="970"/>
      <c r="DN54" s="969"/>
      <c r="DO54" s="971"/>
      <c r="DP54" s="971"/>
      <c r="DQ54" s="969"/>
      <c r="DR54" s="970"/>
      <c r="DS54" s="971"/>
      <c r="DT54" s="969"/>
      <c r="DU54" s="970"/>
      <c r="DV54" s="971"/>
      <c r="DW54" s="969"/>
      <c r="DX54" s="970"/>
      <c r="DY54" s="973"/>
      <c r="DZ54" s="969"/>
      <c r="EA54" s="970"/>
      <c r="EB54" s="971"/>
      <c r="EC54" s="969"/>
      <c r="ED54" s="980"/>
      <c r="EE54" s="981"/>
      <c r="EF54" s="967"/>
      <c r="EG54" s="973"/>
      <c r="EH54" s="970"/>
      <c r="EI54" s="970"/>
      <c r="EJ54" s="982"/>
    </row>
    <row r="55" spans="2:140" ht="18" customHeight="1">
      <c r="B55" s="3143" t="s">
        <v>1137</v>
      </c>
      <c r="C55" s="3132"/>
      <c r="D55" s="3134"/>
      <c r="E55" s="3133"/>
      <c r="F55" s="3134"/>
      <c r="G55" s="3133"/>
      <c r="H55" s="3134"/>
      <c r="I55" s="965"/>
      <c r="J55" s="966"/>
      <c r="K55" s="967"/>
      <c r="L55" s="968"/>
      <c r="M55" s="969"/>
      <c r="N55" s="970"/>
      <c r="O55" s="970"/>
      <c r="P55" s="970"/>
      <c r="Q55" s="971"/>
      <c r="R55" s="969"/>
      <c r="S55" s="970"/>
      <c r="T55" s="971"/>
      <c r="U55" s="970"/>
      <c r="V55" s="967"/>
      <c r="W55" s="972"/>
      <c r="X55" s="970"/>
      <c r="Y55" s="3137"/>
      <c r="Z55" s="3136"/>
      <c r="AA55" s="3142"/>
      <c r="AB55" s="3137"/>
      <c r="AC55" s="3136"/>
      <c r="AD55" s="3138"/>
      <c r="AE55" s="967"/>
      <c r="AF55" s="974"/>
      <c r="AG55" s="3135"/>
      <c r="AH55" s="3136"/>
      <c r="AI55" s="3138"/>
      <c r="AJ55" s="3135"/>
      <c r="AK55" s="3136"/>
      <c r="AL55" s="3136"/>
      <c r="AM55" s="3137"/>
      <c r="AN55" s="3136"/>
      <c r="AO55" s="3138"/>
      <c r="AP55" s="969"/>
      <c r="AQ55" s="975"/>
      <c r="AR55" s="976"/>
      <c r="AS55" s="977"/>
      <c r="AT55" s="3139"/>
      <c r="AU55" s="3139"/>
      <c r="AV55" s="3139"/>
      <c r="AW55" s="3139"/>
      <c r="AX55" s="3140"/>
      <c r="AY55" s="3139"/>
      <c r="AZ55" s="3139"/>
      <c r="BA55" s="3141"/>
      <c r="BB55" s="976"/>
      <c r="BC55" s="977"/>
      <c r="BD55" s="3139"/>
      <c r="BE55" s="3139"/>
      <c r="BF55" s="3139"/>
      <c r="BG55" s="3141"/>
      <c r="BH55" s="969"/>
      <c r="BI55" s="970"/>
      <c r="BJ55" s="971"/>
      <c r="BK55" s="969"/>
      <c r="BL55" s="975"/>
      <c r="BM55" s="969"/>
      <c r="BN55" s="975"/>
      <c r="BO55" s="969"/>
      <c r="BP55" s="3137"/>
      <c r="BQ55" s="3136"/>
      <c r="BR55" s="3142"/>
      <c r="BS55" s="969"/>
      <c r="BT55" s="970"/>
      <c r="BU55" s="970"/>
      <c r="BV55" s="969"/>
      <c r="BW55" s="970"/>
      <c r="BX55" s="970"/>
      <c r="BY55" s="969"/>
      <c r="BZ55" s="970"/>
      <c r="CA55" s="970"/>
      <c r="CB55" s="3130"/>
      <c r="CC55" s="3131"/>
      <c r="CD55" s="3130"/>
      <c r="CE55" s="3132"/>
      <c r="CF55" s="3133"/>
      <c r="CG55" s="3134"/>
      <c r="CH55" s="3133"/>
      <c r="CI55" s="3134"/>
      <c r="CJ55" s="3133"/>
      <c r="CK55" s="3134"/>
      <c r="CL55" s="3133"/>
      <c r="CM55" s="3131"/>
      <c r="CN55" s="967"/>
      <c r="CO55" s="967"/>
      <c r="CP55" s="967"/>
      <c r="CQ55" s="978"/>
      <c r="CR55" s="972"/>
      <c r="CS55" s="970"/>
      <c r="CT55" s="970"/>
      <c r="CU55" s="979"/>
      <c r="CV55" s="969"/>
      <c r="CW55" s="970"/>
      <c r="CX55" s="970"/>
      <c r="CY55" s="979"/>
      <c r="CZ55" s="969"/>
      <c r="DA55" s="970"/>
      <c r="DB55" s="970"/>
      <c r="DC55" s="979"/>
      <c r="DD55" s="969"/>
      <c r="DE55" s="970"/>
      <c r="DF55" s="970"/>
      <c r="DG55" s="979"/>
      <c r="DH55" s="968"/>
      <c r="DI55" s="970"/>
      <c r="DJ55" s="971"/>
      <c r="DK55" s="969"/>
      <c r="DL55" s="970"/>
      <c r="DM55" s="970"/>
      <c r="DN55" s="969"/>
      <c r="DO55" s="971"/>
      <c r="DP55" s="971"/>
      <c r="DQ55" s="969"/>
      <c r="DR55" s="970"/>
      <c r="DS55" s="971"/>
      <c r="DT55" s="969"/>
      <c r="DU55" s="970"/>
      <c r="DV55" s="971"/>
      <c r="DW55" s="969"/>
      <c r="DX55" s="970"/>
      <c r="DY55" s="973"/>
      <c r="DZ55" s="969"/>
      <c r="EA55" s="970"/>
      <c r="EB55" s="971"/>
      <c r="EC55" s="969"/>
      <c r="ED55" s="980"/>
      <c r="EE55" s="981"/>
      <c r="EF55" s="967"/>
      <c r="EG55" s="973"/>
      <c r="EH55" s="970"/>
      <c r="EI55" s="970"/>
      <c r="EJ55" s="982"/>
    </row>
    <row r="56" spans="2:140" ht="18" customHeight="1">
      <c r="B56" s="3143" t="s">
        <v>1138</v>
      </c>
      <c r="C56" s="3132"/>
      <c r="D56" s="3134"/>
      <c r="E56" s="3133"/>
      <c r="F56" s="3134"/>
      <c r="G56" s="3133"/>
      <c r="H56" s="3134"/>
      <c r="I56" s="965"/>
      <c r="J56" s="966"/>
      <c r="K56" s="967"/>
      <c r="L56" s="968"/>
      <c r="M56" s="969"/>
      <c r="N56" s="970"/>
      <c r="O56" s="970"/>
      <c r="P56" s="970"/>
      <c r="Q56" s="971"/>
      <c r="R56" s="969"/>
      <c r="S56" s="970"/>
      <c r="T56" s="971"/>
      <c r="U56" s="970"/>
      <c r="V56" s="967"/>
      <c r="W56" s="972"/>
      <c r="X56" s="970"/>
      <c r="Y56" s="3137"/>
      <c r="Z56" s="3136"/>
      <c r="AA56" s="3142"/>
      <c r="AB56" s="3137"/>
      <c r="AC56" s="3136"/>
      <c r="AD56" s="3138"/>
      <c r="AE56" s="967"/>
      <c r="AF56" s="974"/>
      <c r="AG56" s="3135"/>
      <c r="AH56" s="3136"/>
      <c r="AI56" s="3138"/>
      <c r="AJ56" s="3135"/>
      <c r="AK56" s="3136"/>
      <c r="AL56" s="3136"/>
      <c r="AM56" s="3137"/>
      <c r="AN56" s="3136"/>
      <c r="AO56" s="3138"/>
      <c r="AP56" s="969"/>
      <c r="AQ56" s="975"/>
      <c r="AR56" s="976"/>
      <c r="AS56" s="977"/>
      <c r="AT56" s="3139"/>
      <c r="AU56" s="3139"/>
      <c r="AV56" s="3139"/>
      <c r="AW56" s="3139"/>
      <c r="AX56" s="3140"/>
      <c r="AY56" s="3139"/>
      <c r="AZ56" s="3139"/>
      <c r="BA56" s="3141"/>
      <c r="BB56" s="976"/>
      <c r="BC56" s="977"/>
      <c r="BD56" s="3139"/>
      <c r="BE56" s="3139"/>
      <c r="BF56" s="3139"/>
      <c r="BG56" s="3141"/>
      <c r="BH56" s="969"/>
      <c r="BI56" s="970"/>
      <c r="BJ56" s="971"/>
      <c r="BK56" s="969"/>
      <c r="BL56" s="975"/>
      <c r="BM56" s="969"/>
      <c r="BN56" s="975"/>
      <c r="BO56" s="969"/>
      <c r="BP56" s="3137"/>
      <c r="BQ56" s="3136"/>
      <c r="BR56" s="3142"/>
      <c r="BS56" s="969"/>
      <c r="BT56" s="970"/>
      <c r="BU56" s="970"/>
      <c r="BV56" s="969"/>
      <c r="BW56" s="970"/>
      <c r="BX56" s="970"/>
      <c r="BY56" s="969"/>
      <c r="BZ56" s="970"/>
      <c r="CA56" s="970"/>
      <c r="CB56" s="3130"/>
      <c r="CC56" s="3131"/>
      <c r="CD56" s="3130"/>
      <c r="CE56" s="3132"/>
      <c r="CF56" s="3133"/>
      <c r="CG56" s="3134"/>
      <c r="CH56" s="3133"/>
      <c r="CI56" s="3134"/>
      <c r="CJ56" s="3133"/>
      <c r="CK56" s="3134"/>
      <c r="CL56" s="3133"/>
      <c r="CM56" s="3131"/>
      <c r="CN56" s="967"/>
      <c r="CO56" s="967"/>
      <c r="CP56" s="967"/>
      <c r="CQ56" s="978"/>
      <c r="CR56" s="972"/>
      <c r="CS56" s="970"/>
      <c r="CT56" s="970"/>
      <c r="CU56" s="979"/>
      <c r="CV56" s="969"/>
      <c r="CW56" s="970"/>
      <c r="CX56" s="970"/>
      <c r="CY56" s="979"/>
      <c r="CZ56" s="969"/>
      <c r="DA56" s="970"/>
      <c r="DB56" s="970"/>
      <c r="DC56" s="979"/>
      <c r="DD56" s="969"/>
      <c r="DE56" s="970"/>
      <c r="DF56" s="970"/>
      <c r="DG56" s="979"/>
      <c r="DH56" s="968"/>
      <c r="DI56" s="970"/>
      <c r="DJ56" s="971"/>
      <c r="DK56" s="969"/>
      <c r="DL56" s="970"/>
      <c r="DM56" s="970"/>
      <c r="DN56" s="969"/>
      <c r="DO56" s="971"/>
      <c r="DP56" s="971"/>
      <c r="DQ56" s="969"/>
      <c r="DR56" s="970"/>
      <c r="DS56" s="971"/>
      <c r="DT56" s="969"/>
      <c r="DU56" s="970"/>
      <c r="DV56" s="971"/>
      <c r="DW56" s="969"/>
      <c r="DX56" s="970"/>
      <c r="DY56" s="973"/>
      <c r="DZ56" s="969"/>
      <c r="EA56" s="970"/>
      <c r="EB56" s="971"/>
      <c r="EC56" s="969"/>
      <c r="ED56" s="980"/>
      <c r="EE56" s="981"/>
      <c r="EF56" s="967"/>
      <c r="EG56" s="973"/>
      <c r="EH56" s="970"/>
      <c r="EI56" s="970"/>
      <c r="EJ56" s="982"/>
    </row>
    <row r="57" spans="2:140" ht="18" customHeight="1">
      <c r="B57" s="3143" t="s">
        <v>1139</v>
      </c>
      <c r="C57" s="3132"/>
      <c r="D57" s="3134"/>
      <c r="E57" s="3133"/>
      <c r="F57" s="3134"/>
      <c r="G57" s="3133"/>
      <c r="H57" s="3134"/>
      <c r="I57" s="965"/>
      <c r="J57" s="966"/>
      <c r="K57" s="967"/>
      <c r="L57" s="968"/>
      <c r="M57" s="969"/>
      <c r="N57" s="970"/>
      <c r="O57" s="970"/>
      <c r="P57" s="970"/>
      <c r="Q57" s="971"/>
      <c r="R57" s="969"/>
      <c r="S57" s="970"/>
      <c r="T57" s="971"/>
      <c r="U57" s="970"/>
      <c r="V57" s="967"/>
      <c r="W57" s="972"/>
      <c r="X57" s="970"/>
      <c r="Y57" s="3137"/>
      <c r="Z57" s="3136"/>
      <c r="AA57" s="3142"/>
      <c r="AB57" s="3137"/>
      <c r="AC57" s="3136"/>
      <c r="AD57" s="3138"/>
      <c r="AE57" s="967"/>
      <c r="AF57" s="974"/>
      <c r="AG57" s="3135"/>
      <c r="AH57" s="3136"/>
      <c r="AI57" s="3138"/>
      <c r="AJ57" s="3135"/>
      <c r="AK57" s="3136"/>
      <c r="AL57" s="3136"/>
      <c r="AM57" s="3137"/>
      <c r="AN57" s="3136"/>
      <c r="AO57" s="3138"/>
      <c r="AP57" s="969"/>
      <c r="AQ57" s="975"/>
      <c r="AR57" s="976"/>
      <c r="AS57" s="977"/>
      <c r="AT57" s="3139"/>
      <c r="AU57" s="3139"/>
      <c r="AV57" s="3139"/>
      <c r="AW57" s="3139"/>
      <c r="AX57" s="3140"/>
      <c r="AY57" s="3139"/>
      <c r="AZ57" s="3139"/>
      <c r="BA57" s="3141"/>
      <c r="BB57" s="976"/>
      <c r="BC57" s="977"/>
      <c r="BD57" s="3139"/>
      <c r="BE57" s="3139"/>
      <c r="BF57" s="3139"/>
      <c r="BG57" s="3141"/>
      <c r="BH57" s="969"/>
      <c r="BI57" s="970"/>
      <c r="BJ57" s="971"/>
      <c r="BK57" s="969"/>
      <c r="BL57" s="975"/>
      <c r="BM57" s="969"/>
      <c r="BN57" s="975"/>
      <c r="BO57" s="969"/>
      <c r="BP57" s="3137"/>
      <c r="BQ57" s="3136"/>
      <c r="BR57" s="3142"/>
      <c r="BS57" s="969"/>
      <c r="BT57" s="970"/>
      <c r="BU57" s="970"/>
      <c r="BV57" s="969"/>
      <c r="BW57" s="970"/>
      <c r="BX57" s="970"/>
      <c r="BY57" s="969"/>
      <c r="BZ57" s="970"/>
      <c r="CA57" s="970"/>
      <c r="CB57" s="3130"/>
      <c r="CC57" s="3131"/>
      <c r="CD57" s="3130"/>
      <c r="CE57" s="3132"/>
      <c r="CF57" s="3133"/>
      <c r="CG57" s="3134"/>
      <c r="CH57" s="3133"/>
      <c r="CI57" s="3134"/>
      <c r="CJ57" s="3133"/>
      <c r="CK57" s="3134"/>
      <c r="CL57" s="3133"/>
      <c r="CM57" s="3131"/>
      <c r="CN57" s="967"/>
      <c r="CO57" s="967"/>
      <c r="CP57" s="967"/>
      <c r="CQ57" s="978"/>
      <c r="CR57" s="972"/>
      <c r="CS57" s="970"/>
      <c r="CT57" s="970"/>
      <c r="CU57" s="979"/>
      <c r="CV57" s="969"/>
      <c r="CW57" s="970"/>
      <c r="CX57" s="970"/>
      <c r="CY57" s="979"/>
      <c r="CZ57" s="969"/>
      <c r="DA57" s="970"/>
      <c r="DB57" s="970"/>
      <c r="DC57" s="979"/>
      <c r="DD57" s="969"/>
      <c r="DE57" s="970"/>
      <c r="DF57" s="970"/>
      <c r="DG57" s="979"/>
      <c r="DH57" s="968"/>
      <c r="DI57" s="970"/>
      <c r="DJ57" s="971"/>
      <c r="DK57" s="969"/>
      <c r="DL57" s="970"/>
      <c r="DM57" s="970"/>
      <c r="DN57" s="969"/>
      <c r="DO57" s="971"/>
      <c r="DP57" s="971"/>
      <c r="DQ57" s="969"/>
      <c r="DR57" s="970"/>
      <c r="DS57" s="971"/>
      <c r="DT57" s="969"/>
      <c r="DU57" s="970"/>
      <c r="DV57" s="971"/>
      <c r="DW57" s="969"/>
      <c r="DX57" s="970"/>
      <c r="DY57" s="973"/>
      <c r="DZ57" s="969"/>
      <c r="EA57" s="970"/>
      <c r="EB57" s="971"/>
      <c r="EC57" s="969"/>
      <c r="ED57" s="980"/>
      <c r="EE57" s="981"/>
      <c r="EF57" s="967"/>
      <c r="EG57" s="973"/>
      <c r="EH57" s="970"/>
      <c r="EI57" s="970"/>
      <c r="EJ57" s="982"/>
    </row>
    <row r="58" spans="2:140" ht="18" customHeight="1">
      <c r="B58" s="3143" t="s">
        <v>1140</v>
      </c>
      <c r="C58" s="3132"/>
      <c r="D58" s="3134"/>
      <c r="E58" s="3133"/>
      <c r="F58" s="3134"/>
      <c r="G58" s="3133"/>
      <c r="H58" s="3134"/>
      <c r="I58" s="965"/>
      <c r="J58" s="966"/>
      <c r="K58" s="967"/>
      <c r="L58" s="968"/>
      <c r="M58" s="969"/>
      <c r="N58" s="970"/>
      <c r="O58" s="970"/>
      <c r="P58" s="970"/>
      <c r="Q58" s="971"/>
      <c r="R58" s="969"/>
      <c r="S58" s="970"/>
      <c r="T58" s="971"/>
      <c r="U58" s="970"/>
      <c r="V58" s="967"/>
      <c r="W58" s="972"/>
      <c r="X58" s="970"/>
      <c r="Y58" s="3137"/>
      <c r="Z58" s="3136"/>
      <c r="AA58" s="3142"/>
      <c r="AB58" s="3137"/>
      <c r="AC58" s="3136"/>
      <c r="AD58" s="3138"/>
      <c r="AE58" s="967"/>
      <c r="AF58" s="974"/>
      <c r="AG58" s="3135"/>
      <c r="AH58" s="3136"/>
      <c r="AI58" s="3138"/>
      <c r="AJ58" s="3135"/>
      <c r="AK58" s="3136"/>
      <c r="AL58" s="3136"/>
      <c r="AM58" s="3137"/>
      <c r="AN58" s="3136"/>
      <c r="AO58" s="3138"/>
      <c r="AP58" s="969"/>
      <c r="AQ58" s="975"/>
      <c r="AR58" s="976"/>
      <c r="AS58" s="977"/>
      <c r="AT58" s="3139"/>
      <c r="AU58" s="3139"/>
      <c r="AV58" s="3139"/>
      <c r="AW58" s="3139"/>
      <c r="AX58" s="3140"/>
      <c r="AY58" s="3139"/>
      <c r="AZ58" s="3139"/>
      <c r="BA58" s="3141"/>
      <c r="BB58" s="976"/>
      <c r="BC58" s="977"/>
      <c r="BD58" s="3139"/>
      <c r="BE58" s="3139"/>
      <c r="BF58" s="3139"/>
      <c r="BG58" s="3141"/>
      <c r="BH58" s="969"/>
      <c r="BI58" s="970"/>
      <c r="BJ58" s="971"/>
      <c r="BK58" s="969"/>
      <c r="BL58" s="975"/>
      <c r="BM58" s="969"/>
      <c r="BN58" s="975"/>
      <c r="BO58" s="969"/>
      <c r="BP58" s="3137"/>
      <c r="BQ58" s="3136"/>
      <c r="BR58" s="3142"/>
      <c r="BS58" s="969"/>
      <c r="BT58" s="970"/>
      <c r="BU58" s="970"/>
      <c r="BV58" s="969"/>
      <c r="BW58" s="970"/>
      <c r="BX58" s="970"/>
      <c r="BY58" s="969"/>
      <c r="BZ58" s="970"/>
      <c r="CA58" s="970"/>
      <c r="CB58" s="3130"/>
      <c r="CC58" s="3131"/>
      <c r="CD58" s="3130"/>
      <c r="CE58" s="3132"/>
      <c r="CF58" s="3133"/>
      <c r="CG58" s="3134"/>
      <c r="CH58" s="3133"/>
      <c r="CI58" s="3134"/>
      <c r="CJ58" s="3133"/>
      <c r="CK58" s="3134"/>
      <c r="CL58" s="3133"/>
      <c r="CM58" s="3131"/>
      <c r="CN58" s="967"/>
      <c r="CO58" s="967"/>
      <c r="CP58" s="967"/>
      <c r="CQ58" s="978"/>
      <c r="CR58" s="972"/>
      <c r="CS58" s="970"/>
      <c r="CT58" s="970"/>
      <c r="CU58" s="979"/>
      <c r="CV58" s="969"/>
      <c r="CW58" s="970"/>
      <c r="CX58" s="970"/>
      <c r="CY58" s="979"/>
      <c r="CZ58" s="969"/>
      <c r="DA58" s="970"/>
      <c r="DB58" s="970"/>
      <c r="DC58" s="979"/>
      <c r="DD58" s="969"/>
      <c r="DE58" s="970"/>
      <c r="DF58" s="970"/>
      <c r="DG58" s="979"/>
      <c r="DH58" s="968"/>
      <c r="DI58" s="970"/>
      <c r="DJ58" s="971"/>
      <c r="DK58" s="969"/>
      <c r="DL58" s="970"/>
      <c r="DM58" s="970"/>
      <c r="DN58" s="969"/>
      <c r="DO58" s="971"/>
      <c r="DP58" s="971"/>
      <c r="DQ58" s="969"/>
      <c r="DR58" s="970"/>
      <c r="DS58" s="971"/>
      <c r="DT58" s="969"/>
      <c r="DU58" s="970"/>
      <c r="DV58" s="971"/>
      <c r="DW58" s="969"/>
      <c r="DX58" s="970"/>
      <c r="DY58" s="973"/>
      <c r="DZ58" s="969"/>
      <c r="EA58" s="970"/>
      <c r="EB58" s="971"/>
      <c r="EC58" s="969"/>
      <c r="ED58" s="980"/>
      <c r="EE58" s="981"/>
      <c r="EF58" s="967"/>
      <c r="EG58" s="973"/>
      <c r="EH58" s="970"/>
      <c r="EI58" s="970"/>
      <c r="EJ58" s="982"/>
    </row>
    <row r="59" spans="2:140" ht="18" customHeight="1">
      <c r="B59" s="3143" t="s">
        <v>1141</v>
      </c>
      <c r="C59" s="3132"/>
      <c r="D59" s="3134"/>
      <c r="E59" s="3133"/>
      <c r="F59" s="3134"/>
      <c r="G59" s="3133"/>
      <c r="H59" s="3134"/>
      <c r="I59" s="965"/>
      <c r="J59" s="966"/>
      <c r="K59" s="967"/>
      <c r="L59" s="968"/>
      <c r="M59" s="969"/>
      <c r="N59" s="970"/>
      <c r="O59" s="970"/>
      <c r="P59" s="970"/>
      <c r="Q59" s="971"/>
      <c r="R59" s="969"/>
      <c r="S59" s="970"/>
      <c r="T59" s="971"/>
      <c r="U59" s="970"/>
      <c r="V59" s="967"/>
      <c r="W59" s="972"/>
      <c r="X59" s="970"/>
      <c r="Y59" s="3137"/>
      <c r="Z59" s="3136"/>
      <c r="AA59" s="3142"/>
      <c r="AB59" s="3137"/>
      <c r="AC59" s="3136"/>
      <c r="AD59" s="3138"/>
      <c r="AE59" s="967"/>
      <c r="AF59" s="974"/>
      <c r="AG59" s="3135"/>
      <c r="AH59" s="3136"/>
      <c r="AI59" s="3138"/>
      <c r="AJ59" s="3135"/>
      <c r="AK59" s="3136"/>
      <c r="AL59" s="3136"/>
      <c r="AM59" s="3137"/>
      <c r="AN59" s="3136"/>
      <c r="AO59" s="3138"/>
      <c r="AP59" s="969"/>
      <c r="AQ59" s="975"/>
      <c r="AR59" s="976"/>
      <c r="AS59" s="977"/>
      <c r="AT59" s="3139"/>
      <c r="AU59" s="3139"/>
      <c r="AV59" s="3139"/>
      <c r="AW59" s="3139"/>
      <c r="AX59" s="3140"/>
      <c r="AY59" s="3139"/>
      <c r="AZ59" s="3139"/>
      <c r="BA59" s="3141"/>
      <c r="BB59" s="976"/>
      <c r="BC59" s="977"/>
      <c r="BD59" s="3139"/>
      <c r="BE59" s="3139"/>
      <c r="BF59" s="3139"/>
      <c r="BG59" s="3141"/>
      <c r="BH59" s="969"/>
      <c r="BI59" s="970"/>
      <c r="BJ59" s="971"/>
      <c r="BK59" s="969"/>
      <c r="BL59" s="975"/>
      <c r="BM59" s="969"/>
      <c r="BN59" s="975"/>
      <c r="BO59" s="969"/>
      <c r="BP59" s="3137"/>
      <c r="BQ59" s="3136"/>
      <c r="BR59" s="3142"/>
      <c r="BS59" s="969"/>
      <c r="BT59" s="970"/>
      <c r="BU59" s="970"/>
      <c r="BV59" s="969"/>
      <c r="BW59" s="970"/>
      <c r="BX59" s="970"/>
      <c r="BY59" s="969"/>
      <c r="BZ59" s="970"/>
      <c r="CA59" s="970"/>
      <c r="CB59" s="3130"/>
      <c r="CC59" s="3131"/>
      <c r="CD59" s="3130"/>
      <c r="CE59" s="3132"/>
      <c r="CF59" s="3133"/>
      <c r="CG59" s="3134"/>
      <c r="CH59" s="3133"/>
      <c r="CI59" s="3134"/>
      <c r="CJ59" s="3133"/>
      <c r="CK59" s="3134"/>
      <c r="CL59" s="3133"/>
      <c r="CM59" s="3131"/>
      <c r="CN59" s="967"/>
      <c r="CO59" s="967"/>
      <c r="CP59" s="967"/>
      <c r="CQ59" s="978"/>
      <c r="CR59" s="972"/>
      <c r="CS59" s="970"/>
      <c r="CT59" s="970"/>
      <c r="CU59" s="979"/>
      <c r="CV59" s="969"/>
      <c r="CW59" s="970"/>
      <c r="CX59" s="970"/>
      <c r="CY59" s="979"/>
      <c r="CZ59" s="969"/>
      <c r="DA59" s="970"/>
      <c r="DB59" s="970"/>
      <c r="DC59" s="979"/>
      <c r="DD59" s="969"/>
      <c r="DE59" s="970"/>
      <c r="DF59" s="970"/>
      <c r="DG59" s="979"/>
      <c r="DH59" s="968"/>
      <c r="DI59" s="970"/>
      <c r="DJ59" s="971"/>
      <c r="DK59" s="969"/>
      <c r="DL59" s="970"/>
      <c r="DM59" s="970"/>
      <c r="DN59" s="969"/>
      <c r="DO59" s="971"/>
      <c r="DP59" s="971"/>
      <c r="DQ59" s="969"/>
      <c r="DR59" s="970"/>
      <c r="DS59" s="971"/>
      <c r="DT59" s="969"/>
      <c r="DU59" s="970"/>
      <c r="DV59" s="971"/>
      <c r="DW59" s="969"/>
      <c r="DX59" s="970"/>
      <c r="DY59" s="973"/>
      <c r="DZ59" s="969"/>
      <c r="EA59" s="970"/>
      <c r="EB59" s="971"/>
      <c r="EC59" s="969"/>
      <c r="ED59" s="980"/>
      <c r="EE59" s="981"/>
      <c r="EF59" s="967"/>
      <c r="EG59" s="973"/>
      <c r="EH59" s="970"/>
      <c r="EI59" s="970"/>
      <c r="EJ59" s="982"/>
    </row>
    <row r="60" spans="2:140" ht="18" customHeight="1">
      <c r="B60" s="3143" t="s">
        <v>1142</v>
      </c>
      <c r="C60" s="3132"/>
      <c r="D60" s="3134"/>
      <c r="E60" s="3133"/>
      <c r="F60" s="3134"/>
      <c r="G60" s="3133"/>
      <c r="H60" s="3134"/>
      <c r="I60" s="965"/>
      <c r="J60" s="966"/>
      <c r="K60" s="967"/>
      <c r="L60" s="968"/>
      <c r="M60" s="969"/>
      <c r="N60" s="970"/>
      <c r="O60" s="970"/>
      <c r="P60" s="970"/>
      <c r="Q60" s="971"/>
      <c r="R60" s="969"/>
      <c r="S60" s="970"/>
      <c r="T60" s="971"/>
      <c r="U60" s="970"/>
      <c r="V60" s="967"/>
      <c r="W60" s="972"/>
      <c r="X60" s="970"/>
      <c r="Y60" s="3137"/>
      <c r="Z60" s="3136"/>
      <c r="AA60" s="3142"/>
      <c r="AB60" s="3137"/>
      <c r="AC60" s="3136"/>
      <c r="AD60" s="3138"/>
      <c r="AE60" s="967"/>
      <c r="AF60" s="974"/>
      <c r="AG60" s="3135"/>
      <c r="AH60" s="3136"/>
      <c r="AI60" s="3138"/>
      <c r="AJ60" s="3135"/>
      <c r="AK60" s="3136"/>
      <c r="AL60" s="3136"/>
      <c r="AM60" s="3137"/>
      <c r="AN60" s="3136"/>
      <c r="AO60" s="3138"/>
      <c r="AP60" s="969"/>
      <c r="AQ60" s="975"/>
      <c r="AR60" s="976"/>
      <c r="AS60" s="977"/>
      <c r="AT60" s="3139"/>
      <c r="AU60" s="3139"/>
      <c r="AV60" s="3139"/>
      <c r="AW60" s="3139"/>
      <c r="AX60" s="3140"/>
      <c r="AY60" s="3139"/>
      <c r="AZ60" s="3139"/>
      <c r="BA60" s="3141"/>
      <c r="BB60" s="976"/>
      <c r="BC60" s="977"/>
      <c r="BD60" s="3139"/>
      <c r="BE60" s="3139"/>
      <c r="BF60" s="3139"/>
      <c r="BG60" s="3141"/>
      <c r="BH60" s="969"/>
      <c r="BI60" s="970"/>
      <c r="BJ60" s="971"/>
      <c r="BK60" s="969"/>
      <c r="BL60" s="975"/>
      <c r="BM60" s="969"/>
      <c r="BN60" s="975"/>
      <c r="BO60" s="969"/>
      <c r="BP60" s="3137"/>
      <c r="BQ60" s="3136"/>
      <c r="BR60" s="3142"/>
      <c r="BS60" s="969"/>
      <c r="BT60" s="970"/>
      <c r="BU60" s="970"/>
      <c r="BV60" s="969"/>
      <c r="BW60" s="970"/>
      <c r="BX60" s="970"/>
      <c r="BY60" s="969"/>
      <c r="BZ60" s="970"/>
      <c r="CA60" s="970"/>
      <c r="CB60" s="3130"/>
      <c r="CC60" s="3131"/>
      <c r="CD60" s="3130"/>
      <c r="CE60" s="3132"/>
      <c r="CF60" s="3133"/>
      <c r="CG60" s="3134"/>
      <c r="CH60" s="3133"/>
      <c r="CI60" s="3134"/>
      <c r="CJ60" s="3133"/>
      <c r="CK60" s="3134"/>
      <c r="CL60" s="3133"/>
      <c r="CM60" s="3131"/>
      <c r="CN60" s="967"/>
      <c r="CO60" s="967"/>
      <c r="CP60" s="967"/>
      <c r="CQ60" s="978"/>
      <c r="CR60" s="972"/>
      <c r="CS60" s="970"/>
      <c r="CT60" s="970"/>
      <c r="CU60" s="979"/>
      <c r="CV60" s="969"/>
      <c r="CW60" s="970"/>
      <c r="CX60" s="970"/>
      <c r="CY60" s="979"/>
      <c r="CZ60" s="969"/>
      <c r="DA60" s="970"/>
      <c r="DB60" s="970"/>
      <c r="DC60" s="979"/>
      <c r="DD60" s="969"/>
      <c r="DE60" s="970"/>
      <c r="DF60" s="970"/>
      <c r="DG60" s="979"/>
      <c r="DH60" s="968"/>
      <c r="DI60" s="970"/>
      <c r="DJ60" s="971"/>
      <c r="DK60" s="969"/>
      <c r="DL60" s="970"/>
      <c r="DM60" s="970"/>
      <c r="DN60" s="969"/>
      <c r="DO60" s="971"/>
      <c r="DP60" s="971"/>
      <c r="DQ60" s="969"/>
      <c r="DR60" s="970"/>
      <c r="DS60" s="971"/>
      <c r="DT60" s="969"/>
      <c r="DU60" s="970"/>
      <c r="DV60" s="971"/>
      <c r="DW60" s="969"/>
      <c r="DX60" s="970"/>
      <c r="DY60" s="973"/>
      <c r="DZ60" s="969"/>
      <c r="EA60" s="970"/>
      <c r="EB60" s="971"/>
      <c r="EC60" s="969"/>
      <c r="ED60" s="980"/>
      <c r="EE60" s="981"/>
      <c r="EF60" s="967"/>
      <c r="EG60" s="973"/>
      <c r="EH60" s="970"/>
      <c r="EI60" s="970"/>
      <c r="EJ60" s="982"/>
    </row>
    <row r="61" spans="2:140" ht="18" customHeight="1">
      <c r="B61" s="3143" t="s">
        <v>1143</v>
      </c>
      <c r="C61" s="3132"/>
      <c r="D61" s="3134"/>
      <c r="E61" s="3133"/>
      <c r="F61" s="3134"/>
      <c r="G61" s="3133"/>
      <c r="H61" s="3134"/>
      <c r="I61" s="965"/>
      <c r="J61" s="966"/>
      <c r="K61" s="967"/>
      <c r="L61" s="968"/>
      <c r="M61" s="969"/>
      <c r="N61" s="970"/>
      <c r="O61" s="970"/>
      <c r="P61" s="970"/>
      <c r="Q61" s="971"/>
      <c r="R61" s="969"/>
      <c r="S61" s="970"/>
      <c r="T61" s="971"/>
      <c r="U61" s="970"/>
      <c r="V61" s="967"/>
      <c r="W61" s="972"/>
      <c r="X61" s="970"/>
      <c r="Y61" s="3137"/>
      <c r="Z61" s="3136"/>
      <c r="AA61" s="3142"/>
      <c r="AB61" s="3137"/>
      <c r="AC61" s="3136"/>
      <c r="AD61" s="3138"/>
      <c r="AE61" s="967"/>
      <c r="AF61" s="974"/>
      <c r="AG61" s="3135"/>
      <c r="AH61" s="3136"/>
      <c r="AI61" s="3138"/>
      <c r="AJ61" s="3135"/>
      <c r="AK61" s="3136"/>
      <c r="AL61" s="3136"/>
      <c r="AM61" s="3137"/>
      <c r="AN61" s="3136"/>
      <c r="AO61" s="3138"/>
      <c r="AP61" s="969"/>
      <c r="AQ61" s="975"/>
      <c r="AR61" s="976"/>
      <c r="AS61" s="977"/>
      <c r="AT61" s="3139"/>
      <c r="AU61" s="3139"/>
      <c r="AV61" s="3139"/>
      <c r="AW61" s="3139"/>
      <c r="AX61" s="3140"/>
      <c r="AY61" s="3139"/>
      <c r="AZ61" s="3139"/>
      <c r="BA61" s="3141"/>
      <c r="BB61" s="976"/>
      <c r="BC61" s="977"/>
      <c r="BD61" s="3139"/>
      <c r="BE61" s="3139"/>
      <c r="BF61" s="3139"/>
      <c r="BG61" s="3141"/>
      <c r="BH61" s="969"/>
      <c r="BI61" s="970"/>
      <c r="BJ61" s="971"/>
      <c r="BK61" s="969"/>
      <c r="BL61" s="975"/>
      <c r="BM61" s="969"/>
      <c r="BN61" s="975"/>
      <c r="BO61" s="969"/>
      <c r="BP61" s="3137"/>
      <c r="BQ61" s="3136"/>
      <c r="BR61" s="3142"/>
      <c r="BS61" s="969"/>
      <c r="BT61" s="970"/>
      <c r="BU61" s="970"/>
      <c r="BV61" s="969"/>
      <c r="BW61" s="970"/>
      <c r="BX61" s="970"/>
      <c r="BY61" s="969"/>
      <c r="BZ61" s="970"/>
      <c r="CA61" s="970"/>
      <c r="CB61" s="3130"/>
      <c r="CC61" s="3131"/>
      <c r="CD61" s="3130"/>
      <c r="CE61" s="3132"/>
      <c r="CF61" s="3133"/>
      <c r="CG61" s="3134"/>
      <c r="CH61" s="3133"/>
      <c r="CI61" s="3134"/>
      <c r="CJ61" s="3133"/>
      <c r="CK61" s="3134"/>
      <c r="CL61" s="3133"/>
      <c r="CM61" s="3131"/>
      <c r="CN61" s="967"/>
      <c r="CO61" s="967"/>
      <c r="CP61" s="967"/>
      <c r="CQ61" s="978"/>
      <c r="CR61" s="972"/>
      <c r="CS61" s="970"/>
      <c r="CT61" s="970"/>
      <c r="CU61" s="979"/>
      <c r="CV61" s="969"/>
      <c r="CW61" s="970"/>
      <c r="CX61" s="970"/>
      <c r="CY61" s="979"/>
      <c r="CZ61" s="969"/>
      <c r="DA61" s="970"/>
      <c r="DB61" s="970"/>
      <c r="DC61" s="979"/>
      <c r="DD61" s="969"/>
      <c r="DE61" s="970"/>
      <c r="DF61" s="970"/>
      <c r="DG61" s="979"/>
      <c r="DH61" s="968"/>
      <c r="DI61" s="970"/>
      <c r="DJ61" s="971"/>
      <c r="DK61" s="969"/>
      <c r="DL61" s="970"/>
      <c r="DM61" s="970"/>
      <c r="DN61" s="969"/>
      <c r="DO61" s="971"/>
      <c r="DP61" s="971"/>
      <c r="DQ61" s="969"/>
      <c r="DR61" s="970"/>
      <c r="DS61" s="971"/>
      <c r="DT61" s="969"/>
      <c r="DU61" s="970"/>
      <c r="DV61" s="971"/>
      <c r="DW61" s="969"/>
      <c r="DX61" s="970"/>
      <c r="DY61" s="973"/>
      <c r="DZ61" s="969"/>
      <c r="EA61" s="970"/>
      <c r="EB61" s="971"/>
      <c r="EC61" s="969"/>
      <c r="ED61" s="980"/>
      <c r="EE61" s="981"/>
      <c r="EF61" s="967"/>
      <c r="EG61" s="973"/>
      <c r="EH61" s="970"/>
      <c r="EI61" s="970"/>
      <c r="EJ61" s="982"/>
    </row>
    <row r="62" spans="2:140" ht="18" customHeight="1">
      <c r="B62" s="3143" t="s">
        <v>1144</v>
      </c>
      <c r="C62" s="3132"/>
      <c r="D62" s="3134"/>
      <c r="E62" s="3133"/>
      <c r="F62" s="3134"/>
      <c r="G62" s="3133"/>
      <c r="H62" s="3134"/>
      <c r="I62" s="965"/>
      <c r="J62" s="966"/>
      <c r="K62" s="967"/>
      <c r="L62" s="968"/>
      <c r="M62" s="969"/>
      <c r="N62" s="970"/>
      <c r="O62" s="970"/>
      <c r="P62" s="970"/>
      <c r="Q62" s="971"/>
      <c r="R62" s="969"/>
      <c r="S62" s="970"/>
      <c r="T62" s="971"/>
      <c r="U62" s="970"/>
      <c r="V62" s="967"/>
      <c r="W62" s="972"/>
      <c r="X62" s="970"/>
      <c r="Y62" s="3137"/>
      <c r="Z62" s="3136"/>
      <c r="AA62" s="3142"/>
      <c r="AB62" s="3137"/>
      <c r="AC62" s="3136"/>
      <c r="AD62" s="3138"/>
      <c r="AE62" s="967"/>
      <c r="AF62" s="974"/>
      <c r="AG62" s="3135"/>
      <c r="AH62" s="3136"/>
      <c r="AI62" s="3138"/>
      <c r="AJ62" s="3135"/>
      <c r="AK62" s="3136"/>
      <c r="AL62" s="3136"/>
      <c r="AM62" s="3137"/>
      <c r="AN62" s="3136"/>
      <c r="AO62" s="3138"/>
      <c r="AP62" s="969"/>
      <c r="AQ62" s="975"/>
      <c r="AR62" s="976"/>
      <c r="AS62" s="977"/>
      <c r="AT62" s="3139"/>
      <c r="AU62" s="3139"/>
      <c r="AV62" s="3139"/>
      <c r="AW62" s="3139"/>
      <c r="AX62" s="3140"/>
      <c r="AY62" s="3139"/>
      <c r="AZ62" s="3139"/>
      <c r="BA62" s="3141"/>
      <c r="BB62" s="976"/>
      <c r="BC62" s="977"/>
      <c r="BD62" s="3139"/>
      <c r="BE62" s="3139"/>
      <c r="BF62" s="3139"/>
      <c r="BG62" s="3141"/>
      <c r="BH62" s="969"/>
      <c r="BI62" s="970"/>
      <c r="BJ62" s="971"/>
      <c r="BK62" s="969"/>
      <c r="BL62" s="975"/>
      <c r="BM62" s="969"/>
      <c r="BN62" s="975"/>
      <c r="BO62" s="969"/>
      <c r="BP62" s="3137"/>
      <c r="BQ62" s="3136"/>
      <c r="BR62" s="3142"/>
      <c r="BS62" s="969"/>
      <c r="BT62" s="970"/>
      <c r="BU62" s="970"/>
      <c r="BV62" s="969"/>
      <c r="BW62" s="970"/>
      <c r="BX62" s="970"/>
      <c r="BY62" s="969"/>
      <c r="BZ62" s="970"/>
      <c r="CA62" s="970"/>
      <c r="CB62" s="3130"/>
      <c r="CC62" s="3131"/>
      <c r="CD62" s="3130"/>
      <c r="CE62" s="3132"/>
      <c r="CF62" s="3133"/>
      <c r="CG62" s="3134"/>
      <c r="CH62" s="3133"/>
      <c r="CI62" s="3134"/>
      <c r="CJ62" s="3133"/>
      <c r="CK62" s="3134"/>
      <c r="CL62" s="3133"/>
      <c r="CM62" s="3131"/>
      <c r="CN62" s="967"/>
      <c r="CO62" s="967"/>
      <c r="CP62" s="967"/>
      <c r="CQ62" s="978"/>
      <c r="CR62" s="972"/>
      <c r="CS62" s="970"/>
      <c r="CT62" s="970"/>
      <c r="CU62" s="979"/>
      <c r="CV62" s="969"/>
      <c r="CW62" s="970"/>
      <c r="CX62" s="970"/>
      <c r="CY62" s="979"/>
      <c r="CZ62" s="969"/>
      <c r="DA62" s="970"/>
      <c r="DB62" s="970"/>
      <c r="DC62" s="979"/>
      <c r="DD62" s="969"/>
      <c r="DE62" s="970"/>
      <c r="DF62" s="970"/>
      <c r="DG62" s="979"/>
      <c r="DH62" s="968"/>
      <c r="DI62" s="970"/>
      <c r="DJ62" s="971"/>
      <c r="DK62" s="969"/>
      <c r="DL62" s="970"/>
      <c r="DM62" s="970"/>
      <c r="DN62" s="969"/>
      <c r="DO62" s="971"/>
      <c r="DP62" s="971"/>
      <c r="DQ62" s="969"/>
      <c r="DR62" s="970"/>
      <c r="DS62" s="971"/>
      <c r="DT62" s="969"/>
      <c r="DU62" s="970"/>
      <c r="DV62" s="971"/>
      <c r="DW62" s="969"/>
      <c r="DX62" s="970"/>
      <c r="DY62" s="973"/>
      <c r="DZ62" s="969"/>
      <c r="EA62" s="970"/>
      <c r="EB62" s="971"/>
      <c r="EC62" s="969"/>
      <c r="ED62" s="980"/>
      <c r="EE62" s="981"/>
      <c r="EF62" s="967"/>
      <c r="EG62" s="973"/>
      <c r="EH62" s="970"/>
      <c r="EI62" s="970"/>
      <c r="EJ62" s="982"/>
    </row>
    <row r="63" spans="2:140" ht="18" customHeight="1">
      <c r="B63" s="3143" t="s">
        <v>1145</v>
      </c>
      <c r="C63" s="3132"/>
      <c r="D63" s="3134"/>
      <c r="E63" s="3133"/>
      <c r="F63" s="3134"/>
      <c r="G63" s="3133"/>
      <c r="H63" s="3134"/>
      <c r="I63" s="965"/>
      <c r="J63" s="966"/>
      <c r="K63" s="967"/>
      <c r="L63" s="968"/>
      <c r="M63" s="969"/>
      <c r="N63" s="970"/>
      <c r="O63" s="970"/>
      <c r="P63" s="970"/>
      <c r="Q63" s="971"/>
      <c r="R63" s="969"/>
      <c r="S63" s="970"/>
      <c r="T63" s="971"/>
      <c r="U63" s="970"/>
      <c r="V63" s="967"/>
      <c r="W63" s="972"/>
      <c r="X63" s="970"/>
      <c r="Y63" s="3137"/>
      <c r="Z63" s="3136"/>
      <c r="AA63" s="3142"/>
      <c r="AB63" s="3137"/>
      <c r="AC63" s="3136"/>
      <c r="AD63" s="3138"/>
      <c r="AE63" s="967"/>
      <c r="AF63" s="974"/>
      <c r="AG63" s="3135"/>
      <c r="AH63" s="3136"/>
      <c r="AI63" s="3138"/>
      <c r="AJ63" s="3135"/>
      <c r="AK63" s="3136"/>
      <c r="AL63" s="3136"/>
      <c r="AM63" s="3137"/>
      <c r="AN63" s="3136"/>
      <c r="AO63" s="3138"/>
      <c r="AP63" s="969"/>
      <c r="AQ63" s="975"/>
      <c r="AR63" s="976"/>
      <c r="AS63" s="977"/>
      <c r="AT63" s="3139"/>
      <c r="AU63" s="3139"/>
      <c r="AV63" s="3139"/>
      <c r="AW63" s="3139"/>
      <c r="AX63" s="3140"/>
      <c r="AY63" s="3139"/>
      <c r="AZ63" s="3139"/>
      <c r="BA63" s="3141"/>
      <c r="BB63" s="976"/>
      <c r="BC63" s="977"/>
      <c r="BD63" s="3139"/>
      <c r="BE63" s="3139"/>
      <c r="BF63" s="3139"/>
      <c r="BG63" s="3141"/>
      <c r="BH63" s="969"/>
      <c r="BI63" s="970"/>
      <c r="BJ63" s="971"/>
      <c r="BK63" s="969"/>
      <c r="BL63" s="975"/>
      <c r="BM63" s="969"/>
      <c r="BN63" s="975"/>
      <c r="BO63" s="969"/>
      <c r="BP63" s="3137"/>
      <c r="BQ63" s="3136"/>
      <c r="BR63" s="3142"/>
      <c r="BS63" s="969"/>
      <c r="BT63" s="970"/>
      <c r="BU63" s="970"/>
      <c r="BV63" s="969"/>
      <c r="BW63" s="970"/>
      <c r="BX63" s="970"/>
      <c r="BY63" s="969"/>
      <c r="BZ63" s="970"/>
      <c r="CA63" s="970"/>
      <c r="CB63" s="3130"/>
      <c r="CC63" s="3131"/>
      <c r="CD63" s="3130"/>
      <c r="CE63" s="3132"/>
      <c r="CF63" s="3133"/>
      <c r="CG63" s="3134"/>
      <c r="CH63" s="3133"/>
      <c r="CI63" s="3134"/>
      <c r="CJ63" s="3133"/>
      <c r="CK63" s="3134"/>
      <c r="CL63" s="3133"/>
      <c r="CM63" s="3131"/>
      <c r="CN63" s="967"/>
      <c r="CO63" s="967"/>
      <c r="CP63" s="967"/>
      <c r="CQ63" s="978"/>
      <c r="CR63" s="972"/>
      <c r="CS63" s="970"/>
      <c r="CT63" s="970"/>
      <c r="CU63" s="979"/>
      <c r="CV63" s="969"/>
      <c r="CW63" s="970"/>
      <c r="CX63" s="970"/>
      <c r="CY63" s="979"/>
      <c r="CZ63" s="969"/>
      <c r="DA63" s="970"/>
      <c r="DB63" s="970"/>
      <c r="DC63" s="979"/>
      <c r="DD63" s="969"/>
      <c r="DE63" s="970"/>
      <c r="DF63" s="970"/>
      <c r="DG63" s="979"/>
      <c r="DH63" s="968"/>
      <c r="DI63" s="970"/>
      <c r="DJ63" s="971"/>
      <c r="DK63" s="969"/>
      <c r="DL63" s="970"/>
      <c r="DM63" s="970"/>
      <c r="DN63" s="969"/>
      <c r="DO63" s="971"/>
      <c r="DP63" s="971"/>
      <c r="DQ63" s="969"/>
      <c r="DR63" s="970"/>
      <c r="DS63" s="971"/>
      <c r="DT63" s="969"/>
      <c r="DU63" s="970"/>
      <c r="DV63" s="971"/>
      <c r="DW63" s="969"/>
      <c r="DX63" s="970"/>
      <c r="DY63" s="973"/>
      <c r="DZ63" s="969"/>
      <c r="EA63" s="970"/>
      <c r="EB63" s="971"/>
      <c r="EC63" s="969"/>
      <c r="ED63" s="980"/>
      <c r="EE63" s="981"/>
      <c r="EF63" s="967"/>
      <c r="EG63" s="973"/>
      <c r="EH63" s="970"/>
      <c r="EI63" s="970"/>
      <c r="EJ63" s="982"/>
    </row>
    <row r="64" spans="2:140" ht="18" customHeight="1">
      <c r="B64" s="3143" t="s">
        <v>1146</v>
      </c>
      <c r="C64" s="3132"/>
      <c r="D64" s="3134"/>
      <c r="E64" s="3133"/>
      <c r="F64" s="3134"/>
      <c r="G64" s="3133"/>
      <c r="H64" s="3134"/>
      <c r="I64" s="965"/>
      <c r="J64" s="966"/>
      <c r="K64" s="967"/>
      <c r="L64" s="968"/>
      <c r="M64" s="969"/>
      <c r="N64" s="970"/>
      <c r="O64" s="970"/>
      <c r="P64" s="970"/>
      <c r="Q64" s="971"/>
      <c r="R64" s="969"/>
      <c r="S64" s="970"/>
      <c r="T64" s="971"/>
      <c r="U64" s="970"/>
      <c r="V64" s="967"/>
      <c r="W64" s="972"/>
      <c r="X64" s="970"/>
      <c r="Y64" s="3137"/>
      <c r="Z64" s="3136"/>
      <c r="AA64" s="3142"/>
      <c r="AB64" s="3137"/>
      <c r="AC64" s="3136"/>
      <c r="AD64" s="3138"/>
      <c r="AE64" s="967"/>
      <c r="AF64" s="974"/>
      <c r="AG64" s="3135"/>
      <c r="AH64" s="3136"/>
      <c r="AI64" s="3138"/>
      <c r="AJ64" s="3135"/>
      <c r="AK64" s="3136"/>
      <c r="AL64" s="3136"/>
      <c r="AM64" s="3137"/>
      <c r="AN64" s="3136"/>
      <c r="AO64" s="3138"/>
      <c r="AP64" s="969"/>
      <c r="AQ64" s="975"/>
      <c r="AR64" s="976"/>
      <c r="AS64" s="977"/>
      <c r="AT64" s="3139"/>
      <c r="AU64" s="3139"/>
      <c r="AV64" s="3139"/>
      <c r="AW64" s="3139"/>
      <c r="AX64" s="3140"/>
      <c r="AY64" s="3139"/>
      <c r="AZ64" s="3139"/>
      <c r="BA64" s="3141"/>
      <c r="BB64" s="976"/>
      <c r="BC64" s="977"/>
      <c r="BD64" s="3139"/>
      <c r="BE64" s="3139"/>
      <c r="BF64" s="3139"/>
      <c r="BG64" s="3141"/>
      <c r="BH64" s="969"/>
      <c r="BI64" s="970"/>
      <c r="BJ64" s="971"/>
      <c r="BK64" s="969"/>
      <c r="BL64" s="975"/>
      <c r="BM64" s="969"/>
      <c r="BN64" s="975"/>
      <c r="BO64" s="969"/>
      <c r="BP64" s="3137"/>
      <c r="BQ64" s="3136"/>
      <c r="BR64" s="3142"/>
      <c r="BS64" s="969"/>
      <c r="BT64" s="970"/>
      <c r="BU64" s="970"/>
      <c r="BV64" s="969"/>
      <c r="BW64" s="970"/>
      <c r="BX64" s="970"/>
      <c r="BY64" s="969"/>
      <c r="BZ64" s="970"/>
      <c r="CA64" s="970"/>
      <c r="CB64" s="3130"/>
      <c r="CC64" s="3131"/>
      <c r="CD64" s="3130"/>
      <c r="CE64" s="3132"/>
      <c r="CF64" s="3133"/>
      <c r="CG64" s="3134"/>
      <c r="CH64" s="3133"/>
      <c r="CI64" s="3134"/>
      <c r="CJ64" s="3133"/>
      <c r="CK64" s="3134"/>
      <c r="CL64" s="3133"/>
      <c r="CM64" s="3131"/>
      <c r="CN64" s="967"/>
      <c r="CO64" s="967"/>
      <c r="CP64" s="967"/>
      <c r="CQ64" s="978"/>
      <c r="CR64" s="972"/>
      <c r="CS64" s="970"/>
      <c r="CT64" s="970"/>
      <c r="CU64" s="979"/>
      <c r="CV64" s="969"/>
      <c r="CW64" s="970"/>
      <c r="CX64" s="970"/>
      <c r="CY64" s="979"/>
      <c r="CZ64" s="969"/>
      <c r="DA64" s="970"/>
      <c r="DB64" s="970"/>
      <c r="DC64" s="979"/>
      <c r="DD64" s="969"/>
      <c r="DE64" s="970"/>
      <c r="DF64" s="970"/>
      <c r="DG64" s="979"/>
      <c r="DH64" s="968"/>
      <c r="DI64" s="970"/>
      <c r="DJ64" s="971"/>
      <c r="DK64" s="969"/>
      <c r="DL64" s="970"/>
      <c r="DM64" s="970"/>
      <c r="DN64" s="969"/>
      <c r="DO64" s="971"/>
      <c r="DP64" s="971"/>
      <c r="DQ64" s="969"/>
      <c r="DR64" s="970"/>
      <c r="DS64" s="971"/>
      <c r="DT64" s="969"/>
      <c r="DU64" s="970"/>
      <c r="DV64" s="971"/>
      <c r="DW64" s="969"/>
      <c r="DX64" s="970"/>
      <c r="DY64" s="973"/>
      <c r="DZ64" s="969"/>
      <c r="EA64" s="970"/>
      <c r="EB64" s="971"/>
      <c r="EC64" s="969"/>
      <c r="ED64" s="980"/>
      <c r="EE64" s="981"/>
      <c r="EF64" s="967"/>
      <c r="EG64" s="973"/>
      <c r="EH64" s="970"/>
      <c r="EI64" s="970"/>
      <c r="EJ64" s="982"/>
    </row>
    <row r="65" spans="2:140" ht="18" customHeight="1">
      <c r="B65" s="3143" t="s">
        <v>1147</v>
      </c>
      <c r="C65" s="3132"/>
      <c r="D65" s="3134"/>
      <c r="E65" s="3133"/>
      <c r="F65" s="3134"/>
      <c r="G65" s="3133"/>
      <c r="H65" s="3134"/>
      <c r="I65" s="965"/>
      <c r="J65" s="966"/>
      <c r="K65" s="967"/>
      <c r="L65" s="968"/>
      <c r="M65" s="969"/>
      <c r="N65" s="970"/>
      <c r="O65" s="970"/>
      <c r="P65" s="970"/>
      <c r="Q65" s="971"/>
      <c r="R65" s="969"/>
      <c r="S65" s="970"/>
      <c r="T65" s="971"/>
      <c r="U65" s="970"/>
      <c r="V65" s="967"/>
      <c r="W65" s="972"/>
      <c r="X65" s="970"/>
      <c r="Y65" s="3137"/>
      <c r="Z65" s="3136"/>
      <c r="AA65" s="3142"/>
      <c r="AB65" s="3137"/>
      <c r="AC65" s="3136"/>
      <c r="AD65" s="3138"/>
      <c r="AE65" s="967"/>
      <c r="AF65" s="974"/>
      <c r="AG65" s="3135"/>
      <c r="AH65" s="3136"/>
      <c r="AI65" s="3138"/>
      <c r="AJ65" s="3135"/>
      <c r="AK65" s="3136"/>
      <c r="AL65" s="3136"/>
      <c r="AM65" s="3137"/>
      <c r="AN65" s="3136"/>
      <c r="AO65" s="3138"/>
      <c r="AP65" s="969"/>
      <c r="AQ65" s="975"/>
      <c r="AR65" s="976"/>
      <c r="AS65" s="977"/>
      <c r="AT65" s="3139"/>
      <c r="AU65" s="3139"/>
      <c r="AV65" s="3139"/>
      <c r="AW65" s="3139"/>
      <c r="AX65" s="3140"/>
      <c r="AY65" s="3139"/>
      <c r="AZ65" s="3139"/>
      <c r="BA65" s="3141"/>
      <c r="BB65" s="976"/>
      <c r="BC65" s="977"/>
      <c r="BD65" s="3139"/>
      <c r="BE65" s="3139"/>
      <c r="BF65" s="3139"/>
      <c r="BG65" s="3141"/>
      <c r="BH65" s="969"/>
      <c r="BI65" s="970"/>
      <c r="BJ65" s="971"/>
      <c r="BK65" s="969"/>
      <c r="BL65" s="975"/>
      <c r="BM65" s="969"/>
      <c r="BN65" s="975"/>
      <c r="BO65" s="969"/>
      <c r="BP65" s="3137"/>
      <c r="BQ65" s="3136"/>
      <c r="BR65" s="3142"/>
      <c r="BS65" s="969"/>
      <c r="BT65" s="970"/>
      <c r="BU65" s="970"/>
      <c r="BV65" s="969"/>
      <c r="BW65" s="970"/>
      <c r="BX65" s="970"/>
      <c r="BY65" s="969"/>
      <c r="BZ65" s="970"/>
      <c r="CA65" s="970"/>
      <c r="CB65" s="3130"/>
      <c r="CC65" s="3131"/>
      <c r="CD65" s="3130"/>
      <c r="CE65" s="3132"/>
      <c r="CF65" s="3133"/>
      <c r="CG65" s="3134"/>
      <c r="CH65" s="3133"/>
      <c r="CI65" s="3134"/>
      <c r="CJ65" s="3133"/>
      <c r="CK65" s="3134"/>
      <c r="CL65" s="3133"/>
      <c r="CM65" s="3131"/>
      <c r="CN65" s="967"/>
      <c r="CO65" s="967"/>
      <c r="CP65" s="967"/>
      <c r="CQ65" s="978"/>
      <c r="CR65" s="972"/>
      <c r="CS65" s="970"/>
      <c r="CT65" s="970"/>
      <c r="CU65" s="979"/>
      <c r="CV65" s="969"/>
      <c r="CW65" s="970"/>
      <c r="CX65" s="970"/>
      <c r="CY65" s="979"/>
      <c r="CZ65" s="969"/>
      <c r="DA65" s="970"/>
      <c r="DB65" s="970"/>
      <c r="DC65" s="979"/>
      <c r="DD65" s="969"/>
      <c r="DE65" s="970"/>
      <c r="DF65" s="970"/>
      <c r="DG65" s="979"/>
      <c r="DH65" s="968"/>
      <c r="DI65" s="970"/>
      <c r="DJ65" s="971"/>
      <c r="DK65" s="969"/>
      <c r="DL65" s="970"/>
      <c r="DM65" s="970"/>
      <c r="DN65" s="969"/>
      <c r="DO65" s="971"/>
      <c r="DP65" s="971"/>
      <c r="DQ65" s="969"/>
      <c r="DR65" s="970"/>
      <c r="DS65" s="971"/>
      <c r="DT65" s="969"/>
      <c r="DU65" s="970"/>
      <c r="DV65" s="971"/>
      <c r="DW65" s="969"/>
      <c r="DX65" s="970"/>
      <c r="DY65" s="973"/>
      <c r="DZ65" s="969"/>
      <c r="EA65" s="970"/>
      <c r="EB65" s="971"/>
      <c r="EC65" s="969"/>
      <c r="ED65" s="980"/>
      <c r="EE65" s="981"/>
      <c r="EF65" s="967"/>
      <c r="EG65" s="973"/>
      <c r="EH65" s="970"/>
      <c r="EI65" s="970"/>
      <c r="EJ65" s="982"/>
    </row>
    <row r="66" spans="2:140" ht="18" customHeight="1">
      <c r="B66" s="3143" t="s">
        <v>1148</v>
      </c>
      <c r="C66" s="3132"/>
      <c r="D66" s="3134"/>
      <c r="E66" s="3133"/>
      <c r="F66" s="3134"/>
      <c r="G66" s="3133"/>
      <c r="H66" s="3134"/>
      <c r="I66" s="965"/>
      <c r="J66" s="966"/>
      <c r="K66" s="967"/>
      <c r="L66" s="968"/>
      <c r="M66" s="969"/>
      <c r="N66" s="970"/>
      <c r="O66" s="970"/>
      <c r="P66" s="970"/>
      <c r="Q66" s="971"/>
      <c r="R66" s="969"/>
      <c r="S66" s="970"/>
      <c r="T66" s="971"/>
      <c r="U66" s="970"/>
      <c r="V66" s="967"/>
      <c r="W66" s="972"/>
      <c r="X66" s="970"/>
      <c r="Y66" s="3137"/>
      <c r="Z66" s="3136"/>
      <c r="AA66" s="3142"/>
      <c r="AB66" s="3137"/>
      <c r="AC66" s="3136"/>
      <c r="AD66" s="3138"/>
      <c r="AE66" s="967"/>
      <c r="AF66" s="974"/>
      <c r="AG66" s="3135"/>
      <c r="AH66" s="3136"/>
      <c r="AI66" s="3138"/>
      <c r="AJ66" s="3135"/>
      <c r="AK66" s="3136"/>
      <c r="AL66" s="3136"/>
      <c r="AM66" s="3137"/>
      <c r="AN66" s="3136"/>
      <c r="AO66" s="3138"/>
      <c r="AP66" s="969"/>
      <c r="AQ66" s="975"/>
      <c r="AR66" s="976"/>
      <c r="AS66" s="977"/>
      <c r="AT66" s="3139"/>
      <c r="AU66" s="3139"/>
      <c r="AV66" s="3139"/>
      <c r="AW66" s="3139"/>
      <c r="AX66" s="3140"/>
      <c r="AY66" s="3139"/>
      <c r="AZ66" s="3139"/>
      <c r="BA66" s="3141"/>
      <c r="BB66" s="976"/>
      <c r="BC66" s="977"/>
      <c r="BD66" s="3139"/>
      <c r="BE66" s="3139"/>
      <c r="BF66" s="3139"/>
      <c r="BG66" s="3141"/>
      <c r="BH66" s="969"/>
      <c r="BI66" s="970"/>
      <c r="BJ66" s="971"/>
      <c r="BK66" s="969"/>
      <c r="BL66" s="975"/>
      <c r="BM66" s="969"/>
      <c r="BN66" s="975"/>
      <c r="BO66" s="969"/>
      <c r="BP66" s="3137"/>
      <c r="BQ66" s="3136"/>
      <c r="BR66" s="3142"/>
      <c r="BS66" s="969"/>
      <c r="BT66" s="970"/>
      <c r="BU66" s="970"/>
      <c r="BV66" s="969"/>
      <c r="BW66" s="970"/>
      <c r="BX66" s="970"/>
      <c r="BY66" s="969"/>
      <c r="BZ66" s="970"/>
      <c r="CA66" s="970"/>
      <c r="CB66" s="3130"/>
      <c r="CC66" s="3131"/>
      <c r="CD66" s="3130"/>
      <c r="CE66" s="3132"/>
      <c r="CF66" s="3133"/>
      <c r="CG66" s="3134"/>
      <c r="CH66" s="3133"/>
      <c r="CI66" s="3134"/>
      <c r="CJ66" s="3133"/>
      <c r="CK66" s="3134"/>
      <c r="CL66" s="3133"/>
      <c r="CM66" s="3131"/>
      <c r="CN66" s="967"/>
      <c r="CO66" s="967"/>
      <c r="CP66" s="967"/>
      <c r="CQ66" s="978"/>
      <c r="CR66" s="972"/>
      <c r="CS66" s="970"/>
      <c r="CT66" s="970"/>
      <c r="CU66" s="979"/>
      <c r="CV66" s="969"/>
      <c r="CW66" s="970"/>
      <c r="CX66" s="970"/>
      <c r="CY66" s="979"/>
      <c r="CZ66" s="969"/>
      <c r="DA66" s="970"/>
      <c r="DB66" s="970"/>
      <c r="DC66" s="979"/>
      <c r="DD66" s="969"/>
      <c r="DE66" s="970"/>
      <c r="DF66" s="970"/>
      <c r="DG66" s="979"/>
      <c r="DH66" s="968"/>
      <c r="DI66" s="970"/>
      <c r="DJ66" s="971"/>
      <c r="DK66" s="969"/>
      <c r="DL66" s="970"/>
      <c r="DM66" s="970"/>
      <c r="DN66" s="969"/>
      <c r="DO66" s="971"/>
      <c r="DP66" s="971"/>
      <c r="DQ66" s="969"/>
      <c r="DR66" s="970"/>
      <c r="DS66" s="971"/>
      <c r="DT66" s="969"/>
      <c r="DU66" s="970"/>
      <c r="DV66" s="971"/>
      <c r="DW66" s="969"/>
      <c r="DX66" s="970"/>
      <c r="DY66" s="973"/>
      <c r="DZ66" s="969"/>
      <c r="EA66" s="970"/>
      <c r="EB66" s="971"/>
      <c r="EC66" s="969"/>
      <c r="ED66" s="980"/>
      <c r="EE66" s="981"/>
      <c r="EF66" s="967"/>
      <c r="EG66" s="973"/>
      <c r="EH66" s="970"/>
      <c r="EI66" s="970"/>
      <c r="EJ66" s="982"/>
    </row>
    <row r="67" spans="2:140" ht="18" customHeight="1">
      <c r="B67" s="3143" t="s">
        <v>1149</v>
      </c>
      <c r="C67" s="3132"/>
      <c r="D67" s="3134"/>
      <c r="E67" s="3133"/>
      <c r="F67" s="3134"/>
      <c r="G67" s="3133"/>
      <c r="H67" s="3134"/>
      <c r="I67" s="965"/>
      <c r="J67" s="966"/>
      <c r="K67" s="967"/>
      <c r="L67" s="968"/>
      <c r="M67" s="969"/>
      <c r="N67" s="970"/>
      <c r="O67" s="970"/>
      <c r="P67" s="970"/>
      <c r="Q67" s="971"/>
      <c r="R67" s="969"/>
      <c r="S67" s="970"/>
      <c r="T67" s="971"/>
      <c r="U67" s="970"/>
      <c r="V67" s="967"/>
      <c r="W67" s="972"/>
      <c r="X67" s="970"/>
      <c r="Y67" s="3137"/>
      <c r="Z67" s="3136"/>
      <c r="AA67" s="3142"/>
      <c r="AB67" s="3137"/>
      <c r="AC67" s="3136"/>
      <c r="AD67" s="3138"/>
      <c r="AE67" s="967"/>
      <c r="AF67" s="974"/>
      <c r="AG67" s="3135"/>
      <c r="AH67" s="3136"/>
      <c r="AI67" s="3138"/>
      <c r="AJ67" s="3135"/>
      <c r="AK67" s="3136"/>
      <c r="AL67" s="3136"/>
      <c r="AM67" s="3137"/>
      <c r="AN67" s="3136"/>
      <c r="AO67" s="3138"/>
      <c r="AP67" s="969"/>
      <c r="AQ67" s="975"/>
      <c r="AR67" s="976"/>
      <c r="AS67" s="977"/>
      <c r="AT67" s="3139"/>
      <c r="AU67" s="3139"/>
      <c r="AV67" s="3139"/>
      <c r="AW67" s="3139"/>
      <c r="AX67" s="3140"/>
      <c r="AY67" s="3139"/>
      <c r="AZ67" s="3139"/>
      <c r="BA67" s="3141"/>
      <c r="BB67" s="976"/>
      <c r="BC67" s="977"/>
      <c r="BD67" s="3139"/>
      <c r="BE67" s="3139"/>
      <c r="BF67" s="3139"/>
      <c r="BG67" s="3141"/>
      <c r="BH67" s="969"/>
      <c r="BI67" s="970"/>
      <c r="BJ67" s="971"/>
      <c r="BK67" s="969"/>
      <c r="BL67" s="975"/>
      <c r="BM67" s="969"/>
      <c r="BN67" s="975"/>
      <c r="BO67" s="969"/>
      <c r="BP67" s="3137"/>
      <c r="BQ67" s="3136"/>
      <c r="BR67" s="3142"/>
      <c r="BS67" s="969"/>
      <c r="BT67" s="970"/>
      <c r="BU67" s="970"/>
      <c r="BV67" s="969"/>
      <c r="BW67" s="970"/>
      <c r="BX67" s="970"/>
      <c r="BY67" s="969"/>
      <c r="BZ67" s="970"/>
      <c r="CA67" s="970"/>
      <c r="CB67" s="3130"/>
      <c r="CC67" s="3131"/>
      <c r="CD67" s="3130"/>
      <c r="CE67" s="3132"/>
      <c r="CF67" s="3133"/>
      <c r="CG67" s="3134"/>
      <c r="CH67" s="3133"/>
      <c r="CI67" s="3134"/>
      <c r="CJ67" s="3133"/>
      <c r="CK67" s="3134"/>
      <c r="CL67" s="3133"/>
      <c r="CM67" s="3131"/>
      <c r="CN67" s="967"/>
      <c r="CO67" s="967"/>
      <c r="CP67" s="967"/>
      <c r="CQ67" s="978"/>
      <c r="CR67" s="972"/>
      <c r="CS67" s="970"/>
      <c r="CT67" s="970"/>
      <c r="CU67" s="979"/>
      <c r="CV67" s="969"/>
      <c r="CW67" s="970"/>
      <c r="CX67" s="970"/>
      <c r="CY67" s="979"/>
      <c r="CZ67" s="969"/>
      <c r="DA67" s="970"/>
      <c r="DB67" s="970"/>
      <c r="DC67" s="979"/>
      <c r="DD67" s="969"/>
      <c r="DE67" s="970"/>
      <c r="DF67" s="970"/>
      <c r="DG67" s="979"/>
      <c r="DH67" s="968"/>
      <c r="DI67" s="970"/>
      <c r="DJ67" s="971"/>
      <c r="DK67" s="969"/>
      <c r="DL67" s="970"/>
      <c r="DM67" s="970"/>
      <c r="DN67" s="969"/>
      <c r="DO67" s="971"/>
      <c r="DP67" s="971"/>
      <c r="DQ67" s="969"/>
      <c r="DR67" s="970"/>
      <c r="DS67" s="971"/>
      <c r="DT67" s="969"/>
      <c r="DU67" s="970"/>
      <c r="DV67" s="971"/>
      <c r="DW67" s="969"/>
      <c r="DX67" s="970"/>
      <c r="DY67" s="973"/>
      <c r="DZ67" s="969"/>
      <c r="EA67" s="970"/>
      <c r="EB67" s="971"/>
      <c r="EC67" s="969"/>
      <c r="ED67" s="980"/>
      <c r="EE67" s="981"/>
      <c r="EF67" s="967"/>
      <c r="EG67" s="973"/>
      <c r="EH67" s="970"/>
      <c r="EI67" s="970"/>
      <c r="EJ67" s="982"/>
    </row>
    <row r="68" spans="2:140" ht="18" customHeight="1">
      <c r="B68" s="3143" t="s">
        <v>1150</v>
      </c>
      <c r="C68" s="3132"/>
      <c r="D68" s="3134"/>
      <c r="E68" s="3133"/>
      <c r="F68" s="3134"/>
      <c r="G68" s="3133"/>
      <c r="H68" s="3134"/>
      <c r="I68" s="965"/>
      <c r="J68" s="966"/>
      <c r="K68" s="967"/>
      <c r="L68" s="968"/>
      <c r="M68" s="969"/>
      <c r="N68" s="970"/>
      <c r="O68" s="970"/>
      <c r="P68" s="970"/>
      <c r="Q68" s="971"/>
      <c r="R68" s="969"/>
      <c r="S68" s="970"/>
      <c r="T68" s="971"/>
      <c r="U68" s="970"/>
      <c r="V68" s="967"/>
      <c r="W68" s="972"/>
      <c r="X68" s="970"/>
      <c r="Y68" s="3137"/>
      <c r="Z68" s="3136"/>
      <c r="AA68" s="3142"/>
      <c r="AB68" s="3137"/>
      <c r="AC68" s="3136"/>
      <c r="AD68" s="3138"/>
      <c r="AE68" s="967"/>
      <c r="AF68" s="974"/>
      <c r="AG68" s="3135"/>
      <c r="AH68" s="3136"/>
      <c r="AI68" s="3138"/>
      <c r="AJ68" s="3135"/>
      <c r="AK68" s="3136"/>
      <c r="AL68" s="3136"/>
      <c r="AM68" s="3137"/>
      <c r="AN68" s="3136"/>
      <c r="AO68" s="3138"/>
      <c r="AP68" s="969"/>
      <c r="AQ68" s="975"/>
      <c r="AR68" s="976"/>
      <c r="AS68" s="977"/>
      <c r="AT68" s="3139"/>
      <c r="AU68" s="3139"/>
      <c r="AV68" s="3139"/>
      <c r="AW68" s="3139"/>
      <c r="AX68" s="3140"/>
      <c r="AY68" s="3139"/>
      <c r="AZ68" s="3139"/>
      <c r="BA68" s="3141"/>
      <c r="BB68" s="976"/>
      <c r="BC68" s="977"/>
      <c r="BD68" s="3139"/>
      <c r="BE68" s="3139"/>
      <c r="BF68" s="3139"/>
      <c r="BG68" s="3141"/>
      <c r="BH68" s="969"/>
      <c r="BI68" s="970"/>
      <c r="BJ68" s="971"/>
      <c r="BK68" s="969"/>
      <c r="BL68" s="975"/>
      <c r="BM68" s="969"/>
      <c r="BN68" s="975"/>
      <c r="BO68" s="969"/>
      <c r="BP68" s="3137"/>
      <c r="BQ68" s="3136"/>
      <c r="BR68" s="3142"/>
      <c r="BS68" s="969"/>
      <c r="BT68" s="970"/>
      <c r="BU68" s="970"/>
      <c r="BV68" s="969"/>
      <c r="BW68" s="970"/>
      <c r="BX68" s="970"/>
      <c r="BY68" s="969"/>
      <c r="BZ68" s="970"/>
      <c r="CA68" s="970"/>
      <c r="CB68" s="3130"/>
      <c r="CC68" s="3131"/>
      <c r="CD68" s="3130"/>
      <c r="CE68" s="3132"/>
      <c r="CF68" s="3133"/>
      <c r="CG68" s="3134"/>
      <c r="CH68" s="3133"/>
      <c r="CI68" s="3134"/>
      <c r="CJ68" s="3133"/>
      <c r="CK68" s="3134"/>
      <c r="CL68" s="3133"/>
      <c r="CM68" s="3131"/>
      <c r="CN68" s="967"/>
      <c r="CO68" s="967"/>
      <c r="CP68" s="967"/>
      <c r="CQ68" s="978"/>
      <c r="CR68" s="972"/>
      <c r="CS68" s="970"/>
      <c r="CT68" s="970"/>
      <c r="CU68" s="979"/>
      <c r="CV68" s="969"/>
      <c r="CW68" s="970"/>
      <c r="CX68" s="970"/>
      <c r="CY68" s="979"/>
      <c r="CZ68" s="969"/>
      <c r="DA68" s="970"/>
      <c r="DB68" s="970"/>
      <c r="DC68" s="979"/>
      <c r="DD68" s="969"/>
      <c r="DE68" s="970"/>
      <c r="DF68" s="970"/>
      <c r="DG68" s="979"/>
      <c r="DH68" s="968"/>
      <c r="DI68" s="970"/>
      <c r="DJ68" s="971"/>
      <c r="DK68" s="969"/>
      <c r="DL68" s="970"/>
      <c r="DM68" s="970"/>
      <c r="DN68" s="969"/>
      <c r="DO68" s="971"/>
      <c r="DP68" s="971"/>
      <c r="DQ68" s="969"/>
      <c r="DR68" s="970"/>
      <c r="DS68" s="971"/>
      <c r="DT68" s="969"/>
      <c r="DU68" s="970"/>
      <c r="DV68" s="971"/>
      <c r="DW68" s="969"/>
      <c r="DX68" s="970"/>
      <c r="DY68" s="973"/>
      <c r="DZ68" s="969"/>
      <c r="EA68" s="970"/>
      <c r="EB68" s="971"/>
      <c r="EC68" s="969"/>
      <c r="ED68" s="980"/>
      <c r="EE68" s="981"/>
      <c r="EF68" s="967"/>
      <c r="EG68" s="973"/>
      <c r="EH68" s="970"/>
      <c r="EI68" s="970"/>
      <c r="EJ68" s="982"/>
    </row>
    <row r="69" spans="2:140" ht="18" customHeight="1">
      <c r="B69" s="3143" t="s">
        <v>1151</v>
      </c>
      <c r="C69" s="3132"/>
      <c r="D69" s="3134"/>
      <c r="E69" s="3133"/>
      <c r="F69" s="3134"/>
      <c r="G69" s="3133"/>
      <c r="H69" s="3134"/>
      <c r="I69" s="965"/>
      <c r="J69" s="966"/>
      <c r="K69" s="967"/>
      <c r="L69" s="968"/>
      <c r="M69" s="969"/>
      <c r="N69" s="970"/>
      <c r="O69" s="970"/>
      <c r="P69" s="970"/>
      <c r="Q69" s="971"/>
      <c r="R69" s="969"/>
      <c r="S69" s="970"/>
      <c r="T69" s="971"/>
      <c r="U69" s="970"/>
      <c r="V69" s="967"/>
      <c r="W69" s="972"/>
      <c r="X69" s="970"/>
      <c r="Y69" s="3137"/>
      <c r="Z69" s="3136"/>
      <c r="AA69" s="3142"/>
      <c r="AB69" s="3137"/>
      <c r="AC69" s="3136"/>
      <c r="AD69" s="3138"/>
      <c r="AE69" s="967"/>
      <c r="AF69" s="974"/>
      <c r="AG69" s="3135"/>
      <c r="AH69" s="3136"/>
      <c r="AI69" s="3138"/>
      <c r="AJ69" s="3135"/>
      <c r="AK69" s="3136"/>
      <c r="AL69" s="3136"/>
      <c r="AM69" s="3137"/>
      <c r="AN69" s="3136"/>
      <c r="AO69" s="3138"/>
      <c r="AP69" s="969"/>
      <c r="AQ69" s="975"/>
      <c r="AR69" s="976"/>
      <c r="AS69" s="977"/>
      <c r="AT69" s="3139"/>
      <c r="AU69" s="3139"/>
      <c r="AV69" s="3139"/>
      <c r="AW69" s="3139"/>
      <c r="AX69" s="3140"/>
      <c r="AY69" s="3139"/>
      <c r="AZ69" s="3139"/>
      <c r="BA69" s="3141"/>
      <c r="BB69" s="976"/>
      <c r="BC69" s="977"/>
      <c r="BD69" s="3139"/>
      <c r="BE69" s="3139"/>
      <c r="BF69" s="3139"/>
      <c r="BG69" s="3141"/>
      <c r="BH69" s="969"/>
      <c r="BI69" s="970"/>
      <c r="BJ69" s="971"/>
      <c r="BK69" s="969"/>
      <c r="BL69" s="975"/>
      <c r="BM69" s="969"/>
      <c r="BN69" s="975"/>
      <c r="BO69" s="969"/>
      <c r="BP69" s="3137"/>
      <c r="BQ69" s="3136"/>
      <c r="BR69" s="3142"/>
      <c r="BS69" s="969"/>
      <c r="BT69" s="970"/>
      <c r="BU69" s="970"/>
      <c r="BV69" s="969"/>
      <c r="BW69" s="970"/>
      <c r="BX69" s="970"/>
      <c r="BY69" s="969"/>
      <c r="BZ69" s="970"/>
      <c r="CA69" s="970"/>
      <c r="CB69" s="3130"/>
      <c r="CC69" s="3131"/>
      <c r="CD69" s="3130"/>
      <c r="CE69" s="3132"/>
      <c r="CF69" s="3133"/>
      <c r="CG69" s="3134"/>
      <c r="CH69" s="3133"/>
      <c r="CI69" s="3134"/>
      <c r="CJ69" s="3133"/>
      <c r="CK69" s="3134"/>
      <c r="CL69" s="3133"/>
      <c r="CM69" s="3131"/>
      <c r="CN69" s="967"/>
      <c r="CO69" s="967"/>
      <c r="CP69" s="967"/>
      <c r="CQ69" s="978"/>
      <c r="CR69" s="972"/>
      <c r="CS69" s="970"/>
      <c r="CT69" s="970"/>
      <c r="CU69" s="979"/>
      <c r="CV69" s="969"/>
      <c r="CW69" s="970"/>
      <c r="CX69" s="970"/>
      <c r="CY69" s="979"/>
      <c r="CZ69" s="969"/>
      <c r="DA69" s="970"/>
      <c r="DB69" s="970"/>
      <c r="DC69" s="979"/>
      <c r="DD69" s="969"/>
      <c r="DE69" s="970"/>
      <c r="DF69" s="970"/>
      <c r="DG69" s="979"/>
      <c r="DH69" s="968"/>
      <c r="DI69" s="970"/>
      <c r="DJ69" s="971"/>
      <c r="DK69" s="969"/>
      <c r="DL69" s="970"/>
      <c r="DM69" s="970"/>
      <c r="DN69" s="969"/>
      <c r="DO69" s="971"/>
      <c r="DP69" s="971"/>
      <c r="DQ69" s="969"/>
      <c r="DR69" s="970"/>
      <c r="DS69" s="971"/>
      <c r="DT69" s="969"/>
      <c r="DU69" s="970"/>
      <c r="DV69" s="971"/>
      <c r="DW69" s="969"/>
      <c r="DX69" s="970"/>
      <c r="DY69" s="973"/>
      <c r="DZ69" s="969"/>
      <c r="EA69" s="970"/>
      <c r="EB69" s="971"/>
      <c r="EC69" s="969"/>
      <c r="ED69" s="980"/>
      <c r="EE69" s="981"/>
      <c r="EF69" s="967"/>
      <c r="EG69" s="973"/>
      <c r="EH69" s="970"/>
      <c r="EI69" s="970"/>
      <c r="EJ69" s="982"/>
    </row>
    <row r="70" spans="2:140" ht="18" customHeight="1">
      <c r="B70" s="3143" t="s">
        <v>1152</v>
      </c>
      <c r="C70" s="3132"/>
      <c r="D70" s="3134"/>
      <c r="E70" s="3133"/>
      <c r="F70" s="3134"/>
      <c r="G70" s="3133"/>
      <c r="H70" s="3134"/>
      <c r="I70" s="965"/>
      <c r="J70" s="966"/>
      <c r="K70" s="967"/>
      <c r="L70" s="968"/>
      <c r="M70" s="969"/>
      <c r="N70" s="970"/>
      <c r="O70" s="970"/>
      <c r="P70" s="970"/>
      <c r="Q70" s="971"/>
      <c r="R70" s="969"/>
      <c r="S70" s="970"/>
      <c r="T70" s="971"/>
      <c r="U70" s="970"/>
      <c r="V70" s="967"/>
      <c r="W70" s="972"/>
      <c r="X70" s="970"/>
      <c r="Y70" s="3137"/>
      <c r="Z70" s="3136"/>
      <c r="AA70" s="3142"/>
      <c r="AB70" s="3137"/>
      <c r="AC70" s="3136"/>
      <c r="AD70" s="3138"/>
      <c r="AE70" s="967"/>
      <c r="AF70" s="974"/>
      <c r="AG70" s="3135"/>
      <c r="AH70" s="3136"/>
      <c r="AI70" s="3138"/>
      <c r="AJ70" s="3135"/>
      <c r="AK70" s="3136"/>
      <c r="AL70" s="3136"/>
      <c r="AM70" s="3137"/>
      <c r="AN70" s="3136"/>
      <c r="AO70" s="3138"/>
      <c r="AP70" s="969"/>
      <c r="AQ70" s="975"/>
      <c r="AR70" s="976"/>
      <c r="AS70" s="977"/>
      <c r="AT70" s="3139"/>
      <c r="AU70" s="3139"/>
      <c r="AV70" s="3139"/>
      <c r="AW70" s="3139"/>
      <c r="AX70" s="3140"/>
      <c r="AY70" s="3139"/>
      <c r="AZ70" s="3139"/>
      <c r="BA70" s="3141"/>
      <c r="BB70" s="976"/>
      <c r="BC70" s="977"/>
      <c r="BD70" s="3139"/>
      <c r="BE70" s="3139"/>
      <c r="BF70" s="3139"/>
      <c r="BG70" s="3141"/>
      <c r="BH70" s="969"/>
      <c r="BI70" s="970"/>
      <c r="BJ70" s="971"/>
      <c r="BK70" s="969"/>
      <c r="BL70" s="975"/>
      <c r="BM70" s="969"/>
      <c r="BN70" s="975"/>
      <c r="BO70" s="969"/>
      <c r="BP70" s="3137"/>
      <c r="BQ70" s="3136"/>
      <c r="BR70" s="3142"/>
      <c r="BS70" s="969"/>
      <c r="BT70" s="970"/>
      <c r="BU70" s="970"/>
      <c r="BV70" s="969"/>
      <c r="BW70" s="970"/>
      <c r="BX70" s="970"/>
      <c r="BY70" s="969"/>
      <c r="BZ70" s="970"/>
      <c r="CA70" s="970"/>
      <c r="CB70" s="3130"/>
      <c r="CC70" s="3131"/>
      <c r="CD70" s="3130"/>
      <c r="CE70" s="3132"/>
      <c r="CF70" s="3133"/>
      <c r="CG70" s="3134"/>
      <c r="CH70" s="3133"/>
      <c r="CI70" s="3134"/>
      <c r="CJ70" s="3133"/>
      <c r="CK70" s="3134"/>
      <c r="CL70" s="3133"/>
      <c r="CM70" s="3131"/>
      <c r="CN70" s="967"/>
      <c r="CO70" s="967"/>
      <c r="CP70" s="967"/>
      <c r="CQ70" s="978"/>
      <c r="CR70" s="972"/>
      <c r="CS70" s="970"/>
      <c r="CT70" s="970"/>
      <c r="CU70" s="979"/>
      <c r="CV70" s="969"/>
      <c r="CW70" s="970"/>
      <c r="CX70" s="970"/>
      <c r="CY70" s="979"/>
      <c r="CZ70" s="969"/>
      <c r="DA70" s="970"/>
      <c r="DB70" s="970"/>
      <c r="DC70" s="979"/>
      <c r="DD70" s="969"/>
      <c r="DE70" s="970"/>
      <c r="DF70" s="970"/>
      <c r="DG70" s="979"/>
      <c r="DH70" s="968"/>
      <c r="DI70" s="970"/>
      <c r="DJ70" s="971"/>
      <c r="DK70" s="969"/>
      <c r="DL70" s="970"/>
      <c r="DM70" s="970"/>
      <c r="DN70" s="969"/>
      <c r="DO70" s="971"/>
      <c r="DP70" s="971"/>
      <c r="DQ70" s="969"/>
      <c r="DR70" s="970"/>
      <c r="DS70" s="971"/>
      <c r="DT70" s="969"/>
      <c r="DU70" s="970"/>
      <c r="DV70" s="971"/>
      <c r="DW70" s="969"/>
      <c r="DX70" s="970"/>
      <c r="DY70" s="973"/>
      <c r="DZ70" s="969"/>
      <c r="EA70" s="970"/>
      <c r="EB70" s="971"/>
      <c r="EC70" s="969"/>
      <c r="ED70" s="980"/>
      <c r="EE70" s="981"/>
      <c r="EF70" s="967"/>
      <c r="EG70" s="973"/>
      <c r="EH70" s="970"/>
      <c r="EI70" s="970"/>
      <c r="EJ70" s="982"/>
    </row>
    <row r="71" spans="2:140" ht="18" customHeight="1">
      <c r="B71" s="3143" t="s">
        <v>1153</v>
      </c>
      <c r="C71" s="3132"/>
      <c r="D71" s="3134"/>
      <c r="E71" s="3133"/>
      <c r="F71" s="3134"/>
      <c r="G71" s="3133"/>
      <c r="H71" s="3134"/>
      <c r="I71" s="965"/>
      <c r="J71" s="966"/>
      <c r="K71" s="967"/>
      <c r="L71" s="968"/>
      <c r="M71" s="969"/>
      <c r="N71" s="970"/>
      <c r="O71" s="970"/>
      <c r="P71" s="970"/>
      <c r="Q71" s="971"/>
      <c r="R71" s="969"/>
      <c r="S71" s="970"/>
      <c r="T71" s="971"/>
      <c r="U71" s="970"/>
      <c r="V71" s="967"/>
      <c r="W71" s="972"/>
      <c r="X71" s="970"/>
      <c r="Y71" s="3137"/>
      <c r="Z71" s="3136"/>
      <c r="AA71" s="3142"/>
      <c r="AB71" s="3137"/>
      <c r="AC71" s="3136"/>
      <c r="AD71" s="3138"/>
      <c r="AE71" s="967"/>
      <c r="AF71" s="974"/>
      <c r="AG71" s="3135"/>
      <c r="AH71" s="3136"/>
      <c r="AI71" s="3138"/>
      <c r="AJ71" s="3135"/>
      <c r="AK71" s="3136"/>
      <c r="AL71" s="3136"/>
      <c r="AM71" s="3137"/>
      <c r="AN71" s="3136"/>
      <c r="AO71" s="3138"/>
      <c r="AP71" s="969"/>
      <c r="AQ71" s="975"/>
      <c r="AR71" s="976"/>
      <c r="AS71" s="977"/>
      <c r="AT71" s="3139"/>
      <c r="AU71" s="3139"/>
      <c r="AV71" s="3139"/>
      <c r="AW71" s="3139"/>
      <c r="AX71" s="3140"/>
      <c r="AY71" s="3139"/>
      <c r="AZ71" s="3139"/>
      <c r="BA71" s="3141"/>
      <c r="BB71" s="976"/>
      <c r="BC71" s="977"/>
      <c r="BD71" s="3139"/>
      <c r="BE71" s="3139"/>
      <c r="BF71" s="3139"/>
      <c r="BG71" s="3141"/>
      <c r="BH71" s="969"/>
      <c r="BI71" s="970"/>
      <c r="BJ71" s="971"/>
      <c r="BK71" s="969"/>
      <c r="BL71" s="975"/>
      <c r="BM71" s="969"/>
      <c r="BN71" s="975"/>
      <c r="BO71" s="969"/>
      <c r="BP71" s="3137"/>
      <c r="BQ71" s="3136"/>
      <c r="BR71" s="3142"/>
      <c r="BS71" s="969"/>
      <c r="BT71" s="970"/>
      <c r="BU71" s="970"/>
      <c r="BV71" s="969"/>
      <c r="BW71" s="970"/>
      <c r="BX71" s="970"/>
      <c r="BY71" s="969"/>
      <c r="BZ71" s="970"/>
      <c r="CA71" s="970"/>
      <c r="CB71" s="3130"/>
      <c r="CC71" s="3131"/>
      <c r="CD71" s="3130"/>
      <c r="CE71" s="3132"/>
      <c r="CF71" s="3133"/>
      <c r="CG71" s="3134"/>
      <c r="CH71" s="3133"/>
      <c r="CI71" s="3134"/>
      <c r="CJ71" s="3133"/>
      <c r="CK71" s="3134"/>
      <c r="CL71" s="3133"/>
      <c r="CM71" s="3131"/>
      <c r="CN71" s="967"/>
      <c r="CO71" s="967"/>
      <c r="CP71" s="967"/>
      <c r="CQ71" s="978"/>
      <c r="CR71" s="972"/>
      <c r="CS71" s="970"/>
      <c r="CT71" s="970"/>
      <c r="CU71" s="979"/>
      <c r="CV71" s="969"/>
      <c r="CW71" s="970"/>
      <c r="CX71" s="970"/>
      <c r="CY71" s="979"/>
      <c r="CZ71" s="969"/>
      <c r="DA71" s="970"/>
      <c r="DB71" s="970"/>
      <c r="DC71" s="979"/>
      <c r="DD71" s="969"/>
      <c r="DE71" s="970"/>
      <c r="DF71" s="970"/>
      <c r="DG71" s="979"/>
      <c r="DH71" s="968"/>
      <c r="DI71" s="970"/>
      <c r="DJ71" s="971"/>
      <c r="DK71" s="969"/>
      <c r="DL71" s="970"/>
      <c r="DM71" s="970"/>
      <c r="DN71" s="969"/>
      <c r="DO71" s="971"/>
      <c r="DP71" s="971"/>
      <c r="DQ71" s="969"/>
      <c r="DR71" s="970"/>
      <c r="DS71" s="971"/>
      <c r="DT71" s="969"/>
      <c r="DU71" s="970"/>
      <c r="DV71" s="971"/>
      <c r="DW71" s="969"/>
      <c r="DX71" s="970"/>
      <c r="DY71" s="973"/>
      <c r="DZ71" s="969"/>
      <c r="EA71" s="970"/>
      <c r="EB71" s="971"/>
      <c r="EC71" s="969"/>
      <c r="ED71" s="980"/>
      <c r="EE71" s="981"/>
      <c r="EF71" s="967"/>
      <c r="EG71" s="973"/>
      <c r="EH71" s="970"/>
      <c r="EI71" s="970"/>
      <c r="EJ71" s="982"/>
    </row>
    <row r="72" spans="2:140" ht="18" customHeight="1">
      <c r="B72" s="3143" t="s">
        <v>1154</v>
      </c>
      <c r="C72" s="3132"/>
      <c r="D72" s="3134"/>
      <c r="E72" s="3133"/>
      <c r="F72" s="3134"/>
      <c r="G72" s="3133"/>
      <c r="H72" s="3134"/>
      <c r="I72" s="965"/>
      <c r="J72" s="966"/>
      <c r="K72" s="967"/>
      <c r="L72" s="968"/>
      <c r="M72" s="969"/>
      <c r="N72" s="970"/>
      <c r="O72" s="970"/>
      <c r="P72" s="970"/>
      <c r="Q72" s="971"/>
      <c r="R72" s="969"/>
      <c r="S72" s="970"/>
      <c r="T72" s="971"/>
      <c r="U72" s="970"/>
      <c r="V72" s="967"/>
      <c r="W72" s="972"/>
      <c r="X72" s="970"/>
      <c r="Y72" s="3137"/>
      <c r="Z72" s="3136"/>
      <c r="AA72" s="3142"/>
      <c r="AB72" s="3137"/>
      <c r="AC72" s="3136"/>
      <c r="AD72" s="3138"/>
      <c r="AE72" s="967"/>
      <c r="AF72" s="974"/>
      <c r="AG72" s="3135"/>
      <c r="AH72" s="3136"/>
      <c r="AI72" s="3138"/>
      <c r="AJ72" s="3135"/>
      <c r="AK72" s="3136"/>
      <c r="AL72" s="3136"/>
      <c r="AM72" s="3137"/>
      <c r="AN72" s="3136"/>
      <c r="AO72" s="3138"/>
      <c r="AP72" s="969"/>
      <c r="AQ72" s="975"/>
      <c r="AR72" s="976"/>
      <c r="AS72" s="977"/>
      <c r="AT72" s="3139"/>
      <c r="AU72" s="3139"/>
      <c r="AV72" s="3139"/>
      <c r="AW72" s="3139"/>
      <c r="AX72" s="3140"/>
      <c r="AY72" s="3139"/>
      <c r="AZ72" s="3139"/>
      <c r="BA72" s="3141"/>
      <c r="BB72" s="976"/>
      <c r="BC72" s="977"/>
      <c r="BD72" s="3139"/>
      <c r="BE72" s="3139"/>
      <c r="BF72" s="3139"/>
      <c r="BG72" s="3141"/>
      <c r="BH72" s="969"/>
      <c r="BI72" s="970"/>
      <c r="BJ72" s="971"/>
      <c r="BK72" s="969"/>
      <c r="BL72" s="975"/>
      <c r="BM72" s="969"/>
      <c r="BN72" s="975"/>
      <c r="BO72" s="969"/>
      <c r="BP72" s="3137"/>
      <c r="BQ72" s="3136"/>
      <c r="BR72" s="3142"/>
      <c r="BS72" s="969"/>
      <c r="BT72" s="970"/>
      <c r="BU72" s="970"/>
      <c r="BV72" s="969"/>
      <c r="BW72" s="970"/>
      <c r="BX72" s="970"/>
      <c r="BY72" s="969"/>
      <c r="BZ72" s="970"/>
      <c r="CA72" s="970"/>
      <c r="CB72" s="3130"/>
      <c r="CC72" s="3131"/>
      <c r="CD72" s="3130"/>
      <c r="CE72" s="3132"/>
      <c r="CF72" s="3133"/>
      <c r="CG72" s="3134"/>
      <c r="CH72" s="3133"/>
      <c r="CI72" s="3134"/>
      <c r="CJ72" s="3133"/>
      <c r="CK72" s="3134"/>
      <c r="CL72" s="3133"/>
      <c r="CM72" s="3131"/>
      <c r="CN72" s="967"/>
      <c r="CO72" s="967"/>
      <c r="CP72" s="967"/>
      <c r="CQ72" s="978"/>
      <c r="CR72" s="972"/>
      <c r="CS72" s="970"/>
      <c r="CT72" s="970"/>
      <c r="CU72" s="979"/>
      <c r="CV72" s="969"/>
      <c r="CW72" s="970"/>
      <c r="CX72" s="970"/>
      <c r="CY72" s="979"/>
      <c r="CZ72" s="969"/>
      <c r="DA72" s="970"/>
      <c r="DB72" s="970"/>
      <c r="DC72" s="979"/>
      <c r="DD72" s="969"/>
      <c r="DE72" s="970"/>
      <c r="DF72" s="970"/>
      <c r="DG72" s="979"/>
      <c r="DH72" s="968"/>
      <c r="DI72" s="970"/>
      <c r="DJ72" s="971"/>
      <c r="DK72" s="969"/>
      <c r="DL72" s="970"/>
      <c r="DM72" s="970"/>
      <c r="DN72" s="969"/>
      <c r="DO72" s="971"/>
      <c r="DP72" s="971"/>
      <c r="DQ72" s="969"/>
      <c r="DR72" s="970"/>
      <c r="DS72" s="971"/>
      <c r="DT72" s="969"/>
      <c r="DU72" s="970"/>
      <c r="DV72" s="971"/>
      <c r="DW72" s="969"/>
      <c r="DX72" s="970"/>
      <c r="DY72" s="973"/>
      <c r="DZ72" s="969"/>
      <c r="EA72" s="970"/>
      <c r="EB72" s="971"/>
      <c r="EC72" s="969"/>
      <c r="ED72" s="980"/>
      <c r="EE72" s="981"/>
      <c r="EF72" s="967"/>
      <c r="EG72" s="973"/>
      <c r="EH72" s="970"/>
      <c r="EI72" s="970"/>
      <c r="EJ72" s="982"/>
    </row>
    <row r="73" spans="2:140" ht="18" customHeight="1">
      <c r="B73" s="3143" t="s">
        <v>1155</v>
      </c>
      <c r="C73" s="3132"/>
      <c r="D73" s="3134"/>
      <c r="E73" s="3133"/>
      <c r="F73" s="3134"/>
      <c r="G73" s="3133"/>
      <c r="H73" s="3134"/>
      <c r="I73" s="965"/>
      <c r="J73" s="966"/>
      <c r="K73" s="967"/>
      <c r="L73" s="968"/>
      <c r="M73" s="969"/>
      <c r="N73" s="970"/>
      <c r="O73" s="970"/>
      <c r="P73" s="970"/>
      <c r="Q73" s="971"/>
      <c r="R73" s="969"/>
      <c r="S73" s="970"/>
      <c r="T73" s="971"/>
      <c r="U73" s="970"/>
      <c r="V73" s="967"/>
      <c r="W73" s="972"/>
      <c r="X73" s="970"/>
      <c r="Y73" s="3137"/>
      <c r="Z73" s="3136"/>
      <c r="AA73" s="3142"/>
      <c r="AB73" s="3137"/>
      <c r="AC73" s="3136"/>
      <c r="AD73" s="3138"/>
      <c r="AE73" s="967"/>
      <c r="AF73" s="974"/>
      <c r="AG73" s="3135"/>
      <c r="AH73" s="3136"/>
      <c r="AI73" s="3138"/>
      <c r="AJ73" s="3135"/>
      <c r="AK73" s="3136"/>
      <c r="AL73" s="3136"/>
      <c r="AM73" s="3137"/>
      <c r="AN73" s="3136"/>
      <c r="AO73" s="3138"/>
      <c r="AP73" s="969"/>
      <c r="AQ73" s="975"/>
      <c r="AR73" s="976"/>
      <c r="AS73" s="977"/>
      <c r="AT73" s="3139"/>
      <c r="AU73" s="3139"/>
      <c r="AV73" s="3139"/>
      <c r="AW73" s="3139"/>
      <c r="AX73" s="3140"/>
      <c r="AY73" s="3139"/>
      <c r="AZ73" s="3139"/>
      <c r="BA73" s="3141"/>
      <c r="BB73" s="976"/>
      <c r="BC73" s="977"/>
      <c r="BD73" s="3139"/>
      <c r="BE73" s="3139"/>
      <c r="BF73" s="3139"/>
      <c r="BG73" s="3141"/>
      <c r="BH73" s="969"/>
      <c r="BI73" s="970"/>
      <c r="BJ73" s="971"/>
      <c r="BK73" s="969"/>
      <c r="BL73" s="975"/>
      <c r="BM73" s="969"/>
      <c r="BN73" s="975"/>
      <c r="BO73" s="969"/>
      <c r="BP73" s="3137"/>
      <c r="BQ73" s="3136"/>
      <c r="BR73" s="3142"/>
      <c r="BS73" s="969"/>
      <c r="BT73" s="970"/>
      <c r="BU73" s="970"/>
      <c r="BV73" s="969"/>
      <c r="BW73" s="970"/>
      <c r="BX73" s="970"/>
      <c r="BY73" s="969"/>
      <c r="BZ73" s="970"/>
      <c r="CA73" s="970"/>
      <c r="CB73" s="3130"/>
      <c r="CC73" s="3131"/>
      <c r="CD73" s="3130"/>
      <c r="CE73" s="3132"/>
      <c r="CF73" s="3133"/>
      <c r="CG73" s="3134"/>
      <c r="CH73" s="3133"/>
      <c r="CI73" s="3134"/>
      <c r="CJ73" s="3133"/>
      <c r="CK73" s="3134"/>
      <c r="CL73" s="3133"/>
      <c r="CM73" s="3131"/>
      <c r="CN73" s="967"/>
      <c r="CO73" s="967"/>
      <c r="CP73" s="967"/>
      <c r="CQ73" s="978"/>
      <c r="CR73" s="972"/>
      <c r="CS73" s="970"/>
      <c r="CT73" s="970"/>
      <c r="CU73" s="979"/>
      <c r="CV73" s="969"/>
      <c r="CW73" s="970"/>
      <c r="CX73" s="970"/>
      <c r="CY73" s="979"/>
      <c r="CZ73" s="969"/>
      <c r="DA73" s="970"/>
      <c r="DB73" s="970"/>
      <c r="DC73" s="979"/>
      <c r="DD73" s="969"/>
      <c r="DE73" s="970"/>
      <c r="DF73" s="970"/>
      <c r="DG73" s="979"/>
      <c r="DH73" s="968"/>
      <c r="DI73" s="970"/>
      <c r="DJ73" s="971"/>
      <c r="DK73" s="969"/>
      <c r="DL73" s="970"/>
      <c r="DM73" s="970"/>
      <c r="DN73" s="969"/>
      <c r="DO73" s="971"/>
      <c r="DP73" s="971"/>
      <c r="DQ73" s="969"/>
      <c r="DR73" s="970"/>
      <c r="DS73" s="971"/>
      <c r="DT73" s="969"/>
      <c r="DU73" s="970"/>
      <c r="DV73" s="971"/>
      <c r="DW73" s="969"/>
      <c r="DX73" s="970"/>
      <c r="DY73" s="973"/>
      <c r="DZ73" s="969"/>
      <c r="EA73" s="970"/>
      <c r="EB73" s="971"/>
      <c r="EC73" s="969"/>
      <c r="ED73" s="980"/>
      <c r="EE73" s="981"/>
      <c r="EF73" s="967"/>
      <c r="EG73" s="973"/>
      <c r="EH73" s="970"/>
      <c r="EI73" s="970"/>
      <c r="EJ73" s="982"/>
    </row>
    <row r="74" spans="2:140" ht="18" customHeight="1">
      <c r="B74" s="3143" t="s">
        <v>1156</v>
      </c>
      <c r="C74" s="3132"/>
      <c r="D74" s="3134"/>
      <c r="E74" s="3133"/>
      <c r="F74" s="3134"/>
      <c r="G74" s="3133"/>
      <c r="H74" s="3134"/>
      <c r="I74" s="965"/>
      <c r="J74" s="966"/>
      <c r="K74" s="967"/>
      <c r="L74" s="968"/>
      <c r="M74" s="969"/>
      <c r="N74" s="970"/>
      <c r="O74" s="970"/>
      <c r="P74" s="970"/>
      <c r="Q74" s="971"/>
      <c r="R74" s="969"/>
      <c r="S74" s="970"/>
      <c r="T74" s="971"/>
      <c r="U74" s="970"/>
      <c r="V74" s="967"/>
      <c r="W74" s="972"/>
      <c r="X74" s="970"/>
      <c r="Y74" s="3137"/>
      <c r="Z74" s="3136"/>
      <c r="AA74" s="3142"/>
      <c r="AB74" s="3137"/>
      <c r="AC74" s="3136"/>
      <c r="AD74" s="3138"/>
      <c r="AE74" s="967"/>
      <c r="AF74" s="974"/>
      <c r="AG74" s="3135"/>
      <c r="AH74" s="3136"/>
      <c r="AI74" s="3138"/>
      <c r="AJ74" s="3135"/>
      <c r="AK74" s="3136"/>
      <c r="AL74" s="3136"/>
      <c r="AM74" s="3137"/>
      <c r="AN74" s="3136"/>
      <c r="AO74" s="3138"/>
      <c r="AP74" s="969"/>
      <c r="AQ74" s="975"/>
      <c r="AR74" s="976"/>
      <c r="AS74" s="977"/>
      <c r="AT74" s="3139"/>
      <c r="AU74" s="3139"/>
      <c r="AV74" s="3139"/>
      <c r="AW74" s="3139"/>
      <c r="AX74" s="3140"/>
      <c r="AY74" s="3139"/>
      <c r="AZ74" s="3139"/>
      <c r="BA74" s="3141"/>
      <c r="BB74" s="976"/>
      <c r="BC74" s="977"/>
      <c r="BD74" s="3139"/>
      <c r="BE74" s="3139"/>
      <c r="BF74" s="3139"/>
      <c r="BG74" s="3141"/>
      <c r="BH74" s="969"/>
      <c r="BI74" s="970"/>
      <c r="BJ74" s="971"/>
      <c r="BK74" s="969"/>
      <c r="BL74" s="975"/>
      <c r="BM74" s="969"/>
      <c r="BN74" s="975"/>
      <c r="BO74" s="969"/>
      <c r="BP74" s="3137"/>
      <c r="BQ74" s="3136"/>
      <c r="BR74" s="3142"/>
      <c r="BS74" s="969"/>
      <c r="BT74" s="970"/>
      <c r="BU74" s="970"/>
      <c r="BV74" s="969"/>
      <c r="BW74" s="970"/>
      <c r="BX74" s="970"/>
      <c r="BY74" s="969"/>
      <c r="BZ74" s="970"/>
      <c r="CA74" s="970"/>
      <c r="CB74" s="3130"/>
      <c r="CC74" s="3131"/>
      <c r="CD74" s="3130"/>
      <c r="CE74" s="3132"/>
      <c r="CF74" s="3133"/>
      <c r="CG74" s="3134"/>
      <c r="CH74" s="3133"/>
      <c r="CI74" s="3134"/>
      <c r="CJ74" s="3133"/>
      <c r="CK74" s="3134"/>
      <c r="CL74" s="3133"/>
      <c r="CM74" s="3131"/>
      <c r="CN74" s="967"/>
      <c r="CO74" s="967"/>
      <c r="CP74" s="967"/>
      <c r="CQ74" s="978"/>
      <c r="CR74" s="972"/>
      <c r="CS74" s="970"/>
      <c r="CT74" s="970"/>
      <c r="CU74" s="979"/>
      <c r="CV74" s="969"/>
      <c r="CW74" s="970"/>
      <c r="CX74" s="970"/>
      <c r="CY74" s="979"/>
      <c r="CZ74" s="969"/>
      <c r="DA74" s="970"/>
      <c r="DB74" s="970"/>
      <c r="DC74" s="979"/>
      <c r="DD74" s="969"/>
      <c r="DE74" s="970"/>
      <c r="DF74" s="970"/>
      <c r="DG74" s="979"/>
      <c r="DH74" s="968"/>
      <c r="DI74" s="970"/>
      <c r="DJ74" s="971"/>
      <c r="DK74" s="969"/>
      <c r="DL74" s="970"/>
      <c r="DM74" s="970"/>
      <c r="DN74" s="969"/>
      <c r="DO74" s="971"/>
      <c r="DP74" s="971"/>
      <c r="DQ74" s="969"/>
      <c r="DR74" s="970"/>
      <c r="DS74" s="971"/>
      <c r="DT74" s="969"/>
      <c r="DU74" s="970"/>
      <c r="DV74" s="971"/>
      <c r="DW74" s="969"/>
      <c r="DX74" s="970"/>
      <c r="DY74" s="973"/>
      <c r="DZ74" s="969"/>
      <c r="EA74" s="970"/>
      <c r="EB74" s="971"/>
      <c r="EC74" s="969"/>
      <c r="ED74" s="980"/>
      <c r="EE74" s="981"/>
      <c r="EF74" s="967"/>
      <c r="EG74" s="973"/>
      <c r="EH74" s="970"/>
      <c r="EI74" s="970"/>
      <c r="EJ74" s="982"/>
    </row>
    <row r="75" spans="2:140" ht="18" customHeight="1">
      <c r="B75" s="3143" t="s">
        <v>1157</v>
      </c>
      <c r="C75" s="3132"/>
      <c r="D75" s="3134"/>
      <c r="E75" s="3133"/>
      <c r="F75" s="3134"/>
      <c r="G75" s="3133"/>
      <c r="H75" s="3134"/>
      <c r="I75" s="965"/>
      <c r="J75" s="966"/>
      <c r="K75" s="967"/>
      <c r="L75" s="968"/>
      <c r="M75" s="969"/>
      <c r="N75" s="970"/>
      <c r="O75" s="970"/>
      <c r="P75" s="970"/>
      <c r="Q75" s="971"/>
      <c r="R75" s="969"/>
      <c r="S75" s="970"/>
      <c r="T75" s="971"/>
      <c r="U75" s="970"/>
      <c r="V75" s="967"/>
      <c r="W75" s="972"/>
      <c r="X75" s="970"/>
      <c r="Y75" s="3137"/>
      <c r="Z75" s="3136"/>
      <c r="AA75" s="3142"/>
      <c r="AB75" s="3137"/>
      <c r="AC75" s="3136"/>
      <c r="AD75" s="3138"/>
      <c r="AE75" s="967"/>
      <c r="AF75" s="974"/>
      <c r="AG75" s="3135"/>
      <c r="AH75" s="3136"/>
      <c r="AI75" s="3138"/>
      <c r="AJ75" s="3135"/>
      <c r="AK75" s="3136"/>
      <c r="AL75" s="3136"/>
      <c r="AM75" s="3137"/>
      <c r="AN75" s="3136"/>
      <c r="AO75" s="3138"/>
      <c r="AP75" s="969"/>
      <c r="AQ75" s="975"/>
      <c r="AR75" s="976"/>
      <c r="AS75" s="977"/>
      <c r="AT75" s="3139"/>
      <c r="AU75" s="3139"/>
      <c r="AV75" s="3139"/>
      <c r="AW75" s="3139"/>
      <c r="AX75" s="3140"/>
      <c r="AY75" s="3139"/>
      <c r="AZ75" s="3139"/>
      <c r="BA75" s="3141"/>
      <c r="BB75" s="976"/>
      <c r="BC75" s="977"/>
      <c r="BD75" s="3139"/>
      <c r="BE75" s="3139"/>
      <c r="BF75" s="3139"/>
      <c r="BG75" s="3141"/>
      <c r="BH75" s="969"/>
      <c r="BI75" s="970"/>
      <c r="BJ75" s="971"/>
      <c r="BK75" s="969"/>
      <c r="BL75" s="975"/>
      <c r="BM75" s="969"/>
      <c r="BN75" s="975"/>
      <c r="BO75" s="969"/>
      <c r="BP75" s="3137"/>
      <c r="BQ75" s="3136"/>
      <c r="BR75" s="3142"/>
      <c r="BS75" s="969"/>
      <c r="BT75" s="970"/>
      <c r="BU75" s="970"/>
      <c r="BV75" s="969"/>
      <c r="BW75" s="970"/>
      <c r="BX75" s="970"/>
      <c r="BY75" s="969"/>
      <c r="BZ75" s="970"/>
      <c r="CA75" s="970"/>
      <c r="CB75" s="3130"/>
      <c r="CC75" s="3131"/>
      <c r="CD75" s="3130"/>
      <c r="CE75" s="3132"/>
      <c r="CF75" s="3133"/>
      <c r="CG75" s="3134"/>
      <c r="CH75" s="3133"/>
      <c r="CI75" s="3134"/>
      <c r="CJ75" s="3133"/>
      <c r="CK75" s="3134"/>
      <c r="CL75" s="3133"/>
      <c r="CM75" s="3131"/>
      <c r="CN75" s="967"/>
      <c r="CO75" s="967"/>
      <c r="CP75" s="967"/>
      <c r="CQ75" s="978"/>
      <c r="CR75" s="972"/>
      <c r="CS75" s="970"/>
      <c r="CT75" s="970"/>
      <c r="CU75" s="979"/>
      <c r="CV75" s="969"/>
      <c r="CW75" s="970"/>
      <c r="CX75" s="970"/>
      <c r="CY75" s="979"/>
      <c r="CZ75" s="969"/>
      <c r="DA75" s="970"/>
      <c r="DB75" s="970"/>
      <c r="DC75" s="979"/>
      <c r="DD75" s="969"/>
      <c r="DE75" s="970"/>
      <c r="DF75" s="970"/>
      <c r="DG75" s="979"/>
      <c r="DH75" s="968"/>
      <c r="DI75" s="970"/>
      <c r="DJ75" s="971"/>
      <c r="DK75" s="969"/>
      <c r="DL75" s="970"/>
      <c r="DM75" s="970"/>
      <c r="DN75" s="969"/>
      <c r="DO75" s="971"/>
      <c r="DP75" s="971"/>
      <c r="DQ75" s="969"/>
      <c r="DR75" s="970"/>
      <c r="DS75" s="971"/>
      <c r="DT75" s="969"/>
      <c r="DU75" s="970"/>
      <c r="DV75" s="971"/>
      <c r="DW75" s="969"/>
      <c r="DX75" s="970"/>
      <c r="DY75" s="973"/>
      <c r="DZ75" s="969"/>
      <c r="EA75" s="970"/>
      <c r="EB75" s="971"/>
      <c r="EC75" s="969"/>
      <c r="ED75" s="980"/>
      <c r="EE75" s="981"/>
      <c r="EF75" s="967"/>
      <c r="EG75" s="973"/>
      <c r="EH75" s="970"/>
      <c r="EI75" s="970"/>
      <c r="EJ75" s="982"/>
    </row>
    <row r="76" spans="2:140" ht="18" customHeight="1">
      <c r="B76" s="3143" t="s">
        <v>1158</v>
      </c>
      <c r="C76" s="3132"/>
      <c r="D76" s="3134"/>
      <c r="E76" s="3133"/>
      <c r="F76" s="3134"/>
      <c r="G76" s="3133"/>
      <c r="H76" s="3134"/>
      <c r="I76" s="965"/>
      <c r="J76" s="966"/>
      <c r="K76" s="967"/>
      <c r="L76" s="968"/>
      <c r="M76" s="969"/>
      <c r="N76" s="970"/>
      <c r="O76" s="970"/>
      <c r="P76" s="970"/>
      <c r="Q76" s="971"/>
      <c r="R76" s="969"/>
      <c r="S76" s="970"/>
      <c r="T76" s="971"/>
      <c r="U76" s="970"/>
      <c r="V76" s="967"/>
      <c r="W76" s="972"/>
      <c r="X76" s="970"/>
      <c r="Y76" s="3137"/>
      <c r="Z76" s="3136"/>
      <c r="AA76" s="3142"/>
      <c r="AB76" s="3137"/>
      <c r="AC76" s="3136"/>
      <c r="AD76" s="3138"/>
      <c r="AE76" s="967"/>
      <c r="AF76" s="974"/>
      <c r="AG76" s="3135"/>
      <c r="AH76" s="3136"/>
      <c r="AI76" s="3138"/>
      <c r="AJ76" s="3135"/>
      <c r="AK76" s="3136"/>
      <c r="AL76" s="3136"/>
      <c r="AM76" s="3137"/>
      <c r="AN76" s="3136"/>
      <c r="AO76" s="3138"/>
      <c r="AP76" s="969"/>
      <c r="AQ76" s="975"/>
      <c r="AR76" s="976"/>
      <c r="AS76" s="977"/>
      <c r="AT76" s="3139"/>
      <c r="AU76" s="3139"/>
      <c r="AV76" s="3139"/>
      <c r="AW76" s="3139"/>
      <c r="AX76" s="3140"/>
      <c r="AY76" s="3139"/>
      <c r="AZ76" s="3139"/>
      <c r="BA76" s="3141"/>
      <c r="BB76" s="976"/>
      <c r="BC76" s="977"/>
      <c r="BD76" s="3139"/>
      <c r="BE76" s="3139"/>
      <c r="BF76" s="3139"/>
      <c r="BG76" s="3141"/>
      <c r="BH76" s="969"/>
      <c r="BI76" s="970"/>
      <c r="BJ76" s="971"/>
      <c r="BK76" s="969"/>
      <c r="BL76" s="975"/>
      <c r="BM76" s="969"/>
      <c r="BN76" s="975"/>
      <c r="BO76" s="969"/>
      <c r="BP76" s="3137"/>
      <c r="BQ76" s="3136"/>
      <c r="BR76" s="3142"/>
      <c r="BS76" s="969"/>
      <c r="BT76" s="970"/>
      <c r="BU76" s="970"/>
      <c r="BV76" s="969"/>
      <c r="BW76" s="970"/>
      <c r="BX76" s="970"/>
      <c r="BY76" s="969"/>
      <c r="BZ76" s="970"/>
      <c r="CA76" s="970"/>
      <c r="CB76" s="3130"/>
      <c r="CC76" s="3131"/>
      <c r="CD76" s="3130"/>
      <c r="CE76" s="3132"/>
      <c r="CF76" s="3133"/>
      <c r="CG76" s="3134"/>
      <c r="CH76" s="3133"/>
      <c r="CI76" s="3134"/>
      <c r="CJ76" s="3133"/>
      <c r="CK76" s="3134"/>
      <c r="CL76" s="3133"/>
      <c r="CM76" s="3131"/>
      <c r="CN76" s="967"/>
      <c r="CO76" s="967"/>
      <c r="CP76" s="967"/>
      <c r="CQ76" s="978"/>
      <c r="CR76" s="972"/>
      <c r="CS76" s="970"/>
      <c r="CT76" s="970"/>
      <c r="CU76" s="979"/>
      <c r="CV76" s="969"/>
      <c r="CW76" s="970"/>
      <c r="CX76" s="970"/>
      <c r="CY76" s="979"/>
      <c r="CZ76" s="969"/>
      <c r="DA76" s="970"/>
      <c r="DB76" s="970"/>
      <c r="DC76" s="979"/>
      <c r="DD76" s="969"/>
      <c r="DE76" s="970"/>
      <c r="DF76" s="970"/>
      <c r="DG76" s="979"/>
      <c r="DH76" s="968"/>
      <c r="DI76" s="970"/>
      <c r="DJ76" s="971"/>
      <c r="DK76" s="969"/>
      <c r="DL76" s="970"/>
      <c r="DM76" s="970"/>
      <c r="DN76" s="969"/>
      <c r="DO76" s="971"/>
      <c r="DP76" s="971"/>
      <c r="DQ76" s="969"/>
      <c r="DR76" s="970"/>
      <c r="DS76" s="971"/>
      <c r="DT76" s="969"/>
      <c r="DU76" s="970"/>
      <c r="DV76" s="971"/>
      <c r="DW76" s="969"/>
      <c r="DX76" s="970"/>
      <c r="DY76" s="973"/>
      <c r="DZ76" s="969"/>
      <c r="EA76" s="970"/>
      <c r="EB76" s="971"/>
      <c r="EC76" s="969"/>
      <c r="ED76" s="980"/>
      <c r="EE76" s="981"/>
      <c r="EF76" s="967"/>
      <c r="EG76" s="973"/>
      <c r="EH76" s="970"/>
      <c r="EI76" s="970"/>
      <c r="EJ76" s="982"/>
    </row>
    <row r="77" spans="2:140" ht="18" customHeight="1">
      <c r="B77" s="3143" t="s">
        <v>1159</v>
      </c>
      <c r="C77" s="3132"/>
      <c r="D77" s="3134"/>
      <c r="E77" s="3133"/>
      <c r="F77" s="3134"/>
      <c r="G77" s="3133"/>
      <c r="H77" s="3134"/>
      <c r="I77" s="965"/>
      <c r="J77" s="966"/>
      <c r="K77" s="967"/>
      <c r="L77" s="968"/>
      <c r="M77" s="969"/>
      <c r="N77" s="970"/>
      <c r="O77" s="970"/>
      <c r="P77" s="970"/>
      <c r="Q77" s="971"/>
      <c r="R77" s="969"/>
      <c r="S77" s="970"/>
      <c r="T77" s="971"/>
      <c r="U77" s="970"/>
      <c r="V77" s="967"/>
      <c r="W77" s="972"/>
      <c r="X77" s="970"/>
      <c r="Y77" s="3137"/>
      <c r="Z77" s="3136"/>
      <c r="AA77" s="3142"/>
      <c r="AB77" s="3137"/>
      <c r="AC77" s="3136"/>
      <c r="AD77" s="3138"/>
      <c r="AE77" s="967"/>
      <c r="AF77" s="974"/>
      <c r="AG77" s="3135"/>
      <c r="AH77" s="3136"/>
      <c r="AI77" s="3138"/>
      <c r="AJ77" s="3135"/>
      <c r="AK77" s="3136"/>
      <c r="AL77" s="3136"/>
      <c r="AM77" s="3137"/>
      <c r="AN77" s="3136"/>
      <c r="AO77" s="3138"/>
      <c r="AP77" s="969"/>
      <c r="AQ77" s="975"/>
      <c r="AR77" s="976"/>
      <c r="AS77" s="977"/>
      <c r="AT77" s="3139"/>
      <c r="AU77" s="3139"/>
      <c r="AV77" s="3139"/>
      <c r="AW77" s="3139"/>
      <c r="AX77" s="3140"/>
      <c r="AY77" s="3139"/>
      <c r="AZ77" s="3139"/>
      <c r="BA77" s="3141"/>
      <c r="BB77" s="976"/>
      <c r="BC77" s="977"/>
      <c r="BD77" s="3139"/>
      <c r="BE77" s="3139"/>
      <c r="BF77" s="3139"/>
      <c r="BG77" s="3141"/>
      <c r="BH77" s="969"/>
      <c r="BI77" s="970"/>
      <c r="BJ77" s="971"/>
      <c r="BK77" s="969"/>
      <c r="BL77" s="975"/>
      <c r="BM77" s="969"/>
      <c r="BN77" s="975"/>
      <c r="BO77" s="969"/>
      <c r="BP77" s="3137"/>
      <c r="BQ77" s="3136"/>
      <c r="BR77" s="3142"/>
      <c r="BS77" s="969"/>
      <c r="BT77" s="970"/>
      <c r="BU77" s="970"/>
      <c r="BV77" s="969"/>
      <c r="BW77" s="970"/>
      <c r="BX77" s="970"/>
      <c r="BY77" s="969"/>
      <c r="BZ77" s="970"/>
      <c r="CA77" s="970"/>
      <c r="CB77" s="3130"/>
      <c r="CC77" s="3131"/>
      <c r="CD77" s="3130"/>
      <c r="CE77" s="3132"/>
      <c r="CF77" s="3133"/>
      <c r="CG77" s="3134"/>
      <c r="CH77" s="3133"/>
      <c r="CI77" s="3134"/>
      <c r="CJ77" s="3133"/>
      <c r="CK77" s="3134"/>
      <c r="CL77" s="3133"/>
      <c r="CM77" s="3131"/>
      <c r="CN77" s="967"/>
      <c r="CO77" s="967"/>
      <c r="CP77" s="967"/>
      <c r="CQ77" s="978"/>
      <c r="CR77" s="972"/>
      <c r="CS77" s="970"/>
      <c r="CT77" s="970"/>
      <c r="CU77" s="979"/>
      <c r="CV77" s="969"/>
      <c r="CW77" s="970"/>
      <c r="CX77" s="970"/>
      <c r="CY77" s="979"/>
      <c r="CZ77" s="969"/>
      <c r="DA77" s="970"/>
      <c r="DB77" s="970"/>
      <c r="DC77" s="979"/>
      <c r="DD77" s="969"/>
      <c r="DE77" s="970"/>
      <c r="DF77" s="970"/>
      <c r="DG77" s="979"/>
      <c r="DH77" s="968"/>
      <c r="DI77" s="970"/>
      <c r="DJ77" s="971"/>
      <c r="DK77" s="969"/>
      <c r="DL77" s="970"/>
      <c r="DM77" s="970"/>
      <c r="DN77" s="969"/>
      <c r="DO77" s="971"/>
      <c r="DP77" s="971"/>
      <c r="DQ77" s="969"/>
      <c r="DR77" s="970"/>
      <c r="DS77" s="971"/>
      <c r="DT77" s="969"/>
      <c r="DU77" s="970"/>
      <c r="DV77" s="971"/>
      <c r="DW77" s="969"/>
      <c r="DX77" s="970"/>
      <c r="DY77" s="973"/>
      <c r="DZ77" s="969"/>
      <c r="EA77" s="970"/>
      <c r="EB77" s="971"/>
      <c r="EC77" s="969"/>
      <c r="ED77" s="980"/>
      <c r="EE77" s="981"/>
      <c r="EF77" s="967"/>
      <c r="EG77" s="973"/>
      <c r="EH77" s="970"/>
      <c r="EI77" s="970"/>
      <c r="EJ77" s="982"/>
    </row>
    <row r="78" spans="2:140" ht="18" customHeight="1">
      <c r="B78" s="3143" t="s">
        <v>1160</v>
      </c>
      <c r="C78" s="3132"/>
      <c r="D78" s="3134"/>
      <c r="E78" s="3133"/>
      <c r="F78" s="3134"/>
      <c r="G78" s="3133"/>
      <c r="H78" s="3134"/>
      <c r="I78" s="965"/>
      <c r="J78" s="966"/>
      <c r="K78" s="967"/>
      <c r="L78" s="968"/>
      <c r="M78" s="969"/>
      <c r="N78" s="970"/>
      <c r="O78" s="970"/>
      <c r="P78" s="970"/>
      <c r="Q78" s="971"/>
      <c r="R78" s="969"/>
      <c r="S78" s="970"/>
      <c r="T78" s="971"/>
      <c r="U78" s="970"/>
      <c r="V78" s="967"/>
      <c r="W78" s="972"/>
      <c r="X78" s="970"/>
      <c r="Y78" s="3137"/>
      <c r="Z78" s="3136"/>
      <c r="AA78" s="3142"/>
      <c r="AB78" s="3137"/>
      <c r="AC78" s="3136"/>
      <c r="AD78" s="3138"/>
      <c r="AE78" s="967"/>
      <c r="AF78" s="974"/>
      <c r="AG78" s="3135"/>
      <c r="AH78" s="3136"/>
      <c r="AI78" s="3138"/>
      <c r="AJ78" s="3135"/>
      <c r="AK78" s="3136"/>
      <c r="AL78" s="3136"/>
      <c r="AM78" s="3137"/>
      <c r="AN78" s="3136"/>
      <c r="AO78" s="3138"/>
      <c r="AP78" s="969"/>
      <c r="AQ78" s="975"/>
      <c r="AR78" s="976"/>
      <c r="AS78" s="977"/>
      <c r="AT78" s="3139"/>
      <c r="AU78" s="3139"/>
      <c r="AV78" s="3139"/>
      <c r="AW78" s="3139"/>
      <c r="AX78" s="3140"/>
      <c r="AY78" s="3139"/>
      <c r="AZ78" s="3139"/>
      <c r="BA78" s="3141"/>
      <c r="BB78" s="976"/>
      <c r="BC78" s="977"/>
      <c r="BD78" s="3139"/>
      <c r="BE78" s="3139"/>
      <c r="BF78" s="3139"/>
      <c r="BG78" s="3141"/>
      <c r="BH78" s="969"/>
      <c r="BI78" s="970"/>
      <c r="BJ78" s="971"/>
      <c r="BK78" s="969"/>
      <c r="BL78" s="975"/>
      <c r="BM78" s="969"/>
      <c r="BN78" s="975"/>
      <c r="BO78" s="969"/>
      <c r="BP78" s="3137"/>
      <c r="BQ78" s="3136"/>
      <c r="BR78" s="3142"/>
      <c r="BS78" s="969"/>
      <c r="BT78" s="970"/>
      <c r="BU78" s="970"/>
      <c r="BV78" s="969"/>
      <c r="BW78" s="970"/>
      <c r="BX78" s="970"/>
      <c r="BY78" s="969"/>
      <c r="BZ78" s="970"/>
      <c r="CA78" s="970"/>
      <c r="CB78" s="3130"/>
      <c r="CC78" s="3131"/>
      <c r="CD78" s="3130"/>
      <c r="CE78" s="3132"/>
      <c r="CF78" s="3133"/>
      <c r="CG78" s="3134"/>
      <c r="CH78" s="3133"/>
      <c r="CI78" s="3134"/>
      <c r="CJ78" s="3133"/>
      <c r="CK78" s="3134"/>
      <c r="CL78" s="3133"/>
      <c r="CM78" s="3131"/>
      <c r="CN78" s="967"/>
      <c r="CO78" s="967"/>
      <c r="CP78" s="967"/>
      <c r="CQ78" s="978"/>
      <c r="CR78" s="972"/>
      <c r="CS78" s="970"/>
      <c r="CT78" s="970"/>
      <c r="CU78" s="979"/>
      <c r="CV78" s="969"/>
      <c r="CW78" s="970"/>
      <c r="CX78" s="970"/>
      <c r="CY78" s="979"/>
      <c r="CZ78" s="969"/>
      <c r="DA78" s="970"/>
      <c r="DB78" s="970"/>
      <c r="DC78" s="979"/>
      <c r="DD78" s="969"/>
      <c r="DE78" s="970"/>
      <c r="DF78" s="970"/>
      <c r="DG78" s="979"/>
      <c r="DH78" s="968"/>
      <c r="DI78" s="970"/>
      <c r="DJ78" s="971"/>
      <c r="DK78" s="969"/>
      <c r="DL78" s="970"/>
      <c r="DM78" s="970"/>
      <c r="DN78" s="969"/>
      <c r="DO78" s="971"/>
      <c r="DP78" s="971"/>
      <c r="DQ78" s="969"/>
      <c r="DR78" s="970"/>
      <c r="DS78" s="971"/>
      <c r="DT78" s="969"/>
      <c r="DU78" s="970"/>
      <c r="DV78" s="971"/>
      <c r="DW78" s="969"/>
      <c r="DX78" s="970"/>
      <c r="DY78" s="973"/>
      <c r="DZ78" s="969"/>
      <c r="EA78" s="970"/>
      <c r="EB78" s="971"/>
      <c r="EC78" s="969"/>
      <c r="ED78" s="980"/>
      <c r="EE78" s="981"/>
      <c r="EF78" s="967"/>
      <c r="EG78" s="973"/>
      <c r="EH78" s="970"/>
      <c r="EI78" s="970"/>
      <c r="EJ78" s="982"/>
    </row>
    <row r="79" spans="2:140" ht="18" customHeight="1">
      <c r="B79" s="3143" t="s">
        <v>1161</v>
      </c>
      <c r="C79" s="3132"/>
      <c r="D79" s="3134"/>
      <c r="E79" s="3133"/>
      <c r="F79" s="3134"/>
      <c r="G79" s="3133"/>
      <c r="H79" s="3134"/>
      <c r="I79" s="965"/>
      <c r="J79" s="966"/>
      <c r="K79" s="967"/>
      <c r="L79" s="968"/>
      <c r="M79" s="969"/>
      <c r="N79" s="970"/>
      <c r="O79" s="970"/>
      <c r="P79" s="970"/>
      <c r="Q79" s="971"/>
      <c r="R79" s="969"/>
      <c r="S79" s="970"/>
      <c r="T79" s="971"/>
      <c r="U79" s="970"/>
      <c r="V79" s="967"/>
      <c r="W79" s="972"/>
      <c r="X79" s="970"/>
      <c r="Y79" s="3137"/>
      <c r="Z79" s="3136"/>
      <c r="AA79" s="3142"/>
      <c r="AB79" s="3137"/>
      <c r="AC79" s="3136"/>
      <c r="AD79" s="3138"/>
      <c r="AE79" s="967"/>
      <c r="AF79" s="974"/>
      <c r="AG79" s="3135"/>
      <c r="AH79" s="3136"/>
      <c r="AI79" s="3138"/>
      <c r="AJ79" s="3135"/>
      <c r="AK79" s="3136"/>
      <c r="AL79" s="3136"/>
      <c r="AM79" s="3137"/>
      <c r="AN79" s="3136"/>
      <c r="AO79" s="3138"/>
      <c r="AP79" s="969"/>
      <c r="AQ79" s="975"/>
      <c r="AR79" s="976"/>
      <c r="AS79" s="977"/>
      <c r="AT79" s="3139"/>
      <c r="AU79" s="3139"/>
      <c r="AV79" s="3139"/>
      <c r="AW79" s="3139"/>
      <c r="AX79" s="3140"/>
      <c r="AY79" s="3139"/>
      <c r="AZ79" s="3139"/>
      <c r="BA79" s="3141"/>
      <c r="BB79" s="976"/>
      <c r="BC79" s="977"/>
      <c r="BD79" s="3139"/>
      <c r="BE79" s="3139"/>
      <c r="BF79" s="3139"/>
      <c r="BG79" s="3141"/>
      <c r="BH79" s="969"/>
      <c r="BI79" s="970"/>
      <c r="BJ79" s="971"/>
      <c r="BK79" s="969"/>
      <c r="BL79" s="975"/>
      <c r="BM79" s="969"/>
      <c r="BN79" s="975"/>
      <c r="BO79" s="969"/>
      <c r="BP79" s="3137"/>
      <c r="BQ79" s="3136"/>
      <c r="BR79" s="3142"/>
      <c r="BS79" s="969"/>
      <c r="BT79" s="970"/>
      <c r="BU79" s="970"/>
      <c r="BV79" s="969"/>
      <c r="BW79" s="970"/>
      <c r="BX79" s="970"/>
      <c r="BY79" s="969"/>
      <c r="BZ79" s="970"/>
      <c r="CA79" s="970"/>
      <c r="CB79" s="3130"/>
      <c r="CC79" s="3131"/>
      <c r="CD79" s="3130"/>
      <c r="CE79" s="3132"/>
      <c r="CF79" s="3133"/>
      <c r="CG79" s="3134"/>
      <c r="CH79" s="3133"/>
      <c r="CI79" s="3134"/>
      <c r="CJ79" s="3133"/>
      <c r="CK79" s="3134"/>
      <c r="CL79" s="3133"/>
      <c r="CM79" s="3131"/>
      <c r="CN79" s="967"/>
      <c r="CO79" s="967"/>
      <c r="CP79" s="967"/>
      <c r="CQ79" s="978"/>
      <c r="CR79" s="972"/>
      <c r="CS79" s="970"/>
      <c r="CT79" s="970"/>
      <c r="CU79" s="979"/>
      <c r="CV79" s="969"/>
      <c r="CW79" s="970"/>
      <c r="CX79" s="970"/>
      <c r="CY79" s="979"/>
      <c r="CZ79" s="969"/>
      <c r="DA79" s="970"/>
      <c r="DB79" s="970"/>
      <c r="DC79" s="979"/>
      <c r="DD79" s="969"/>
      <c r="DE79" s="970"/>
      <c r="DF79" s="970"/>
      <c r="DG79" s="979"/>
      <c r="DH79" s="968"/>
      <c r="DI79" s="970"/>
      <c r="DJ79" s="971"/>
      <c r="DK79" s="969"/>
      <c r="DL79" s="970"/>
      <c r="DM79" s="970"/>
      <c r="DN79" s="969"/>
      <c r="DO79" s="971"/>
      <c r="DP79" s="971"/>
      <c r="DQ79" s="969"/>
      <c r="DR79" s="970"/>
      <c r="DS79" s="971"/>
      <c r="DT79" s="969"/>
      <c r="DU79" s="970"/>
      <c r="DV79" s="971"/>
      <c r="DW79" s="969"/>
      <c r="DX79" s="970"/>
      <c r="DY79" s="973"/>
      <c r="DZ79" s="969"/>
      <c r="EA79" s="970"/>
      <c r="EB79" s="971"/>
      <c r="EC79" s="969"/>
      <c r="ED79" s="980"/>
      <c r="EE79" s="981"/>
      <c r="EF79" s="967"/>
      <c r="EG79" s="973"/>
      <c r="EH79" s="970"/>
      <c r="EI79" s="970"/>
      <c r="EJ79" s="982"/>
    </row>
    <row r="80" spans="2:140" ht="18" customHeight="1">
      <c r="B80" s="3143" t="s">
        <v>1162</v>
      </c>
      <c r="C80" s="3132"/>
      <c r="D80" s="3134"/>
      <c r="E80" s="3133"/>
      <c r="F80" s="3134"/>
      <c r="G80" s="3133"/>
      <c r="H80" s="3134"/>
      <c r="I80" s="965"/>
      <c r="J80" s="966"/>
      <c r="K80" s="967"/>
      <c r="L80" s="968"/>
      <c r="M80" s="969"/>
      <c r="N80" s="970"/>
      <c r="O80" s="970"/>
      <c r="P80" s="970"/>
      <c r="Q80" s="971"/>
      <c r="R80" s="969"/>
      <c r="S80" s="970"/>
      <c r="T80" s="971"/>
      <c r="U80" s="970"/>
      <c r="V80" s="967"/>
      <c r="W80" s="972"/>
      <c r="X80" s="970"/>
      <c r="Y80" s="3137"/>
      <c r="Z80" s="3136"/>
      <c r="AA80" s="3142"/>
      <c r="AB80" s="3137"/>
      <c r="AC80" s="3136"/>
      <c r="AD80" s="3138"/>
      <c r="AE80" s="967"/>
      <c r="AF80" s="974"/>
      <c r="AG80" s="3135"/>
      <c r="AH80" s="3136"/>
      <c r="AI80" s="3138"/>
      <c r="AJ80" s="3135"/>
      <c r="AK80" s="3136"/>
      <c r="AL80" s="3136"/>
      <c r="AM80" s="3137"/>
      <c r="AN80" s="3136"/>
      <c r="AO80" s="3138"/>
      <c r="AP80" s="969"/>
      <c r="AQ80" s="975"/>
      <c r="AR80" s="976"/>
      <c r="AS80" s="977"/>
      <c r="AT80" s="3139"/>
      <c r="AU80" s="3139"/>
      <c r="AV80" s="3139"/>
      <c r="AW80" s="3139"/>
      <c r="AX80" s="3140"/>
      <c r="AY80" s="3139"/>
      <c r="AZ80" s="3139"/>
      <c r="BA80" s="3141"/>
      <c r="BB80" s="976"/>
      <c r="BC80" s="977"/>
      <c r="BD80" s="3139"/>
      <c r="BE80" s="3139"/>
      <c r="BF80" s="3139"/>
      <c r="BG80" s="3141"/>
      <c r="BH80" s="969"/>
      <c r="BI80" s="970"/>
      <c r="BJ80" s="971"/>
      <c r="BK80" s="969"/>
      <c r="BL80" s="975"/>
      <c r="BM80" s="969"/>
      <c r="BN80" s="975"/>
      <c r="BO80" s="969"/>
      <c r="BP80" s="3137"/>
      <c r="BQ80" s="3136"/>
      <c r="BR80" s="3142"/>
      <c r="BS80" s="969"/>
      <c r="BT80" s="970"/>
      <c r="BU80" s="970"/>
      <c r="BV80" s="969"/>
      <c r="BW80" s="970"/>
      <c r="BX80" s="970"/>
      <c r="BY80" s="969"/>
      <c r="BZ80" s="970"/>
      <c r="CA80" s="970"/>
      <c r="CB80" s="3130"/>
      <c r="CC80" s="3131"/>
      <c r="CD80" s="3130"/>
      <c r="CE80" s="3132"/>
      <c r="CF80" s="3133"/>
      <c r="CG80" s="3134"/>
      <c r="CH80" s="3133"/>
      <c r="CI80" s="3134"/>
      <c r="CJ80" s="3133"/>
      <c r="CK80" s="3134"/>
      <c r="CL80" s="3133"/>
      <c r="CM80" s="3131"/>
      <c r="CN80" s="967"/>
      <c r="CO80" s="967"/>
      <c r="CP80" s="967"/>
      <c r="CQ80" s="978"/>
      <c r="CR80" s="972"/>
      <c r="CS80" s="970"/>
      <c r="CT80" s="970"/>
      <c r="CU80" s="979"/>
      <c r="CV80" s="969"/>
      <c r="CW80" s="970"/>
      <c r="CX80" s="970"/>
      <c r="CY80" s="979"/>
      <c r="CZ80" s="969"/>
      <c r="DA80" s="970"/>
      <c r="DB80" s="970"/>
      <c r="DC80" s="979"/>
      <c r="DD80" s="969"/>
      <c r="DE80" s="970"/>
      <c r="DF80" s="970"/>
      <c r="DG80" s="979"/>
      <c r="DH80" s="968"/>
      <c r="DI80" s="970"/>
      <c r="DJ80" s="971"/>
      <c r="DK80" s="969"/>
      <c r="DL80" s="970"/>
      <c r="DM80" s="970"/>
      <c r="DN80" s="969"/>
      <c r="DO80" s="971"/>
      <c r="DP80" s="971"/>
      <c r="DQ80" s="969"/>
      <c r="DR80" s="970"/>
      <c r="DS80" s="971"/>
      <c r="DT80" s="969"/>
      <c r="DU80" s="970"/>
      <c r="DV80" s="971"/>
      <c r="DW80" s="969"/>
      <c r="DX80" s="970"/>
      <c r="DY80" s="973"/>
      <c r="DZ80" s="969"/>
      <c r="EA80" s="970"/>
      <c r="EB80" s="971"/>
      <c r="EC80" s="969"/>
      <c r="ED80" s="980"/>
      <c r="EE80" s="981"/>
      <c r="EF80" s="967"/>
      <c r="EG80" s="973"/>
      <c r="EH80" s="970"/>
      <c r="EI80" s="970"/>
      <c r="EJ80" s="982"/>
    </row>
    <row r="81" spans="2:140" ht="18" customHeight="1">
      <c r="B81" s="3143" t="s">
        <v>1163</v>
      </c>
      <c r="C81" s="3132"/>
      <c r="D81" s="3134"/>
      <c r="E81" s="3133"/>
      <c r="F81" s="3134"/>
      <c r="G81" s="3133"/>
      <c r="H81" s="3134"/>
      <c r="I81" s="965"/>
      <c r="J81" s="966"/>
      <c r="K81" s="967"/>
      <c r="L81" s="968"/>
      <c r="M81" s="969"/>
      <c r="N81" s="970"/>
      <c r="O81" s="970"/>
      <c r="P81" s="970"/>
      <c r="Q81" s="971"/>
      <c r="R81" s="969"/>
      <c r="S81" s="970"/>
      <c r="T81" s="971"/>
      <c r="U81" s="970"/>
      <c r="V81" s="967"/>
      <c r="W81" s="972"/>
      <c r="X81" s="970"/>
      <c r="Y81" s="3137"/>
      <c r="Z81" s="3136"/>
      <c r="AA81" s="3142"/>
      <c r="AB81" s="3137"/>
      <c r="AC81" s="3136"/>
      <c r="AD81" s="3138"/>
      <c r="AE81" s="967"/>
      <c r="AF81" s="974"/>
      <c r="AG81" s="3135"/>
      <c r="AH81" s="3136"/>
      <c r="AI81" s="3138"/>
      <c r="AJ81" s="3135"/>
      <c r="AK81" s="3136"/>
      <c r="AL81" s="3136"/>
      <c r="AM81" s="3137"/>
      <c r="AN81" s="3136"/>
      <c r="AO81" s="3138"/>
      <c r="AP81" s="969"/>
      <c r="AQ81" s="975"/>
      <c r="AR81" s="976"/>
      <c r="AS81" s="977"/>
      <c r="AT81" s="3139"/>
      <c r="AU81" s="3139"/>
      <c r="AV81" s="3139"/>
      <c r="AW81" s="3139"/>
      <c r="AX81" s="3140"/>
      <c r="AY81" s="3139"/>
      <c r="AZ81" s="3139"/>
      <c r="BA81" s="3141"/>
      <c r="BB81" s="976"/>
      <c r="BC81" s="977"/>
      <c r="BD81" s="3139"/>
      <c r="BE81" s="3139"/>
      <c r="BF81" s="3139"/>
      <c r="BG81" s="3141"/>
      <c r="BH81" s="969"/>
      <c r="BI81" s="970"/>
      <c r="BJ81" s="971"/>
      <c r="BK81" s="969"/>
      <c r="BL81" s="975"/>
      <c r="BM81" s="969"/>
      <c r="BN81" s="975"/>
      <c r="BO81" s="969"/>
      <c r="BP81" s="3137"/>
      <c r="BQ81" s="3136"/>
      <c r="BR81" s="3142"/>
      <c r="BS81" s="969"/>
      <c r="BT81" s="970"/>
      <c r="BU81" s="970"/>
      <c r="BV81" s="969"/>
      <c r="BW81" s="970"/>
      <c r="BX81" s="970"/>
      <c r="BY81" s="969"/>
      <c r="BZ81" s="970"/>
      <c r="CA81" s="970"/>
      <c r="CB81" s="3130"/>
      <c r="CC81" s="3131"/>
      <c r="CD81" s="3130"/>
      <c r="CE81" s="3132"/>
      <c r="CF81" s="3133"/>
      <c r="CG81" s="3134"/>
      <c r="CH81" s="3133"/>
      <c r="CI81" s="3134"/>
      <c r="CJ81" s="3133"/>
      <c r="CK81" s="3134"/>
      <c r="CL81" s="3133"/>
      <c r="CM81" s="3131"/>
      <c r="CN81" s="967"/>
      <c r="CO81" s="967"/>
      <c r="CP81" s="967"/>
      <c r="CQ81" s="978"/>
      <c r="CR81" s="972"/>
      <c r="CS81" s="970"/>
      <c r="CT81" s="970"/>
      <c r="CU81" s="979"/>
      <c r="CV81" s="969"/>
      <c r="CW81" s="970"/>
      <c r="CX81" s="970"/>
      <c r="CY81" s="979"/>
      <c r="CZ81" s="969"/>
      <c r="DA81" s="970"/>
      <c r="DB81" s="970"/>
      <c r="DC81" s="979"/>
      <c r="DD81" s="969"/>
      <c r="DE81" s="970"/>
      <c r="DF81" s="970"/>
      <c r="DG81" s="979"/>
      <c r="DH81" s="968"/>
      <c r="DI81" s="970"/>
      <c r="DJ81" s="971"/>
      <c r="DK81" s="969"/>
      <c r="DL81" s="970"/>
      <c r="DM81" s="970"/>
      <c r="DN81" s="969"/>
      <c r="DO81" s="971"/>
      <c r="DP81" s="971"/>
      <c r="DQ81" s="969"/>
      <c r="DR81" s="970"/>
      <c r="DS81" s="971"/>
      <c r="DT81" s="969"/>
      <c r="DU81" s="970"/>
      <c r="DV81" s="971"/>
      <c r="DW81" s="969"/>
      <c r="DX81" s="970"/>
      <c r="DY81" s="973"/>
      <c r="DZ81" s="969"/>
      <c r="EA81" s="970"/>
      <c r="EB81" s="971"/>
      <c r="EC81" s="969"/>
      <c r="ED81" s="980"/>
      <c r="EE81" s="981"/>
      <c r="EF81" s="967"/>
      <c r="EG81" s="973"/>
      <c r="EH81" s="970"/>
      <c r="EI81" s="970"/>
      <c r="EJ81" s="982"/>
    </row>
    <row r="82" spans="2:140" ht="18" customHeight="1">
      <c r="B82" s="3143" t="s">
        <v>1164</v>
      </c>
      <c r="C82" s="3132"/>
      <c r="D82" s="3134"/>
      <c r="E82" s="3133"/>
      <c r="F82" s="3134"/>
      <c r="G82" s="3133"/>
      <c r="H82" s="3134"/>
      <c r="I82" s="965"/>
      <c r="J82" s="966"/>
      <c r="K82" s="967"/>
      <c r="L82" s="968"/>
      <c r="M82" s="969"/>
      <c r="N82" s="970"/>
      <c r="O82" s="970"/>
      <c r="P82" s="970"/>
      <c r="Q82" s="971"/>
      <c r="R82" s="969"/>
      <c r="S82" s="970"/>
      <c r="T82" s="971"/>
      <c r="U82" s="970"/>
      <c r="V82" s="967"/>
      <c r="W82" s="972"/>
      <c r="X82" s="970"/>
      <c r="Y82" s="3137"/>
      <c r="Z82" s="3136"/>
      <c r="AA82" s="3142"/>
      <c r="AB82" s="3137"/>
      <c r="AC82" s="3136"/>
      <c r="AD82" s="3138"/>
      <c r="AE82" s="967"/>
      <c r="AF82" s="974"/>
      <c r="AG82" s="3135"/>
      <c r="AH82" s="3136"/>
      <c r="AI82" s="3138"/>
      <c r="AJ82" s="3135"/>
      <c r="AK82" s="3136"/>
      <c r="AL82" s="3136"/>
      <c r="AM82" s="3137"/>
      <c r="AN82" s="3136"/>
      <c r="AO82" s="3138"/>
      <c r="AP82" s="969"/>
      <c r="AQ82" s="975"/>
      <c r="AR82" s="976"/>
      <c r="AS82" s="977"/>
      <c r="AT82" s="3139"/>
      <c r="AU82" s="3139"/>
      <c r="AV82" s="3139"/>
      <c r="AW82" s="3139"/>
      <c r="AX82" s="3140"/>
      <c r="AY82" s="3139"/>
      <c r="AZ82" s="3139"/>
      <c r="BA82" s="3141"/>
      <c r="BB82" s="976"/>
      <c r="BC82" s="977"/>
      <c r="BD82" s="3139"/>
      <c r="BE82" s="3139"/>
      <c r="BF82" s="3139"/>
      <c r="BG82" s="3141"/>
      <c r="BH82" s="969"/>
      <c r="BI82" s="970"/>
      <c r="BJ82" s="971"/>
      <c r="BK82" s="969"/>
      <c r="BL82" s="975"/>
      <c r="BM82" s="969"/>
      <c r="BN82" s="975"/>
      <c r="BO82" s="969"/>
      <c r="BP82" s="3137"/>
      <c r="BQ82" s="3136"/>
      <c r="BR82" s="3142"/>
      <c r="BS82" s="969"/>
      <c r="BT82" s="970"/>
      <c r="BU82" s="970"/>
      <c r="BV82" s="969"/>
      <c r="BW82" s="970"/>
      <c r="BX82" s="970"/>
      <c r="BY82" s="969"/>
      <c r="BZ82" s="970"/>
      <c r="CA82" s="970"/>
      <c r="CB82" s="3130"/>
      <c r="CC82" s="3131"/>
      <c r="CD82" s="3130"/>
      <c r="CE82" s="3132"/>
      <c r="CF82" s="3133"/>
      <c r="CG82" s="3134"/>
      <c r="CH82" s="3133"/>
      <c r="CI82" s="3134"/>
      <c r="CJ82" s="3133"/>
      <c r="CK82" s="3134"/>
      <c r="CL82" s="3133"/>
      <c r="CM82" s="3131"/>
      <c r="CN82" s="967"/>
      <c r="CO82" s="967"/>
      <c r="CP82" s="967"/>
      <c r="CQ82" s="978"/>
      <c r="CR82" s="972"/>
      <c r="CS82" s="970"/>
      <c r="CT82" s="970"/>
      <c r="CU82" s="979"/>
      <c r="CV82" s="969"/>
      <c r="CW82" s="970"/>
      <c r="CX82" s="970"/>
      <c r="CY82" s="979"/>
      <c r="CZ82" s="969"/>
      <c r="DA82" s="970"/>
      <c r="DB82" s="970"/>
      <c r="DC82" s="979"/>
      <c r="DD82" s="969"/>
      <c r="DE82" s="970"/>
      <c r="DF82" s="970"/>
      <c r="DG82" s="979"/>
      <c r="DH82" s="968"/>
      <c r="DI82" s="970"/>
      <c r="DJ82" s="971"/>
      <c r="DK82" s="969"/>
      <c r="DL82" s="970"/>
      <c r="DM82" s="970"/>
      <c r="DN82" s="969"/>
      <c r="DO82" s="971"/>
      <c r="DP82" s="971"/>
      <c r="DQ82" s="969"/>
      <c r="DR82" s="970"/>
      <c r="DS82" s="971"/>
      <c r="DT82" s="969"/>
      <c r="DU82" s="970"/>
      <c r="DV82" s="971"/>
      <c r="DW82" s="969"/>
      <c r="DX82" s="970"/>
      <c r="DY82" s="973"/>
      <c r="DZ82" s="969"/>
      <c r="EA82" s="970"/>
      <c r="EB82" s="971"/>
      <c r="EC82" s="969"/>
      <c r="ED82" s="980"/>
      <c r="EE82" s="981"/>
      <c r="EF82" s="967"/>
      <c r="EG82" s="973"/>
      <c r="EH82" s="970"/>
      <c r="EI82" s="970"/>
      <c r="EJ82" s="982"/>
    </row>
    <row r="83" spans="2:140" ht="18" customHeight="1">
      <c r="B83" s="3143" t="s">
        <v>1165</v>
      </c>
      <c r="C83" s="3132"/>
      <c r="D83" s="3134"/>
      <c r="E83" s="3133"/>
      <c r="F83" s="3134"/>
      <c r="G83" s="3133"/>
      <c r="H83" s="3134"/>
      <c r="I83" s="965"/>
      <c r="J83" s="966"/>
      <c r="K83" s="967"/>
      <c r="L83" s="968"/>
      <c r="M83" s="969"/>
      <c r="N83" s="970"/>
      <c r="O83" s="970"/>
      <c r="P83" s="970"/>
      <c r="Q83" s="971"/>
      <c r="R83" s="969"/>
      <c r="S83" s="970"/>
      <c r="T83" s="971"/>
      <c r="U83" s="970"/>
      <c r="V83" s="967"/>
      <c r="W83" s="972"/>
      <c r="X83" s="970"/>
      <c r="Y83" s="3137"/>
      <c r="Z83" s="3136"/>
      <c r="AA83" s="3142"/>
      <c r="AB83" s="3137"/>
      <c r="AC83" s="3136"/>
      <c r="AD83" s="3138"/>
      <c r="AE83" s="967"/>
      <c r="AF83" s="974"/>
      <c r="AG83" s="3135"/>
      <c r="AH83" s="3136"/>
      <c r="AI83" s="3138"/>
      <c r="AJ83" s="3135"/>
      <c r="AK83" s="3136"/>
      <c r="AL83" s="3136"/>
      <c r="AM83" s="3137"/>
      <c r="AN83" s="3136"/>
      <c r="AO83" s="3138"/>
      <c r="AP83" s="969"/>
      <c r="AQ83" s="975"/>
      <c r="AR83" s="976"/>
      <c r="AS83" s="977"/>
      <c r="AT83" s="3139"/>
      <c r="AU83" s="3139"/>
      <c r="AV83" s="3139"/>
      <c r="AW83" s="3139"/>
      <c r="AX83" s="3140"/>
      <c r="AY83" s="3139"/>
      <c r="AZ83" s="3139"/>
      <c r="BA83" s="3141"/>
      <c r="BB83" s="976"/>
      <c r="BC83" s="977"/>
      <c r="BD83" s="3139"/>
      <c r="BE83" s="3139"/>
      <c r="BF83" s="3139"/>
      <c r="BG83" s="3141"/>
      <c r="BH83" s="969"/>
      <c r="BI83" s="970"/>
      <c r="BJ83" s="971"/>
      <c r="BK83" s="969"/>
      <c r="BL83" s="975"/>
      <c r="BM83" s="969"/>
      <c r="BN83" s="975"/>
      <c r="BO83" s="969"/>
      <c r="BP83" s="3137"/>
      <c r="BQ83" s="3136"/>
      <c r="BR83" s="3142"/>
      <c r="BS83" s="969"/>
      <c r="BT83" s="970"/>
      <c r="BU83" s="970"/>
      <c r="BV83" s="969"/>
      <c r="BW83" s="970"/>
      <c r="BX83" s="970"/>
      <c r="BY83" s="969"/>
      <c r="BZ83" s="970"/>
      <c r="CA83" s="970"/>
      <c r="CB83" s="3130"/>
      <c r="CC83" s="3131"/>
      <c r="CD83" s="3130"/>
      <c r="CE83" s="3132"/>
      <c r="CF83" s="3133"/>
      <c r="CG83" s="3134"/>
      <c r="CH83" s="3133"/>
      <c r="CI83" s="3134"/>
      <c r="CJ83" s="3133"/>
      <c r="CK83" s="3134"/>
      <c r="CL83" s="3133"/>
      <c r="CM83" s="3131"/>
      <c r="CN83" s="967"/>
      <c r="CO83" s="967"/>
      <c r="CP83" s="967"/>
      <c r="CQ83" s="978"/>
      <c r="CR83" s="972"/>
      <c r="CS83" s="970"/>
      <c r="CT83" s="970"/>
      <c r="CU83" s="979"/>
      <c r="CV83" s="969"/>
      <c r="CW83" s="970"/>
      <c r="CX83" s="970"/>
      <c r="CY83" s="979"/>
      <c r="CZ83" s="969"/>
      <c r="DA83" s="970"/>
      <c r="DB83" s="970"/>
      <c r="DC83" s="979"/>
      <c r="DD83" s="969"/>
      <c r="DE83" s="970"/>
      <c r="DF83" s="970"/>
      <c r="DG83" s="979"/>
      <c r="DH83" s="968"/>
      <c r="DI83" s="970"/>
      <c r="DJ83" s="971"/>
      <c r="DK83" s="969"/>
      <c r="DL83" s="970"/>
      <c r="DM83" s="970"/>
      <c r="DN83" s="969"/>
      <c r="DO83" s="971"/>
      <c r="DP83" s="971"/>
      <c r="DQ83" s="969"/>
      <c r="DR83" s="970"/>
      <c r="DS83" s="971"/>
      <c r="DT83" s="969"/>
      <c r="DU83" s="970"/>
      <c r="DV83" s="971"/>
      <c r="DW83" s="969"/>
      <c r="DX83" s="970"/>
      <c r="DY83" s="973"/>
      <c r="DZ83" s="969"/>
      <c r="EA83" s="970"/>
      <c r="EB83" s="971"/>
      <c r="EC83" s="969"/>
      <c r="ED83" s="980"/>
      <c r="EE83" s="981"/>
      <c r="EF83" s="967"/>
      <c r="EG83" s="973"/>
      <c r="EH83" s="970"/>
      <c r="EI83" s="970"/>
      <c r="EJ83" s="982"/>
    </row>
    <row r="84" spans="2:140" ht="18" customHeight="1">
      <c r="B84" s="3143" t="s">
        <v>1166</v>
      </c>
      <c r="C84" s="3132"/>
      <c r="D84" s="3134"/>
      <c r="E84" s="3133"/>
      <c r="F84" s="3134"/>
      <c r="G84" s="3133"/>
      <c r="H84" s="3134"/>
      <c r="I84" s="965"/>
      <c r="J84" s="966"/>
      <c r="K84" s="967"/>
      <c r="L84" s="968"/>
      <c r="M84" s="969"/>
      <c r="N84" s="970"/>
      <c r="O84" s="970"/>
      <c r="P84" s="970"/>
      <c r="Q84" s="971"/>
      <c r="R84" s="969"/>
      <c r="S84" s="970"/>
      <c r="T84" s="971"/>
      <c r="U84" s="970"/>
      <c r="V84" s="967"/>
      <c r="W84" s="972"/>
      <c r="X84" s="970"/>
      <c r="Y84" s="3137"/>
      <c r="Z84" s="3136"/>
      <c r="AA84" s="3142"/>
      <c r="AB84" s="3137"/>
      <c r="AC84" s="3136"/>
      <c r="AD84" s="3138"/>
      <c r="AE84" s="967"/>
      <c r="AF84" s="974"/>
      <c r="AG84" s="3135"/>
      <c r="AH84" s="3136"/>
      <c r="AI84" s="3138"/>
      <c r="AJ84" s="3135"/>
      <c r="AK84" s="3136"/>
      <c r="AL84" s="3136"/>
      <c r="AM84" s="3137"/>
      <c r="AN84" s="3136"/>
      <c r="AO84" s="3138"/>
      <c r="AP84" s="969"/>
      <c r="AQ84" s="975"/>
      <c r="AR84" s="976"/>
      <c r="AS84" s="977"/>
      <c r="AT84" s="3139"/>
      <c r="AU84" s="3139"/>
      <c r="AV84" s="3139"/>
      <c r="AW84" s="3139"/>
      <c r="AX84" s="3140"/>
      <c r="AY84" s="3139"/>
      <c r="AZ84" s="3139"/>
      <c r="BA84" s="3141"/>
      <c r="BB84" s="976"/>
      <c r="BC84" s="977"/>
      <c r="BD84" s="3139"/>
      <c r="BE84" s="3139"/>
      <c r="BF84" s="3139"/>
      <c r="BG84" s="3141"/>
      <c r="BH84" s="969"/>
      <c r="BI84" s="970"/>
      <c r="BJ84" s="971"/>
      <c r="BK84" s="969"/>
      <c r="BL84" s="975"/>
      <c r="BM84" s="969"/>
      <c r="BN84" s="975"/>
      <c r="BO84" s="969"/>
      <c r="BP84" s="3137"/>
      <c r="BQ84" s="3136"/>
      <c r="BR84" s="3142"/>
      <c r="BS84" s="969"/>
      <c r="BT84" s="970"/>
      <c r="BU84" s="970"/>
      <c r="BV84" s="969"/>
      <c r="BW84" s="970"/>
      <c r="BX84" s="970"/>
      <c r="BY84" s="969"/>
      <c r="BZ84" s="970"/>
      <c r="CA84" s="970"/>
      <c r="CB84" s="3130"/>
      <c r="CC84" s="3131"/>
      <c r="CD84" s="3130"/>
      <c r="CE84" s="3132"/>
      <c r="CF84" s="3133"/>
      <c r="CG84" s="3134"/>
      <c r="CH84" s="3133"/>
      <c r="CI84" s="3134"/>
      <c r="CJ84" s="3133"/>
      <c r="CK84" s="3134"/>
      <c r="CL84" s="3133"/>
      <c r="CM84" s="3131"/>
      <c r="CN84" s="967"/>
      <c r="CO84" s="967"/>
      <c r="CP84" s="967"/>
      <c r="CQ84" s="978"/>
      <c r="CR84" s="972"/>
      <c r="CS84" s="970"/>
      <c r="CT84" s="970"/>
      <c r="CU84" s="979"/>
      <c r="CV84" s="969"/>
      <c r="CW84" s="970"/>
      <c r="CX84" s="970"/>
      <c r="CY84" s="979"/>
      <c r="CZ84" s="969"/>
      <c r="DA84" s="970"/>
      <c r="DB84" s="970"/>
      <c r="DC84" s="979"/>
      <c r="DD84" s="969"/>
      <c r="DE84" s="970"/>
      <c r="DF84" s="970"/>
      <c r="DG84" s="979"/>
      <c r="DH84" s="968"/>
      <c r="DI84" s="970"/>
      <c r="DJ84" s="971"/>
      <c r="DK84" s="969"/>
      <c r="DL84" s="970"/>
      <c r="DM84" s="970"/>
      <c r="DN84" s="969"/>
      <c r="DO84" s="971"/>
      <c r="DP84" s="971"/>
      <c r="DQ84" s="969"/>
      <c r="DR84" s="970"/>
      <c r="DS84" s="971"/>
      <c r="DT84" s="969"/>
      <c r="DU84" s="970"/>
      <c r="DV84" s="971"/>
      <c r="DW84" s="969"/>
      <c r="DX84" s="970"/>
      <c r="DY84" s="973"/>
      <c r="DZ84" s="969"/>
      <c r="EA84" s="970"/>
      <c r="EB84" s="971"/>
      <c r="EC84" s="969"/>
      <c r="ED84" s="980"/>
      <c r="EE84" s="981"/>
      <c r="EF84" s="967"/>
      <c r="EG84" s="973"/>
      <c r="EH84" s="970"/>
      <c r="EI84" s="970"/>
      <c r="EJ84" s="982"/>
    </row>
    <row r="85" spans="2:140" ht="18" customHeight="1">
      <c r="B85" s="3143" t="s">
        <v>1167</v>
      </c>
      <c r="C85" s="3132"/>
      <c r="D85" s="3134"/>
      <c r="E85" s="3133"/>
      <c r="F85" s="3134"/>
      <c r="G85" s="3133"/>
      <c r="H85" s="3134"/>
      <c r="I85" s="965"/>
      <c r="J85" s="966"/>
      <c r="K85" s="967"/>
      <c r="L85" s="968"/>
      <c r="M85" s="969"/>
      <c r="N85" s="970"/>
      <c r="O85" s="970"/>
      <c r="P85" s="970"/>
      <c r="Q85" s="971"/>
      <c r="R85" s="969"/>
      <c r="S85" s="970"/>
      <c r="T85" s="971"/>
      <c r="U85" s="970"/>
      <c r="V85" s="967"/>
      <c r="W85" s="972"/>
      <c r="X85" s="970"/>
      <c r="Y85" s="3137"/>
      <c r="Z85" s="3136"/>
      <c r="AA85" s="3142"/>
      <c r="AB85" s="3137"/>
      <c r="AC85" s="3136"/>
      <c r="AD85" s="3138"/>
      <c r="AE85" s="967"/>
      <c r="AF85" s="974"/>
      <c r="AG85" s="3135"/>
      <c r="AH85" s="3136"/>
      <c r="AI85" s="3138"/>
      <c r="AJ85" s="3135"/>
      <c r="AK85" s="3136"/>
      <c r="AL85" s="3136"/>
      <c r="AM85" s="3137"/>
      <c r="AN85" s="3136"/>
      <c r="AO85" s="3138"/>
      <c r="AP85" s="969"/>
      <c r="AQ85" s="975"/>
      <c r="AR85" s="976"/>
      <c r="AS85" s="977"/>
      <c r="AT85" s="3139"/>
      <c r="AU85" s="3139"/>
      <c r="AV85" s="3139"/>
      <c r="AW85" s="3139"/>
      <c r="AX85" s="3140"/>
      <c r="AY85" s="3139"/>
      <c r="AZ85" s="3139"/>
      <c r="BA85" s="3141"/>
      <c r="BB85" s="976"/>
      <c r="BC85" s="977"/>
      <c r="BD85" s="3139"/>
      <c r="BE85" s="3139"/>
      <c r="BF85" s="3139"/>
      <c r="BG85" s="3141"/>
      <c r="BH85" s="969"/>
      <c r="BI85" s="970"/>
      <c r="BJ85" s="971"/>
      <c r="BK85" s="969"/>
      <c r="BL85" s="975"/>
      <c r="BM85" s="969"/>
      <c r="BN85" s="975"/>
      <c r="BO85" s="969"/>
      <c r="BP85" s="3137"/>
      <c r="BQ85" s="3136"/>
      <c r="BR85" s="3142"/>
      <c r="BS85" s="969"/>
      <c r="BT85" s="970"/>
      <c r="BU85" s="970"/>
      <c r="BV85" s="969"/>
      <c r="BW85" s="970"/>
      <c r="BX85" s="970"/>
      <c r="BY85" s="969"/>
      <c r="BZ85" s="970"/>
      <c r="CA85" s="970"/>
      <c r="CB85" s="3130"/>
      <c r="CC85" s="3131"/>
      <c r="CD85" s="3130"/>
      <c r="CE85" s="3132"/>
      <c r="CF85" s="3133"/>
      <c r="CG85" s="3134"/>
      <c r="CH85" s="3133"/>
      <c r="CI85" s="3134"/>
      <c r="CJ85" s="3133"/>
      <c r="CK85" s="3134"/>
      <c r="CL85" s="3133"/>
      <c r="CM85" s="3131"/>
      <c r="CN85" s="967"/>
      <c r="CO85" s="967"/>
      <c r="CP85" s="967"/>
      <c r="CQ85" s="978"/>
      <c r="CR85" s="972"/>
      <c r="CS85" s="970"/>
      <c r="CT85" s="970"/>
      <c r="CU85" s="979"/>
      <c r="CV85" s="969"/>
      <c r="CW85" s="970"/>
      <c r="CX85" s="970"/>
      <c r="CY85" s="979"/>
      <c r="CZ85" s="969"/>
      <c r="DA85" s="970"/>
      <c r="DB85" s="970"/>
      <c r="DC85" s="979"/>
      <c r="DD85" s="969"/>
      <c r="DE85" s="970"/>
      <c r="DF85" s="970"/>
      <c r="DG85" s="979"/>
      <c r="DH85" s="968"/>
      <c r="DI85" s="970"/>
      <c r="DJ85" s="971"/>
      <c r="DK85" s="969"/>
      <c r="DL85" s="970"/>
      <c r="DM85" s="970"/>
      <c r="DN85" s="969"/>
      <c r="DO85" s="971"/>
      <c r="DP85" s="971"/>
      <c r="DQ85" s="969"/>
      <c r="DR85" s="970"/>
      <c r="DS85" s="971"/>
      <c r="DT85" s="969"/>
      <c r="DU85" s="970"/>
      <c r="DV85" s="971"/>
      <c r="DW85" s="969"/>
      <c r="DX85" s="970"/>
      <c r="DY85" s="973"/>
      <c r="DZ85" s="969"/>
      <c r="EA85" s="970"/>
      <c r="EB85" s="971"/>
      <c r="EC85" s="969"/>
      <c r="ED85" s="980"/>
      <c r="EE85" s="981"/>
      <c r="EF85" s="967"/>
      <c r="EG85" s="973"/>
      <c r="EH85" s="970"/>
      <c r="EI85" s="970"/>
      <c r="EJ85" s="982"/>
    </row>
    <row r="86" spans="2:140" ht="18" customHeight="1">
      <c r="B86" s="3143" t="s">
        <v>1168</v>
      </c>
      <c r="C86" s="3132"/>
      <c r="D86" s="3134"/>
      <c r="E86" s="3133"/>
      <c r="F86" s="3134"/>
      <c r="G86" s="3133"/>
      <c r="H86" s="3134"/>
      <c r="I86" s="965"/>
      <c r="J86" s="966"/>
      <c r="K86" s="967"/>
      <c r="L86" s="968"/>
      <c r="M86" s="969"/>
      <c r="N86" s="970"/>
      <c r="O86" s="970"/>
      <c r="P86" s="970"/>
      <c r="Q86" s="971"/>
      <c r="R86" s="969"/>
      <c r="S86" s="970"/>
      <c r="T86" s="971"/>
      <c r="U86" s="970"/>
      <c r="V86" s="967"/>
      <c r="W86" s="972"/>
      <c r="X86" s="970"/>
      <c r="Y86" s="3137"/>
      <c r="Z86" s="3136"/>
      <c r="AA86" s="3142"/>
      <c r="AB86" s="3137"/>
      <c r="AC86" s="3136"/>
      <c r="AD86" s="3138"/>
      <c r="AE86" s="967"/>
      <c r="AF86" s="974"/>
      <c r="AG86" s="3135"/>
      <c r="AH86" s="3136"/>
      <c r="AI86" s="3138"/>
      <c r="AJ86" s="3135"/>
      <c r="AK86" s="3136"/>
      <c r="AL86" s="3136"/>
      <c r="AM86" s="3137"/>
      <c r="AN86" s="3136"/>
      <c r="AO86" s="3138"/>
      <c r="AP86" s="969"/>
      <c r="AQ86" s="975"/>
      <c r="AR86" s="976"/>
      <c r="AS86" s="977"/>
      <c r="AT86" s="3139"/>
      <c r="AU86" s="3139"/>
      <c r="AV86" s="3139"/>
      <c r="AW86" s="3139"/>
      <c r="AX86" s="3140"/>
      <c r="AY86" s="3139"/>
      <c r="AZ86" s="3139"/>
      <c r="BA86" s="3141"/>
      <c r="BB86" s="976"/>
      <c r="BC86" s="977"/>
      <c r="BD86" s="3139"/>
      <c r="BE86" s="3139"/>
      <c r="BF86" s="3139"/>
      <c r="BG86" s="3141"/>
      <c r="BH86" s="969"/>
      <c r="BI86" s="970"/>
      <c r="BJ86" s="971"/>
      <c r="BK86" s="969"/>
      <c r="BL86" s="975"/>
      <c r="BM86" s="969"/>
      <c r="BN86" s="975"/>
      <c r="BO86" s="969"/>
      <c r="BP86" s="3137"/>
      <c r="BQ86" s="3136"/>
      <c r="BR86" s="3142"/>
      <c r="BS86" s="969"/>
      <c r="BT86" s="970"/>
      <c r="BU86" s="970"/>
      <c r="BV86" s="969"/>
      <c r="BW86" s="970"/>
      <c r="BX86" s="970"/>
      <c r="BY86" s="969"/>
      <c r="BZ86" s="970"/>
      <c r="CA86" s="970"/>
      <c r="CB86" s="3130"/>
      <c r="CC86" s="3131"/>
      <c r="CD86" s="3130"/>
      <c r="CE86" s="3132"/>
      <c r="CF86" s="3133"/>
      <c r="CG86" s="3134"/>
      <c r="CH86" s="3133"/>
      <c r="CI86" s="3134"/>
      <c r="CJ86" s="3133"/>
      <c r="CK86" s="3134"/>
      <c r="CL86" s="3133"/>
      <c r="CM86" s="3131"/>
      <c r="CN86" s="967"/>
      <c r="CO86" s="967"/>
      <c r="CP86" s="967"/>
      <c r="CQ86" s="978"/>
      <c r="CR86" s="972"/>
      <c r="CS86" s="970"/>
      <c r="CT86" s="970"/>
      <c r="CU86" s="979"/>
      <c r="CV86" s="969"/>
      <c r="CW86" s="970"/>
      <c r="CX86" s="970"/>
      <c r="CY86" s="979"/>
      <c r="CZ86" s="969"/>
      <c r="DA86" s="970"/>
      <c r="DB86" s="970"/>
      <c r="DC86" s="979"/>
      <c r="DD86" s="969"/>
      <c r="DE86" s="970"/>
      <c r="DF86" s="970"/>
      <c r="DG86" s="979"/>
      <c r="DH86" s="968"/>
      <c r="DI86" s="970"/>
      <c r="DJ86" s="971"/>
      <c r="DK86" s="969"/>
      <c r="DL86" s="970"/>
      <c r="DM86" s="970"/>
      <c r="DN86" s="969"/>
      <c r="DO86" s="971"/>
      <c r="DP86" s="971"/>
      <c r="DQ86" s="969"/>
      <c r="DR86" s="970"/>
      <c r="DS86" s="971"/>
      <c r="DT86" s="969"/>
      <c r="DU86" s="970"/>
      <c r="DV86" s="971"/>
      <c r="DW86" s="969"/>
      <c r="DX86" s="970"/>
      <c r="DY86" s="973"/>
      <c r="DZ86" s="969"/>
      <c r="EA86" s="970"/>
      <c r="EB86" s="971"/>
      <c r="EC86" s="969"/>
      <c r="ED86" s="980"/>
      <c r="EE86" s="981"/>
      <c r="EF86" s="967"/>
      <c r="EG86" s="973"/>
      <c r="EH86" s="970"/>
      <c r="EI86" s="970"/>
      <c r="EJ86" s="982"/>
    </row>
    <row r="87" spans="2:140" ht="18" customHeight="1">
      <c r="B87" s="3143" t="s">
        <v>1169</v>
      </c>
      <c r="C87" s="3132"/>
      <c r="D87" s="3134"/>
      <c r="E87" s="3133"/>
      <c r="F87" s="3134"/>
      <c r="G87" s="3133"/>
      <c r="H87" s="3134"/>
      <c r="I87" s="965"/>
      <c r="J87" s="966"/>
      <c r="K87" s="967"/>
      <c r="L87" s="968"/>
      <c r="M87" s="969"/>
      <c r="N87" s="970"/>
      <c r="O87" s="970"/>
      <c r="P87" s="970"/>
      <c r="Q87" s="971"/>
      <c r="R87" s="969"/>
      <c r="S87" s="970"/>
      <c r="T87" s="971"/>
      <c r="U87" s="970"/>
      <c r="V87" s="967"/>
      <c r="W87" s="972"/>
      <c r="X87" s="970"/>
      <c r="Y87" s="3137"/>
      <c r="Z87" s="3136"/>
      <c r="AA87" s="3142"/>
      <c r="AB87" s="3137"/>
      <c r="AC87" s="3136"/>
      <c r="AD87" s="3138"/>
      <c r="AE87" s="967"/>
      <c r="AF87" s="974"/>
      <c r="AG87" s="3135"/>
      <c r="AH87" s="3136"/>
      <c r="AI87" s="3138"/>
      <c r="AJ87" s="3135"/>
      <c r="AK87" s="3136"/>
      <c r="AL87" s="3136"/>
      <c r="AM87" s="3137"/>
      <c r="AN87" s="3136"/>
      <c r="AO87" s="3138"/>
      <c r="AP87" s="969"/>
      <c r="AQ87" s="975"/>
      <c r="AR87" s="976"/>
      <c r="AS87" s="977"/>
      <c r="AT87" s="3139"/>
      <c r="AU87" s="3139"/>
      <c r="AV87" s="3139"/>
      <c r="AW87" s="3139"/>
      <c r="AX87" s="3140"/>
      <c r="AY87" s="3139"/>
      <c r="AZ87" s="3139"/>
      <c r="BA87" s="3141"/>
      <c r="BB87" s="976"/>
      <c r="BC87" s="977"/>
      <c r="BD87" s="3139"/>
      <c r="BE87" s="3139"/>
      <c r="BF87" s="3139"/>
      <c r="BG87" s="3141"/>
      <c r="BH87" s="969"/>
      <c r="BI87" s="970"/>
      <c r="BJ87" s="971"/>
      <c r="BK87" s="969"/>
      <c r="BL87" s="975"/>
      <c r="BM87" s="969"/>
      <c r="BN87" s="975"/>
      <c r="BO87" s="969"/>
      <c r="BP87" s="3137"/>
      <c r="BQ87" s="3136"/>
      <c r="BR87" s="3142"/>
      <c r="BS87" s="969"/>
      <c r="BT87" s="970"/>
      <c r="BU87" s="970"/>
      <c r="BV87" s="969"/>
      <c r="BW87" s="970"/>
      <c r="BX87" s="970"/>
      <c r="BY87" s="969"/>
      <c r="BZ87" s="970"/>
      <c r="CA87" s="970"/>
      <c r="CB87" s="3130"/>
      <c r="CC87" s="3131"/>
      <c r="CD87" s="3130"/>
      <c r="CE87" s="3132"/>
      <c r="CF87" s="3133"/>
      <c r="CG87" s="3134"/>
      <c r="CH87" s="3133"/>
      <c r="CI87" s="3134"/>
      <c r="CJ87" s="3133"/>
      <c r="CK87" s="3134"/>
      <c r="CL87" s="3133"/>
      <c r="CM87" s="3131"/>
      <c r="CN87" s="967"/>
      <c r="CO87" s="967"/>
      <c r="CP87" s="967"/>
      <c r="CQ87" s="978"/>
      <c r="CR87" s="972"/>
      <c r="CS87" s="970"/>
      <c r="CT87" s="970"/>
      <c r="CU87" s="979"/>
      <c r="CV87" s="969"/>
      <c r="CW87" s="970"/>
      <c r="CX87" s="970"/>
      <c r="CY87" s="979"/>
      <c r="CZ87" s="969"/>
      <c r="DA87" s="970"/>
      <c r="DB87" s="970"/>
      <c r="DC87" s="979"/>
      <c r="DD87" s="969"/>
      <c r="DE87" s="970"/>
      <c r="DF87" s="970"/>
      <c r="DG87" s="979"/>
      <c r="DH87" s="968"/>
      <c r="DI87" s="970"/>
      <c r="DJ87" s="971"/>
      <c r="DK87" s="969"/>
      <c r="DL87" s="970"/>
      <c r="DM87" s="970"/>
      <c r="DN87" s="969"/>
      <c r="DO87" s="971"/>
      <c r="DP87" s="971"/>
      <c r="DQ87" s="969"/>
      <c r="DR87" s="970"/>
      <c r="DS87" s="971"/>
      <c r="DT87" s="969"/>
      <c r="DU87" s="970"/>
      <c r="DV87" s="971"/>
      <c r="DW87" s="969"/>
      <c r="DX87" s="970"/>
      <c r="DY87" s="973"/>
      <c r="DZ87" s="969"/>
      <c r="EA87" s="970"/>
      <c r="EB87" s="971"/>
      <c r="EC87" s="969"/>
      <c r="ED87" s="980"/>
      <c r="EE87" s="981"/>
      <c r="EF87" s="967"/>
      <c r="EG87" s="973"/>
      <c r="EH87" s="970"/>
      <c r="EI87" s="970"/>
      <c r="EJ87" s="982"/>
    </row>
    <row r="88" spans="2:140" ht="18" customHeight="1">
      <c r="B88" s="3143" t="s">
        <v>1170</v>
      </c>
      <c r="C88" s="3132"/>
      <c r="D88" s="3134"/>
      <c r="E88" s="3133"/>
      <c r="F88" s="3134"/>
      <c r="G88" s="3133"/>
      <c r="H88" s="3134"/>
      <c r="I88" s="965"/>
      <c r="J88" s="966"/>
      <c r="K88" s="967"/>
      <c r="L88" s="968"/>
      <c r="M88" s="969"/>
      <c r="N88" s="970"/>
      <c r="O88" s="970"/>
      <c r="P88" s="970"/>
      <c r="Q88" s="971"/>
      <c r="R88" s="969"/>
      <c r="S88" s="970"/>
      <c r="T88" s="971"/>
      <c r="U88" s="970"/>
      <c r="V88" s="967"/>
      <c r="W88" s="972"/>
      <c r="X88" s="970"/>
      <c r="Y88" s="3137"/>
      <c r="Z88" s="3136"/>
      <c r="AA88" s="3142"/>
      <c r="AB88" s="3137"/>
      <c r="AC88" s="3136"/>
      <c r="AD88" s="3138"/>
      <c r="AE88" s="967"/>
      <c r="AF88" s="974"/>
      <c r="AG88" s="3135"/>
      <c r="AH88" s="3136"/>
      <c r="AI88" s="3138"/>
      <c r="AJ88" s="3135"/>
      <c r="AK88" s="3136"/>
      <c r="AL88" s="3136"/>
      <c r="AM88" s="3137"/>
      <c r="AN88" s="3136"/>
      <c r="AO88" s="3138"/>
      <c r="AP88" s="969"/>
      <c r="AQ88" s="975"/>
      <c r="AR88" s="976"/>
      <c r="AS88" s="977"/>
      <c r="AT88" s="3139"/>
      <c r="AU88" s="3139"/>
      <c r="AV88" s="3139"/>
      <c r="AW88" s="3139"/>
      <c r="AX88" s="3140"/>
      <c r="AY88" s="3139"/>
      <c r="AZ88" s="3139"/>
      <c r="BA88" s="3141"/>
      <c r="BB88" s="976"/>
      <c r="BC88" s="977"/>
      <c r="BD88" s="3139"/>
      <c r="BE88" s="3139"/>
      <c r="BF88" s="3139"/>
      <c r="BG88" s="3141"/>
      <c r="BH88" s="969"/>
      <c r="BI88" s="970"/>
      <c r="BJ88" s="971"/>
      <c r="BK88" s="969"/>
      <c r="BL88" s="975"/>
      <c r="BM88" s="969"/>
      <c r="BN88" s="975"/>
      <c r="BO88" s="969"/>
      <c r="BP88" s="3137"/>
      <c r="BQ88" s="3136"/>
      <c r="BR88" s="3142"/>
      <c r="BS88" s="969"/>
      <c r="BT88" s="970"/>
      <c r="BU88" s="970"/>
      <c r="BV88" s="969"/>
      <c r="BW88" s="970"/>
      <c r="BX88" s="970"/>
      <c r="BY88" s="969"/>
      <c r="BZ88" s="970"/>
      <c r="CA88" s="970"/>
      <c r="CB88" s="3130"/>
      <c r="CC88" s="3131"/>
      <c r="CD88" s="3130"/>
      <c r="CE88" s="3132"/>
      <c r="CF88" s="3133"/>
      <c r="CG88" s="3134"/>
      <c r="CH88" s="3133"/>
      <c r="CI88" s="3134"/>
      <c r="CJ88" s="3133"/>
      <c r="CK88" s="3134"/>
      <c r="CL88" s="3133"/>
      <c r="CM88" s="3131"/>
      <c r="CN88" s="967"/>
      <c r="CO88" s="967"/>
      <c r="CP88" s="967"/>
      <c r="CQ88" s="978"/>
      <c r="CR88" s="972"/>
      <c r="CS88" s="970"/>
      <c r="CT88" s="970"/>
      <c r="CU88" s="979"/>
      <c r="CV88" s="969"/>
      <c r="CW88" s="970"/>
      <c r="CX88" s="970"/>
      <c r="CY88" s="979"/>
      <c r="CZ88" s="969"/>
      <c r="DA88" s="970"/>
      <c r="DB88" s="970"/>
      <c r="DC88" s="979"/>
      <c r="DD88" s="969"/>
      <c r="DE88" s="970"/>
      <c r="DF88" s="970"/>
      <c r="DG88" s="979"/>
      <c r="DH88" s="968"/>
      <c r="DI88" s="970"/>
      <c r="DJ88" s="971"/>
      <c r="DK88" s="969"/>
      <c r="DL88" s="970"/>
      <c r="DM88" s="970"/>
      <c r="DN88" s="969"/>
      <c r="DO88" s="971"/>
      <c r="DP88" s="971"/>
      <c r="DQ88" s="969"/>
      <c r="DR88" s="970"/>
      <c r="DS88" s="971"/>
      <c r="DT88" s="969"/>
      <c r="DU88" s="970"/>
      <c r="DV88" s="971"/>
      <c r="DW88" s="969"/>
      <c r="DX88" s="970"/>
      <c r="DY88" s="973"/>
      <c r="DZ88" s="969"/>
      <c r="EA88" s="970"/>
      <c r="EB88" s="971"/>
      <c r="EC88" s="969"/>
      <c r="ED88" s="980"/>
      <c r="EE88" s="981"/>
      <c r="EF88" s="967"/>
      <c r="EG88" s="973"/>
      <c r="EH88" s="970"/>
      <c r="EI88" s="970"/>
      <c r="EJ88" s="982"/>
    </row>
    <row r="89" spans="2:140" ht="18" customHeight="1">
      <c r="B89" s="3143" t="s">
        <v>1171</v>
      </c>
      <c r="C89" s="3132"/>
      <c r="D89" s="3134"/>
      <c r="E89" s="3133"/>
      <c r="F89" s="3134"/>
      <c r="G89" s="3133"/>
      <c r="H89" s="3134"/>
      <c r="I89" s="965"/>
      <c r="J89" s="966"/>
      <c r="K89" s="967"/>
      <c r="L89" s="968"/>
      <c r="M89" s="969"/>
      <c r="N89" s="970"/>
      <c r="O89" s="970"/>
      <c r="P89" s="970"/>
      <c r="Q89" s="971"/>
      <c r="R89" s="969"/>
      <c r="S89" s="970"/>
      <c r="T89" s="971"/>
      <c r="U89" s="970"/>
      <c r="V89" s="967"/>
      <c r="W89" s="972"/>
      <c r="X89" s="970"/>
      <c r="Y89" s="3137"/>
      <c r="Z89" s="3136"/>
      <c r="AA89" s="3142"/>
      <c r="AB89" s="3137"/>
      <c r="AC89" s="3136"/>
      <c r="AD89" s="3138"/>
      <c r="AE89" s="967"/>
      <c r="AF89" s="974"/>
      <c r="AG89" s="3135"/>
      <c r="AH89" s="3136"/>
      <c r="AI89" s="3138"/>
      <c r="AJ89" s="3135"/>
      <c r="AK89" s="3136"/>
      <c r="AL89" s="3136"/>
      <c r="AM89" s="3137"/>
      <c r="AN89" s="3136"/>
      <c r="AO89" s="3138"/>
      <c r="AP89" s="969"/>
      <c r="AQ89" s="975"/>
      <c r="AR89" s="976"/>
      <c r="AS89" s="977"/>
      <c r="AT89" s="3139"/>
      <c r="AU89" s="3139"/>
      <c r="AV89" s="3139"/>
      <c r="AW89" s="3139"/>
      <c r="AX89" s="3140"/>
      <c r="AY89" s="3139"/>
      <c r="AZ89" s="3139"/>
      <c r="BA89" s="3141"/>
      <c r="BB89" s="976"/>
      <c r="BC89" s="977"/>
      <c r="BD89" s="3139"/>
      <c r="BE89" s="3139"/>
      <c r="BF89" s="3139"/>
      <c r="BG89" s="3141"/>
      <c r="BH89" s="969"/>
      <c r="BI89" s="970"/>
      <c r="BJ89" s="971"/>
      <c r="BK89" s="969"/>
      <c r="BL89" s="975"/>
      <c r="BM89" s="969"/>
      <c r="BN89" s="975"/>
      <c r="BO89" s="969"/>
      <c r="BP89" s="3137"/>
      <c r="BQ89" s="3136"/>
      <c r="BR89" s="3142"/>
      <c r="BS89" s="969"/>
      <c r="BT89" s="970"/>
      <c r="BU89" s="970"/>
      <c r="BV89" s="969"/>
      <c r="BW89" s="970"/>
      <c r="BX89" s="970"/>
      <c r="BY89" s="969"/>
      <c r="BZ89" s="970"/>
      <c r="CA89" s="970"/>
      <c r="CB89" s="3130"/>
      <c r="CC89" s="3131"/>
      <c r="CD89" s="3130"/>
      <c r="CE89" s="3132"/>
      <c r="CF89" s="3133"/>
      <c r="CG89" s="3134"/>
      <c r="CH89" s="3133"/>
      <c r="CI89" s="3134"/>
      <c r="CJ89" s="3133"/>
      <c r="CK89" s="3134"/>
      <c r="CL89" s="3133"/>
      <c r="CM89" s="3131"/>
      <c r="CN89" s="967"/>
      <c r="CO89" s="967"/>
      <c r="CP89" s="967"/>
      <c r="CQ89" s="978"/>
      <c r="CR89" s="972"/>
      <c r="CS89" s="970"/>
      <c r="CT89" s="970"/>
      <c r="CU89" s="979"/>
      <c r="CV89" s="969"/>
      <c r="CW89" s="970"/>
      <c r="CX89" s="970"/>
      <c r="CY89" s="979"/>
      <c r="CZ89" s="969"/>
      <c r="DA89" s="970"/>
      <c r="DB89" s="970"/>
      <c r="DC89" s="979"/>
      <c r="DD89" s="969"/>
      <c r="DE89" s="970"/>
      <c r="DF89" s="970"/>
      <c r="DG89" s="979"/>
      <c r="DH89" s="968"/>
      <c r="DI89" s="970"/>
      <c r="DJ89" s="971"/>
      <c r="DK89" s="969"/>
      <c r="DL89" s="970"/>
      <c r="DM89" s="970"/>
      <c r="DN89" s="969"/>
      <c r="DO89" s="971"/>
      <c r="DP89" s="971"/>
      <c r="DQ89" s="969"/>
      <c r="DR89" s="970"/>
      <c r="DS89" s="971"/>
      <c r="DT89" s="969"/>
      <c r="DU89" s="970"/>
      <c r="DV89" s="971"/>
      <c r="DW89" s="969"/>
      <c r="DX89" s="970"/>
      <c r="DY89" s="973"/>
      <c r="DZ89" s="969"/>
      <c r="EA89" s="970"/>
      <c r="EB89" s="971"/>
      <c r="EC89" s="969"/>
      <c r="ED89" s="980"/>
      <c r="EE89" s="981"/>
      <c r="EF89" s="967"/>
      <c r="EG89" s="973"/>
      <c r="EH89" s="970"/>
      <c r="EI89" s="970"/>
      <c r="EJ89" s="982"/>
    </row>
    <row r="90" spans="2:140" ht="18" customHeight="1">
      <c r="B90" s="3143" t="s">
        <v>1172</v>
      </c>
      <c r="C90" s="3132"/>
      <c r="D90" s="3134"/>
      <c r="E90" s="3133"/>
      <c r="F90" s="3134"/>
      <c r="G90" s="3133"/>
      <c r="H90" s="3134"/>
      <c r="I90" s="965"/>
      <c r="J90" s="966"/>
      <c r="K90" s="967"/>
      <c r="L90" s="968"/>
      <c r="M90" s="969"/>
      <c r="N90" s="970"/>
      <c r="O90" s="970"/>
      <c r="P90" s="970"/>
      <c r="Q90" s="971"/>
      <c r="R90" s="969"/>
      <c r="S90" s="970"/>
      <c r="T90" s="971"/>
      <c r="U90" s="970"/>
      <c r="V90" s="967"/>
      <c r="W90" s="972"/>
      <c r="X90" s="970"/>
      <c r="Y90" s="3137"/>
      <c r="Z90" s="3136"/>
      <c r="AA90" s="3142"/>
      <c r="AB90" s="3137"/>
      <c r="AC90" s="3136"/>
      <c r="AD90" s="3138"/>
      <c r="AE90" s="967"/>
      <c r="AF90" s="974"/>
      <c r="AG90" s="3135"/>
      <c r="AH90" s="3136"/>
      <c r="AI90" s="3138"/>
      <c r="AJ90" s="3135"/>
      <c r="AK90" s="3136"/>
      <c r="AL90" s="3136"/>
      <c r="AM90" s="3137"/>
      <c r="AN90" s="3136"/>
      <c r="AO90" s="3138"/>
      <c r="AP90" s="969"/>
      <c r="AQ90" s="975"/>
      <c r="AR90" s="976"/>
      <c r="AS90" s="977"/>
      <c r="AT90" s="3139"/>
      <c r="AU90" s="3139"/>
      <c r="AV90" s="3139"/>
      <c r="AW90" s="3139"/>
      <c r="AX90" s="3140"/>
      <c r="AY90" s="3139"/>
      <c r="AZ90" s="3139"/>
      <c r="BA90" s="3141"/>
      <c r="BB90" s="976"/>
      <c r="BC90" s="977"/>
      <c r="BD90" s="3139"/>
      <c r="BE90" s="3139"/>
      <c r="BF90" s="3139"/>
      <c r="BG90" s="3141"/>
      <c r="BH90" s="969"/>
      <c r="BI90" s="970"/>
      <c r="BJ90" s="971"/>
      <c r="BK90" s="969"/>
      <c r="BL90" s="975"/>
      <c r="BM90" s="969"/>
      <c r="BN90" s="975"/>
      <c r="BO90" s="969"/>
      <c r="BP90" s="3137"/>
      <c r="BQ90" s="3136"/>
      <c r="BR90" s="3142"/>
      <c r="BS90" s="969"/>
      <c r="BT90" s="970"/>
      <c r="BU90" s="970"/>
      <c r="BV90" s="969"/>
      <c r="BW90" s="970"/>
      <c r="BX90" s="970"/>
      <c r="BY90" s="969"/>
      <c r="BZ90" s="970"/>
      <c r="CA90" s="970"/>
      <c r="CB90" s="3130"/>
      <c r="CC90" s="3131"/>
      <c r="CD90" s="3130"/>
      <c r="CE90" s="3132"/>
      <c r="CF90" s="3133"/>
      <c r="CG90" s="3134"/>
      <c r="CH90" s="3133"/>
      <c r="CI90" s="3134"/>
      <c r="CJ90" s="3133"/>
      <c r="CK90" s="3134"/>
      <c r="CL90" s="3133"/>
      <c r="CM90" s="3131"/>
      <c r="CN90" s="967"/>
      <c r="CO90" s="967"/>
      <c r="CP90" s="967"/>
      <c r="CQ90" s="978"/>
      <c r="CR90" s="972"/>
      <c r="CS90" s="970"/>
      <c r="CT90" s="970"/>
      <c r="CU90" s="979"/>
      <c r="CV90" s="969"/>
      <c r="CW90" s="970"/>
      <c r="CX90" s="970"/>
      <c r="CY90" s="979"/>
      <c r="CZ90" s="969"/>
      <c r="DA90" s="970"/>
      <c r="DB90" s="970"/>
      <c r="DC90" s="979"/>
      <c r="DD90" s="969"/>
      <c r="DE90" s="970"/>
      <c r="DF90" s="970"/>
      <c r="DG90" s="979"/>
      <c r="DH90" s="968"/>
      <c r="DI90" s="970"/>
      <c r="DJ90" s="971"/>
      <c r="DK90" s="969"/>
      <c r="DL90" s="970"/>
      <c r="DM90" s="970"/>
      <c r="DN90" s="969"/>
      <c r="DO90" s="971"/>
      <c r="DP90" s="971"/>
      <c r="DQ90" s="969"/>
      <c r="DR90" s="970"/>
      <c r="DS90" s="971"/>
      <c r="DT90" s="969"/>
      <c r="DU90" s="970"/>
      <c r="DV90" s="971"/>
      <c r="DW90" s="969"/>
      <c r="DX90" s="970"/>
      <c r="DY90" s="973"/>
      <c r="DZ90" s="969"/>
      <c r="EA90" s="970"/>
      <c r="EB90" s="971"/>
      <c r="EC90" s="969"/>
      <c r="ED90" s="980"/>
      <c r="EE90" s="981"/>
      <c r="EF90" s="967"/>
      <c r="EG90" s="973"/>
      <c r="EH90" s="970"/>
      <c r="EI90" s="970"/>
      <c r="EJ90" s="982"/>
    </row>
    <row r="91" spans="2:140" ht="18" customHeight="1">
      <c r="B91" s="3143" t="s">
        <v>1173</v>
      </c>
      <c r="C91" s="3132"/>
      <c r="D91" s="3134"/>
      <c r="E91" s="3133"/>
      <c r="F91" s="3134"/>
      <c r="G91" s="3133"/>
      <c r="H91" s="3134"/>
      <c r="I91" s="965"/>
      <c r="J91" s="966"/>
      <c r="K91" s="967"/>
      <c r="L91" s="968"/>
      <c r="M91" s="969"/>
      <c r="N91" s="970"/>
      <c r="O91" s="970"/>
      <c r="P91" s="970"/>
      <c r="Q91" s="971"/>
      <c r="R91" s="969"/>
      <c r="S91" s="970"/>
      <c r="T91" s="971"/>
      <c r="U91" s="970"/>
      <c r="V91" s="967"/>
      <c r="W91" s="972"/>
      <c r="X91" s="970"/>
      <c r="Y91" s="3137"/>
      <c r="Z91" s="3136"/>
      <c r="AA91" s="3142"/>
      <c r="AB91" s="3137"/>
      <c r="AC91" s="3136"/>
      <c r="AD91" s="3138"/>
      <c r="AE91" s="967"/>
      <c r="AF91" s="974"/>
      <c r="AG91" s="3135"/>
      <c r="AH91" s="3136"/>
      <c r="AI91" s="3138"/>
      <c r="AJ91" s="3135"/>
      <c r="AK91" s="3136"/>
      <c r="AL91" s="3136"/>
      <c r="AM91" s="3137"/>
      <c r="AN91" s="3136"/>
      <c r="AO91" s="3138"/>
      <c r="AP91" s="969"/>
      <c r="AQ91" s="975"/>
      <c r="AR91" s="976"/>
      <c r="AS91" s="977"/>
      <c r="AT91" s="3139"/>
      <c r="AU91" s="3139"/>
      <c r="AV91" s="3139"/>
      <c r="AW91" s="3139"/>
      <c r="AX91" s="3140"/>
      <c r="AY91" s="3139"/>
      <c r="AZ91" s="3139"/>
      <c r="BA91" s="3141"/>
      <c r="BB91" s="976"/>
      <c r="BC91" s="977"/>
      <c r="BD91" s="3139"/>
      <c r="BE91" s="3139"/>
      <c r="BF91" s="3139"/>
      <c r="BG91" s="3141"/>
      <c r="BH91" s="969"/>
      <c r="BI91" s="970"/>
      <c r="BJ91" s="971"/>
      <c r="BK91" s="969"/>
      <c r="BL91" s="975"/>
      <c r="BM91" s="969"/>
      <c r="BN91" s="975"/>
      <c r="BO91" s="969"/>
      <c r="BP91" s="3137"/>
      <c r="BQ91" s="3136"/>
      <c r="BR91" s="3142"/>
      <c r="BS91" s="969"/>
      <c r="BT91" s="970"/>
      <c r="BU91" s="970"/>
      <c r="BV91" s="969"/>
      <c r="BW91" s="970"/>
      <c r="BX91" s="970"/>
      <c r="BY91" s="969"/>
      <c r="BZ91" s="970"/>
      <c r="CA91" s="970"/>
      <c r="CB91" s="3130"/>
      <c r="CC91" s="3131"/>
      <c r="CD91" s="3130"/>
      <c r="CE91" s="3132"/>
      <c r="CF91" s="3133"/>
      <c r="CG91" s="3134"/>
      <c r="CH91" s="3133"/>
      <c r="CI91" s="3134"/>
      <c r="CJ91" s="3133"/>
      <c r="CK91" s="3134"/>
      <c r="CL91" s="3133"/>
      <c r="CM91" s="3131"/>
      <c r="CN91" s="967"/>
      <c r="CO91" s="967"/>
      <c r="CP91" s="967"/>
      <c r="CQ91" s="978"/>
      <c r="CR91" s="972"/>
      <c r="CS91" s="970"/>
      <c r="CT91" s="970"/>
      <c r="CU91" s="979"/>
      <c r="CV91" s="969"/>
      <c r="CW91" s="970"/>
      <c r="CX91" s="970"/>
      <c r="CY91" s="979"/>
      <c r="CZ91" s="969"/>
      <c r="DA91" s="970"/>
      <c r="DB91" s="970"/>
      <c r="DC91" s="979"/>
      <c r="DD91" s="969"/>
      <c r="DE91" s="970"/>
      <c r="DF91" s="970"/>
      <c r="DG91" s="979"/>
      <c r="DH91" s="968"/>
      <c r="DI91" s="970"/>
      <c r="DJ91" s="971"/>
      <c r="DK91" s="969"/>
      <c r="DL91" s="970"/>
      <c r="DM91" s="970"/>
      <c r="DN91" s="969"/>
      <c r="DO91" s="971"/>
      <c r="DP91" s="971"/>
      <c r="DQ91" s="969"/>
      <c r="DR91" s="970"/>
      <c r="DS91" s="971"/>
      <c r="DT91" s="969"/>
      <c r="DU91" s="970"/>
      <c r="DV91" s="971"/>
      <c r="DW91" s="969"/>
      <c r="DX91" s="970"/>
      <c r="DY91" s="973"/>
      <c r="DZ91" s="969"/>
      <c r="EA91" s="970"/>
      <c r="EB91" s="971"/>
      <c r="EC91" s="969"/>
      <c r="ED91" s="980"/>
      <c r="EE91" s="981"/>
      <c r="EF91" s="967"/>
      <c r="EG91" s="973"/>
      <c r="EH91" s="970"/>
      <c r="EI91" s="970"/>
      <c r="EJ91" s="982"/>
    </row>
    <row r="92" spans="2:140" ht="18" customHeight="1">
      <c r="B92" s="3143" t="s">
        <v>1174</v>
      </c>
      <c r="C92" s="3132"/>
      <c r="D92" s="3134"/>
      <c r="E92" s="3133"/>
      <c r="F92" s="3134"/>
      <c r="G92" s="3133"/>
      <c r="H92" s="3134"/>
      <c r="I92" s="965"/>
      <c r="J92" s="966"/>
      <c r="K92" s="967"/>
      <c r="L92" s="968"/>
      <c r="M92" s="969"/>
      <c r="N92" s="970"/>
      <c r="O92" s="970"/>
      <c r="P92" s="970"/>
      <c r="Q92" s="971"/>
      <c r="R92" s="969"/>
      <c r="S92" s="970"/>
      <c r="T92" s="971"/>
      <c r="U92" s="970"/>
      <c r="V92" s="967"/>
      <c r="W92" s="972"/>
      <c r="X92" s="970"/>
      <c r="Y92" s="3137"/>
      <c r="Z92" s="3136"/>
      <c r="AA92" s="3142"/>
      <c r="AB92" s="3137"/>
      <c r="AC92" s="3136"/>
      <c r="AD92" s="3138"/>
      <c r="AE92" s="967"/>
      <c r="AF92" s="974"/>
      <c r="AG92" s="3135"/>
      <c r="AH92" s="3136"/>
      <c r="AI92" s="3138"/>
      <c r="AJ92" s="3135"/>
      <c r="AK92" s="3136"/>
      <c r="AL92" s="3136"/>
      <c r="AM92" s="3137"/>
      <c r="AN92" s="3136"/>
      <c r="AO92" s="3138"/>
      <c r="AP92" s="969"/>
      <c r="AQ92" s="975"/>
      <c r="AR92" s="976"/>
      <c r="AS92" s="977"/>
      <c r="AT92" s="3139"/>
      <c r="AU92" s="3139"/>
      <c r="AV92" s="3139"/>
      <c r="AW92" s="3139"/>
      <c r="AX92" s="3140"/>
      <c r="AY92" s="3139"/>
      <c r="AZ92" s="3139"/>
      <c r="BA92" s="3141"/>
      <c r="BB92" s="976"/>
      <c r="BC92" s="977"/>
      <c r="BD92" s="3139"/>
      <c r="BE92" s="3139"/>
      <c r="BF92" s="3139"/>
      <c r="BG92" s="3141"/>
      <c r="BH92" s="969"/>
      <c r="BI92" s="970"/>
      <c r="BJ92" s="971"/>
      <c r="BK92" s="969"/>
      <c r="BL92" s="975"/>
      <c r="BM92" s="969"/>
      <c r="BN92" s="975"/>
      <c r="BO92" s="969"/>
      <c r="BP92" s="3137"/>
      <c r="BQ92" s="3136"/>
      <c r="BR92" s="3142"/>
      <c r="BS92" s="969"/>
      <c r="BT92" s="970"/>
      <c r="BU92" s="970"/>
      <c r="BV92" s="969"/>
      <c r="BW92" s="970"/>
      <c r="BX92" s="970"/>
      <c r="BY92" s="969"/>
      <c r="BZ92" s="970"/>
      <c r="CA92" s="970"/>
      <c r="CB92" s="3130"/>
      <c r="CC92" s="3131"/>
      <c r="CD92" s="3130"/>
      <c r="CE92" s="3132"/>
      <c r="CF92" s="3133"/>
      <c r="CG92" s="3134"/>
      <c r="CH92" s="3133"/>
      <c r="CI92" s="3134"/>
      <c r="CJ92" s="3133"/>
      <c r="CK92" s="3134"/>
      <c r="CL92" s="3133"/>
      <c r="CM92" s="3131"/>
      <c r="CN92" s="967"/>
      <c r="CO92" s="967"/>
      <c r="CP92" s="967"/>
      <c r="CQ92" s="978"/>
      <c r="CR92" s="972"/>
      <c r="CS92" s="970"/>
      <c r="CT92" s="970"/>
      <c r="CU92" s="979"/>
      <c r="CV92" s="969"/>
      <c r="CW92" s="970"/>
      <c r="CX92" s="970"/>
      <c r="CY92" s="979"/>
      <c r="CZ92" s="969"/>
      <c r="DA92" s="970"/>
      <c r="DB92" s="970"/>
      <c r="DC92" s="979"/>
      <c r="DD92" s="969"/>
      <c r="DE92" s="970"/>
      <c r="DF92" s="970"/>
      <c r="DG92" s="979"/>
      <c r="DH92" s="968"/>
      <c r="DI92" s="970"/>
      <c r="DJ92" s="971"/>
      <c r="DK92" s="969"/>
      <c r="DL92" s="970"/>
      <c r="DM92" s="970"/>
      <c r="DN92" s="969"/>
      <c r="DO92" s="971"/>
      <c r="DP92" s="971"/>
      <c r="DQ92" s="969"/>
      <c r="DR92" s="970"/>
      <c r="DS92" s="971"/>
      <c r="DT92" s="969"/>
      <c r="DU92" s="970"/>
      <c r="DV92" s="971"/>
      <c r="DW92" s="969"/>
      <c r="DX92" s="970"/>
      <c r="DY92" s="973"/>
      <c r="DZ92" s="969"/>
      <c r="EA92" s="970"/>
      <c r="EB92" s="971"/>
      <c r="EC92" s="969"/>
      <c r="ED92" s="980"/>
      <c r="EE92" s="981"/>
      <c r="EF92" s="967"/>
      <c r="EG92" s="973"/>
      <c r="EH92" s="970"/>
      <c r="EI92" s="970"/>
      <c r="EJ92" s="982"/>
    </row>
    <row r="93" spans="2:140" ht="18" customHeight="1">
      <c r="B93" s="3143" t="s">
        <v>1175</v>
      </c>
      <c r="C93" s="3132"/>
      <c r="D93" s="3134"/>
      <c r="E93" s="3133"/>
      <c r="F93" s="3134"/>
      <c r="G93" s="3133"/>
      <c r="H93" s="3134"/>
      <c r="I93" s="965"/>
      <c r="J93" s="966"/>
      <c r="K93" s="967"/>
      <c r="L93" s="968"/>
      <c r="M93" s="969"/>
      <c r="N93" s="970"/>
      <c r="O93" s="970"/>
      <c r="P93" s="970"/>
      <c r="Q93" s="971"/>
      <c r="R93" s="969"/>
      <c r="S93" s="970"/>
      <c r="T93" s="971"/>
      <c r="U93" s="970"/>
      <c r="V93" s="967"/>
      <c r="W93" s="972"/>
      <c r="X93" s="970"/>
      <c r="Y93" s="3137"/>
      <c r="Z93" s="3136"/>
      <c r="AA93" s="3142"/>
      <c r="AB93" s="3137"/>
      <c r="AC93" s="3136"/>
      <c r="AD93" s="3138"/>
      <c r="AE93" s="967"/>
      <c r="AF93" s="974"/>
      <c r="AG93" s="3135"/>
      <c r="AH93" s="3136"/>
      <c r="AI93" s="3138"/>
      <c r="AJ93" s="3135"/>
      <c r="AK93" s="3136"/>
      <c r="AL93" s="3136"/>
      <c r="AM93" s="3137"/>
      <c r="AN93" s="3136"/>
      <c r="AO93" s="3138"/>
      <c r="AP93" s="969"/>
      <c r="AQ93" s="975"/>
      <c r="AR93" s="976"/>
      <c r="AS93" s="977"/>
      <c r="AT93" s="3139"/>
      <c r="AU93" s="3139"/>
      <c r="AV93" s="3139"/>
      <c r="AW93" s="3139"/>
      <c r="AX93" s="3140"/>
      <c r="AY93" s="3139"/>
      <c r="AZ93" s="3139"/>
      <c r="BA93" s="3141"/>
      <c r="BB93" s="976"/>
      <c r="BC93" s="977"/>
      <c r="BD93" s="3139"/>
      <c r="BE93" s="3139"/>
      <c r="BF93" s="3139"/>
      <c r="BG93" s="3141"/>
      <c r="BH93" s="969"/>
      <c r="BI93" s="970"/>
      <c r="BJ93" s="971"/>
      <c r="BK93" s="969"/>
      <c r="BL93" s="975"/>
      <c r="BM93" s="969"/>
      <c r="BN93" s="975"/>
      <c r="BO93" s="969"/>
      <c r="BP93" s="3137"/>
      <c r="BQ93" s="3136"/>
      <c r="BR93" s="3142"/>
      <c r="BS93" s="969"/>
      <c r="BT93" s="970"/>
      <c r="BU93" s="970"/>
      <c r="BV93" s="969"/>
      <c r="BW93" s="970"/>
      <c r="BX93" s="970"/>
      <c r="BY93" s="969"/>
      <c r="BZ93" s="970"/>
      <c r="CA93" s="970"/>
      <c r="CB93" s="3130"/>
      <c r="CC93" s="3131"/>
      <c r="CD93" s="3130"/>
      <c r="CE93" s="3132"/>
      <c r="CF93" s="3133"/>
      <c r="CG93" s="3134"/>
      <c r="CH93" s="3133"/>
      <c r="CI93" s="3134"/>
      <c r="CJ93" s="3133"/>
      <c r="CK93" s="3134"/>
      <c r="CL93" s="3133"/>
      <c r="CM93" s="3131"/>
      <c r="CN93" s="967"/>
      <c r="CO93" s="967"/>
      <c r="CP93" s="967"/>
      <c r="CQ93" s="978"/>
      <c r="CR93" s="972"/>
      <c r="CS93" s="970"/>
      <c r="CT93" s="970"/>
      <c r="CU93" s="979"/>
      <c r="CV93" s="969"/>
      <c r="CW93" s="970"/>
      <c r="CX93" s="970"/>
      <c r="CY93" s="979"/>
      <c r="CZ93" s="969"/>
      <c r="DA93" s="970"/>
      <c r="DB93" s="970"/>
      <c r="DC93" s="979"/>
      <c r="DD93" s="969"/>
      <c r="DE93" s="970"/>
      <c r="DF93" s="970"/>
      <c r="DG93" s="979"/>
      <c r="DH93" s="968"/>
      <c r="DI93" s="970"/>
      <c r="DJ93" s="971"/>
      <c r="DK93" s="969"/>
      <c r="DL93" s="970"/>
      <c r="DM93" s="970"/>
      <c r="DN93" s="969"/>
      <c r="DO93" s="971"/>
      <c r="DP93" s="971"/>
      <c r="DQ93" s="969"/>
      <c r="DR93" s="970"/>
      <c r="DS93" s="971"/>
      <c r="DT93" s="969"/>
      <c r="DU93" s="970"/>
      <c r="DV93" s="971"/>
      <c r="DW93" s="969"/>
      <c r="DX93" s="970"/>
      <c r="DY93" s="973"/>
      <c r="DZ93" s="969"/>
      <c r="EA93" s="970"/>
      <c r="EB93" s="971"/>
      <c r="EC93" s="969"/>
      <c r="ED93" s="980"/>
      <c r="EE93" s="981"/>
      <c r="EF93" s="967"/>
      <c r="EG93" s="973"/>
      <c r="EH93" s="970"/>
      <c r="EI93" s="970"/>
      <c r="EJ93" s="982"/>
    </row>
    <row r="94" spans="2:140" ht="18" customHeight="1">
      <c r="B94" s="3143" t="s">
        <v>1176</v>
      </c>
      <c r="C94" s="3132"/>
      <c r="D94" s="3134"/>
      <c r="E94" s="3133"/>
      <c r="F94" s="3134"/>
      <c r="G94" s="3133"/>
      <c r="H94" s="3134"/>
      <c r="I94" s="965"/>
      <c r="J94" s="966"/>
      <c r="K94" s="967"/>
      <c r="L94" s="968"/>
      <c r="M94" s="969"/>
      <c r="N94" s="970"/>
      <c r="O94" s="970"/>
      <c r="P94" s="970"/>
      <c r="Q94" s="971"/>
      <c r="R94" s="969"/>
      <c r="S94" s="970"/>
      <c r="T94" s="971"/>
      <c r="U94" s="970"/>
      <c r="V94" s="967"/>
      <c r="W94" s="972"/>
      <c r="X94" s="970"/>
      <c r="Y94" s="3137"/>
      <c r="Z94" s="3136"/>
      <c r="AA94" s="3142"/>
      <c r="AB94" s="3137"/>
      <c r="AC94" s="3136"/>
      <c r="AD94" s="3138"/>
      <c r="AE94" s="967"/>
      <c r="AF94" s="974"/>
      <c r="AG94" s="3135"/>
      <c r="AH94" s="3136"/>
      <c r="AI94" s="3138"/>
      <c r="AJ94" s="3135"/>
      <c r="AK94" s="3136"/>
      <c r="AL94" s="3136"/>
      <c r="AM94" s="3137"/>
      <c r="AN94" s="3136"/>
      <c r="AO94" s="3138"/>
      <c r="AP94" s="969"/>
      <c r="AQ94" s="975"/>
      <c r="AR94" s="976"/>
      <c r="AS94" s="977"/>
      <c r="AT94" s="3139"/>
      <c r="AU94" s="3139"/>
      <c r="AV94" s="3139"/>
      <c r="AW94" s="3139"/>
      <c r="AX94" s="3140"/>
      <c r="AY94" s="3139"/>
      <c r="AZ94" s="3139"/>
      <c r="BA94" s="3141"/>
      <c r="BB94" s="976"/>
      <c r="BC94" s="977"/>
      <c r="BD94" s="3139"/>
      <c r="BE94" s="3139"/>
      <c r="BF94" s="3139"/>
      <c r="BG94" s="3141"/>
      <c r="BH94" s="969"/>
      <c r="BI94" s="970"/>
      <c r="BJ94" s="971"/>
      <c r="BK94" s="969"/>
      <c r="BL94" s="975"/>
      <c r="BM94" s="969"/>
      <c r="BN94" s="975"/>
      <c r="BO94" s="969"/>
      <c r="BP94" s="3137"/>
      <c r="BQ94" s="3136"/>
      <c r="BR94" s="3142"/>
      <c r="BS94" s="969"/>
      <c r="BT94" s="970"/>
      <c r="BU94" s="970"/>
      <c r="BV94" s="969"/>
      <c r="BW94" s="970"/>
      <c r="BX94" s="970"/>
      <c r="BY94" s="969"/>
      <c r="BZ94" s="970"/>
      <c r="CA94" s="970"/>
      <c r="CB94" s="3130"/>
      <c r="CC94" s="3131"/>
      <c r="CD94" s="3130"/>
      <c r="CE94" s="3132"/>
      <c r="CF94" s="3133"/>
      <c r="CG94" s="3134"/>
      <c r="CH94" s="3133"/>
      <c r="CI94" s="3134"/>
      <c r="CJ94" s="3133"/>
      <c r="CK94" s="3134"/>
      <c r="CL94" s="3133"/>
      <c r="CM94" s="3131"/>
      <c r="CN94" s="967"/>
      <c r="CO94" s="967"/>
      <c r="CP94" s="967"/>
      <c r="CQ94" s="978"/>
      <c r="CR94" s="972"/>
      <c r="CS94" s="970"/>
      <c r="CT94" s="970"/>
      <c r="CU94" s="979"/>
      <c r="CV94" s="969"/>
      <c r="CW94" s="970"/>
      <c r="CX94" s="970"/>
      <c r="CY94" s="979"/>
      <c r="CZ94" s="969"/>
      <c r="DA94" s="970"/>
      <c r="DB94" s="970"/>
      <c r="DC94" s="979"/>
      <c r="DD94" s="969"/>
      <c r="DE94" s="970"/>
      <c r="DF94" s="970"/>
      <c r="DG94" s="979"/>
      <c r="DH94" s="968"/>
      <c r="DI94" s="970"/>
      <c r="DJ94" s="971"/>
      <c r="DK94" s="969"/>
      <c r="DL94" s="970"/>
      <c r="DM94" s="970"/>
      <c r="DN94" s="969"/>
      <c r="DO94" s="971"/>
      <c r="DP94" s="971"/>
      <c r="DQ94" s="969"/>
      <c r="DR94" s="970"/>
      <c r="DS94" s="971"/>
      <c r="DT94" s="969"/>
      <c r="DU94" s="970"/>
      <c r="DV94" s="971"/>
      <c r="DW94" s="969"/>
      <c r="DX94" s="970"/>
      <c r="DY94" s="973"/>
      <c r="DZ94" s="969"/>
      <c r="EA94" s="970"/>
      <c r="EB94" s="971"/>
      <c r="EC94" s="969"/>
      <c r="ED94" s="980"/>
      <c r="EE94" s="981"/>
      <c r="EF94" s="967"/>
      <c r="EG94" s="973"/>
      <c r="EH94" s="970"/>
      <c r="EI94" s="970"/>
      <c r="EJ94" s="982"/>
    </row>
  </sheetData>
  <mergeCells count="1402">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BC19:BE19"/>
    <mergeCell ref="BR19:CC19"/>
    <mergeCell ref="CH19:CS19"/>
    <mergeCell ref="DL19:DN19"/>
    <mergeCell ref="L20:AB20"/>
    <mergeCell ref="BR20:CC20"/>
    <mergeCell ref="BC17:BE17"/>
    <mergeCell ref="BR17:BW17"/>
    <mergeCell ref="CH17:CN17"/>
    <mergeCell ref="L18:AB18"/>
    <mergeCell ref="BC18:BE18"/>
    <mergeCell ref="BR18:BW18"/>
    <mergeCell ref="CH18:CS18"/>
    <mergeCell ref="EG15:EI15"/>
    <mergeCell ref="L16:AB16"/>
    <mergeCell ref="BC16:BE16"/>
    <mergeCell ref="BR16:BW16"/>
    <mergeCell ref="CH16:CN16"/>
    <mergeCell ref="DL16:DN16"/>
    <mergeCell ref="EG16:EI16"/>
    <mergeCell ref="B13:F13"/>
    <mergeCell ref="AE13:AI13"/>
    <mergeCell ref="BC15:BE15"/>
    <mergeCell ref="BR15:BW15"/>
    <mergeCell ref="CH15:CN15"/>
    <mergeCell ref="DL15:DN15"/>
    <mergeCell ref="DH11:DL11"/>
    <mergeCell ref="DN11:DR11"/>
    <mergeCell ref="DT11:DX11"/>
    <mergeCell ref="DZ11:ED11"/>
    <mergeCell ref="EF11:EJ11"/>
    <mergeCell ref="EL11:EX11"/>
    <mergeCell ref="AN11:AO11"/>
    <mergeCell ref="AQ11:AS11"/>
    <mergeCell ref="AT11:BQ11"/>
    <mergeCell ref="BS11:BX11"/>
    <mergeCell ref="BY11:BZ11"/>
    <mergeCell ref="CA11:CB11"/>
    <mergeCell ref="Z9:AG9"/>
    <mergeCell ref="AN9:AO9"/>
    <mergeCell ref="AQ9:AS9"/>
    <mergeCell ref="AT9:BQ9"/>
    <mergeCell ref="BS9:BX9"/>
    <mergeCell ref="BY9:CH9"/>
    <mergeCell ref="AI8:AM9"/>
    <mergeCell ref="AN8:AO8"/>
    <mergeCell ref="AP8:BA8"/>
    <mergeCell ref="BB8:BI8"/>
    <mergeCell ref="BJ8:BK8"/>
    <mergeCell ref="DH10:DL10"/>
    <mergeCell ref="DN10:DR10"/>
    <mergeCell ref="DT10:DX10"/>
    <mergeCell ref="DZ10:ED10"/>
    <mergeCell ref="EF10:EJ10"/>
    <mergeCell ref="EL10:EX10"/>
    <mergeCell ref="BS10:BX10"/>
    <mergeCell ref="BY10:CH10"/>
    <mergeCell ref="CJ10:CO10"/>
    <mergeCell ref="CR10:CV10"/>
    <mergeCell ref="CW10:CZ10"/>
    <mergeCell ref="DC10:DF11"/>
    <mergeCell ref="CE11:CF11"/>
    <mergeCell ref="CG11:CH11"/>
    <mergeCell ref="CR11:CV11"/>
    <mergeCell ref="CW11:CZ11"/>
    <mergeCell ref="EL9:EO9"/>
    <mergeCell ref="EQ9:EX9"/>
    <mergeCell ref="AI10:AM11"/>
    <mergeCell ref="AN10:AO10"/>
    <mergeCell ref="AP10:BA10"/>
    <mergeCell ref="EZ9:FB9"/>
    <mergeCell ref="FD9:FH9"/>
    <mergeCell ref="DP2:EJ3"/>
    <mergeCell ref="BB10:BI10"/>
    <mergeCell ref="BJ10:BK10"/>
    <mergeCell ref="BL10:BQ10"/>
    <mergeCell ref="CJ9:CO9"/>
    <mergeCell ref="CP9:DA9"/>
    <mergeCell ref="DC9:DI9"/>
    <mergeCell ref="DJ9:DS9"/>
    <mergeCell ref="DT9:DZ9"/>
    <mergeCell ref="EA9:EJ9"/>
    <mergeCell ref="AI6:AM7"/>
    <mergeCell ref="AN6:AO6"/>
    <mergeCell ref="AP6:BA6"/>
    <mergeCell ref="BB6:BI6"/>
    <mergeCell ref="BJ6:BK6"/>
    <mergeCell ref="BL6:BQ6"/>
    <mergeCell ref="BS6:BX6"/>
    <mergeCell ref="EL8:EO8"/>
    <mergeCell ref="FE6:FH6"/>
    <mergeCell ref="AN7:AO7"/>
    <mergeCell ref="AQ7:AS7"/>
    <mergeCell ref="AT7:BQ7"/>
    <mergeCell ref="BS7:BX7"/>
    <mergeCell ref="BY7:CI7"/>
    <mergeCell ref="CJ7:CO7"/>
    <mergeCell ref="CP7:DA7"/>
    <mergeCell ref="DC7:DF8"/>
    <mergeCell ref="DG7:DH7"/>
    <mergeCell ref="DJ6:DL6"/>
    <mergeCell ref="DM6:EJ6"/>
    <mergeCell ref="EL6:EO6"/>
    <mergeCell ref="EQ6:EX6"/>
    <mergeCell ref="EY6:FB6"/>
    <mergeCell ref="FC6:FD6"/>
    <mergeCell ref="DI5:EB5"/>
    <mergeCell ref="EC5:ED5"/>
    <mergeCell ref="EE5:EJ5"/>
    <mergeCell ref="DJ8:DL8"/>
    <mergeCell ref="DM8:EJ8"/>
    <mergeCell ref="ER8:EW8"/>
    <mergeCell ref="EZ8:FB8"/>
    <mergeCell ref="FD8:FH8"/>
    <mergeCell ref="BL8:BQ8"/>
    <mergeCell ref="BS8:BX8"/>
    <mergeCell ref="BY8:CH8"/>
    <mergeCell ref="CJ8:CO8"/>
    <mergeCell ref="CP8:DA8"/>
    <mergeCell ref="DG8:DH8"/>
    <mergeCell ref="DI7:EB7"/>
    <mergeCell ref="EC7:ED7"/>
    <mergeCell ref="EE7:EJ7"/>
    <mergeCell ref="EL7:EO7"/>
    <mergeCell ref="EQ7:FH7"/>
    <mergeCell ref="C4:K4"/>
    <mergeCell ref="P4:V4"/>
    <mergeCell ref="AI4:AM5"/>
    <mergeCell ref="AN4:AO4"/>
    <mergeCell ref="AP4:BA4"/>
    <mergeCell ref="BB4:BI4"/>
    <mergeCell ref="Z5:AG5"/>
    <mergeCell ref="AN5:AO5"/>
    <mergeCell ref="AQ5:AS5"/>
    <mergeCell ref="AT5:BQ5"/>
    <mergeCell ref="B2:AG3"/>
    <mergeCell ref="BS5:BX5"/>
    <mergeCell ref="BY5:CI5"/>
    <mergeCell ref="CJ5:CO5"/>
    <mergeCell ref="CP5:CZ5"/>
    <mergeCell ref="DC5:DF6"/>
    <mergeCell ref="DG5:DH5"/>
    <mergeCell ref="BY6:CI6"/>
    <mergeCell ref="CJ6:CO6"/>
    <mergeCell ref="CP6:DA6"/>
    <mergeCell ref="DG6:DH6"/>
    <mergeCell ref="AI3:AO3"/>
    <mergeCell ref="AP3:BQ3"/>
    <mergeCell ref="BS3:BX3"/>
    <mergeCell ref="BY3:DA3"/>
    <mergeCell ref="BJ4:BK4"/>
    <mergeCell ref="BL4:BQ4"/>
    <mergeCell ref="BS4:BX4"/>
    <mergeCell ref="BY4:CI4"/>
    <mergeCell ref="CJ4:CO4"/>
    <mergeCell ref="CP4:CZ4"/>
  </mergeCells>
  <phoneticPr fontId="4"/>
  <conditionalFormatting sqref="AB35:AB94 G35:G94 I35:Y94 E35:E94 AE35:AG94 AM35:AM94 BL35:BL94 BN35:BP94 BS35:CB94 AJ35:AJ94 CN35:EJ94 CD35:CD94 CF35:CF94 CH35:CH94 CJ35:CJ94 CL35:CL94 B35:B94 AP35:AQ94 BH35:BJ94">
    <cfRule type="expression" dxfId="5" priority="5" stopIfTrue="1">
      <formula>MOD(ROW(),5)&gt;0</formula>
    </cfRule>
    <cfRule type="expression" dxfId="4" priority="6" stopIfTrue="1">
      <formula>MOD(ROW(),5)=0</formula>
    </cfRule>
  </conditionalFormatting>
  <conditionalFormatting sqref="BK35:BK94">
    <cfRule type="expression" dxfId="3" priority="3" stopIfTrue="1">
      <formula>MOD(ROW(),5)&gt;0</formula>
    </cfRule>
    <cfRule type="expression" dxfId="2" priority="4" stopIfTrue="1">
      <formula>MOD(ROW(),5)=0</formula>
    </cfRule>
  </conditionalFormatting>
  <conditionalFormatting sqref="BM35:BM94">
    <cfRule type="expression" dxfId="1" priority="1" stopIfTrue="1">
      <formula>MOD(ROW(),5)&gt;0</formula>
    </cfRule>
    <cfRule type="expression" dxfId="0" priority="2" stopIfTrue="1">
      <formula>MOD(ROW(),5)=0</formula>
    </cfRule>
  </conditionalFormatting>
  <dataValidations count="31">
    <dataValidation type="list" allowBlank="1" showInputMessage="1" showErrorMessage="1" sqref="CA17 CA15 BH15:BH20 B14 EB18 B4 DN27 DT27 DZ27 DH27 EB20 DX21 B20 B16 B18 DU20 EF19 AA6:AA7 AA10:AA11" xr:uid="{D90160DE-8DCB-44CF-B1AD-F41AEEF42135}">
      <formula1>"□,■"</formula1>
    </dataValidation>
    <dataValidation allowBlank="1" showInputMessage="1" showErrorMessage="1" prompt="住所" sqref="AT9 DM6 AT7 DM8 AT5 AT11" xr:uid="{E799BB12-977B-4267-B238-8A22F134F9D2}"/>
    <dataValidation allowBlank="1" showInputMessage="1" showErrorMessage="1" prompt="会社名" sqref="AP4:BA4 AP6:BA6 AP8:BA8 AP10:BA10 DI7 DI5" xr:uid="{5553FC2E-A062-41AD-8944-AE37827F7EF8}"/>
    <dataValidation allowBlank="1" showInputMessage="1" showErrorMessage="1" prompt="役職名・氏名" sqref="BB8 BB10 BB4 BB6" xr:uid="{A71A4B11-42C0-4A54-8A97-CDD6F96A0A62}"/>
    <dataValidation type="list" allowBlank="1" showInputMessage="1" showErrorMessage="1" sqref="DL16:DN16 AE35:AE94 K35:K94 EF35:EF94" xr:uid="{FBE37470-A52F-4F5A-A08B-DCC512DCEFFC}">
      <formula1>"4,3,2,1,-"</formula1>
    </dataValidation>
    <dataValidation type="list" allowBlank="1" showInputMessage="1" showErrorMessage="1" sqref="DL15:DN15 EG35:EJ94 AF35:AF94 EG16:EI16" xr:uid="{C416D45E-428E-48BD-9948-6ACF45DD32E3}">
      <formula1>"3,2,1,-"</formula1>
    </dataValidation>
    <dataValidation type="list" allowBlank="1" showInputMessage="1" sqref="AP35:AP94 V35:X94 L35:T94 EC35:EC94 CR35:DH94 BS35:CA94 DT35:DT94 BO35:BO94 CP35:CP94 DK35:DK94 DQ35:DQ94 BH35:BK94 DW35:DW94 DN35:DN94 DZ35:DZ94 BM35:BM94" xr:uid="{BC9A54A3-6F9E-4A74-B8C2-DE1E931E4E50}">
      <formula1>"■,　"</formula1>
    </dataValidation>
    <dataValidation type="list" allowBlank="1" showInputMessage="1" showErrorMessage="1" sqref="DL19 EG15:EI15 U35:U94 BL35:BL94" xr:uid="{DA783CE7-57BE-487C-9E06-2140A254AC9E}">
      <formula1>"3,2,1"</formula1>
    </dataValidation>
    <dataValidation type="list" allowBlank="1" showInputMessage="1" sqref="AQ35:AQ94" xr:uid="{FF04AFCA-F16A-4107-9143-11A99C8684BE}">
      <formula1>"壁,柱"</formula1>
    </dataValidation>
    <dataValidation type="list" allowBlank="1" showInputMessage="1" showErrorMessage="1" sqref="AM35:AM94" xr:uid="{939387A4-6B70-4516-B534-281FEAAF2FC1}">
      <formula1>"はり,傾斜屋根,その他,該当なし"</formula1>
    </dataValidation>
    <dataValidation type="list" allowBlank="1" showInputMessage="1" showErrorMessage="1" sqref="Y35:Y94" xr:uid="{2F6AC0D3-7774-4A7F-9CFE-A17B9B9982C2}">
      <formula1>"避難はしご,避難ﾀﾗｯﾌﾟ,緩降機,避難ﾛｰﾌﾟ,避難橋,救助袋,滑り台,滑り棒,その他"</formula1>
    </dataValidation>
    <dataValidation type="list" allowBlank="1" showInputMessage="1" showErrorMessage="1" sqref="BN35:BN94" xr:uid="{F82A84D1-E559-4007-B4DF-AF0072924CD0}">
      <formula1>"3,2,-"</formula1>
    </dataValidation>
    <dataValidation type="list" allowBlank="1" showInputMessage="1" showErrorMessage="1" sqref="J35:J94 AR35:AR94" xr:uid="{D37D818F-2B40-41C3-8904-DD149CB5D172}">
      <formula1>"4,3,2,1"</formula1>
    </dataValidation>
    <dataValidation type="list" allowBlank="1" showInputMessage="1" sqref="DU19" xr:uid="{3B21D030-76F9-4D58-9FF6-E9C70008507E}">
      <formula1>"□,■"</formula1>
    </dataValidation>
    <dataValidation type="list" allowBlank="1" showInputMessage="1" showErrorMessage="1" sqref="CP7" xr:uid="{D62CFC7D-8AB2-4A06-94D9-574C5E646D0C}">
      <formula1>"一戸建ての住宅,共同住宅,長屋,重ね建て"</formula1>
    </dataValidation>
    <dataValidation type="list" allowBlank="1" showInputMessage="1" showErrorMessage="1" sqref="CP9" xr:uid="{EC871251-0C73-4F1C-8399-855D3B0E8708}">
      <formula1>"持家,貸家,給与住宅,分譲住宅"</formula1>
    </dataValidation>
    <dataValidation type="list" allowBlank="1" showInputMessage="1" showErrorMessage="1" sqref="CP8" xr:uid="{B8CE08AE-A66A-4E5F-B9F7-A5CC13F649C3}">
      <formula1>"居住専用,併用"</formula1>
    </dataValidation>
    <dataValidation type="list" allowBlank="1" showInputMessage="1" showErrorMessage="1" sqref="DO35:DP94 DR35:DS94" xr:uid="{7BA50ACB-AD1A-4A1F-B30D-0443481BC0C7}">
      <formula1>"27,20,15,11,他"</formula1>
    </dataValidation>
    <dataValidation type="list" allowBlank="1" showInputMessage="1" showErrorMessage="1" sqref="EA35:EB94 ED35:EE94" xr:uid="{EE40AAFC-A009-4053-B05F-D13C9DFB1501}">
      <formula1>"30,25,20,15,他"</formula1>
    </dataValidation>
    <dataValidation type="list" allowBlank="1" showInputMessage="1" showErrorMessage="1" sqref="CO35:CO94" xr:uid="{51AE1A38-EBFA-449C-AEF9-77944A2085FC}">
      <formula1>"5,4,3,2,1,-"</formula1>
    </dataValidation>
    <dataValidation type="list" allowBlank="1" showInputMessage="1" showErrorMessage="1" sqref="AN27" xr:uid="{C4F176EA-3191-4637-B594-EB27EB290FE8}">
      <formula1>"■,□"</formula1>
    </dataValidation>
    <dataValidation type="list" allowBlank="1" showInputMessage="1" showErrorMessage="1" sqref="AS35:AS94 BC35:BC94" xr:uid="{DA01B683-0C81-4ACD-AD32-88C3CCAD80E7}">
      <formula1>"1,2,3,4,5,6,7,8"</formula1>
    </dataValidation>
    <dataValidation type="list" allowBlank="1" showInputMessage="1" showErrorMessage="1" sqref="BB35:BB94" xr:uid="{DE1B02CD-D273-4DC2-A74E-515A1DF75F3D}">
      <formula1>"5,4,1"</formula1>
    </dataValidation>
    <dataValidation type="list" allowBlank="1" showInputMessage="1" showErrorMessage="1" sqref="CN35:CN94 DI35:DJ94 DL35:DM94 DU35:DV94 DX35:DY94" xr:uid="{D9055208-4430-42FB-9EDA-A7E836E81CC0}">
      <formula1>"5,4,3,2,1"</formula1>
    </dataValidation>
    <dataValidation allowBlank="1" showInputMessage="1" showErrorMessage="1" prompt="評価住戸数に応じてNo削除してください" sqref="B35:D35" xr:uid="{FA0D2442-1F20-4E12-BF45-CC61DB4715F4}"/>
    <dataValidation type="list" allowBlank="1" showInputMessage="1" showErrorMessage="1" sqref="BY6:CI6" xr:uid="{2862CF1E-86CD-4637-9DB4-6FA10FF686C8}">
      <formula1>$FZ$2:$FZ$7</formula1>
    </dataValidation>
    <dataValidation type="list" allowBlank="1" showInputMessage="1" showErrorMessage="1" sqref="BY7:CI7" xr:uid="{ACD301C6-050E-4065-BE0D-9C5D87CB274D}">
      <formula1>$GI$2:$GI$9</formula1>
    </dataValidation>
    <dataValidation type="list" allowBlank="1" showInputMessage="1" showErrorMessage="1" sqref="CP6:DA6" xr:uid="{888D011B-6560-43D2-899C-70B608E3BD7E}">
      <formula1>$GR$2:$GR$11</formula1>
    </dataValidation>
    <dataValidation type="list" allowBlank="1" showInputMessage="1" showErrorMessage="1" prompt="「一戸建ての住宅」か「共同住宅」を選択" sqref="P4:V4" xr:uid="{5FF1DFD1-6D7B-4841-9E50-51A58F75DFE4}">
      <formula1>"共同住宅等,一戸建ての住宅"</formula1>
    </dataValidation>
    <dataValidation type="list" allowBlank="1" showInputMessage="1" showErrorMessage="1" prompt="「設計住宅性能評価」か「建設住宅性能評価」を選択" sqref="C4:K4" xr:uid="{0A08FB8A-4CA3-4307-9E6B-8608515EFF92}">
      <formula1>"設計住宅性能評価,建設住宅性能評価"</formula1>
    </dataValidation>
    <dataValidation type="list" allowBlank="1" showInputMessage="1" showErrorMessage="1" sqref="B2:AG3" xr:uid="{3D774457-0FA6-4EE9-96AE-089C8F2AB998}">
      <formula1>"自己評価一覧表,評価内容一覧表,品確法第19条に基づく評価の業務に関する帳簿"</formula1>
    </dataValidation>
  </dataValidations>
  <pageMargins left="1.1811023622047245" right="0.19685039370078741" top="0.59055118110236227" bottom="0.39370078740157483" header="0.51181102362204722" footer="0.51181102362204722"/>
  <pageSetup paperSize="8" scale="50" fitToHeight="2"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1DDF6-A05B-496B-8659-9B3B49DBCC52}">
  <sheetPr>
    <tabColor rgb="FF92D050"/>
  </sheetPr>
  <dimension ref="A1:AG174"/>
  <sheetViews>
    <sheetView view="pageBreakPreview" zoomScaleNormal="70" zoomScaleSheetLayoutView="100" workbookViewId="0">
      <selection activeCell="S12" sqref="S12:V12"/>
    </sheetView>
  </sheetViews>
  <sheetFormatPr defaultRowHeight="12"/>
  <cols>
    <col min="1" max="9" width="3" style="1308" customWidth="1"/>
    <col min="10" max="10" width="3.125" style="1308" customWidth="1"/>
    <col min="11" max="31" width="3" style="1308" customWidth="1"/>
    <col min="32" max="32" width="6.25" style="1308" customWidth="1"/>
    <col min="33" max="33" width="4.625" style="1308" customWidth="1"/>
    <col min="34" max="256" width="9" style="1308"/>
    <col min="257" max="265" width="3" style="1308" customWidth="1"/>
    <col min="266" max="266" width="3.125" style="1308" customWidth="1"/>
    <col min="267" max="287" width="3" style="1308" customWidth="1"/>
    <col min="288" max="288" width="6.25" style="1308" customWidth="1"/>
    <col min="289" max="289" width="4.625" style="1308" customWidth="1"/>
    <col min="290" max="512" width="9" style="1308"/>
    <col min="513" max="521" width="3" style="1308" customWidth="1"/>
    <col min="522" max="522" width="3.125" style="1308" customWidth="1"/>
    <col min="523" max="543" width="3" style="1308" customWidth="1"/>
    <col min="544" max="544" width="6.25" style="1308" customWidth="1"/>
    <col min="545" max="545" width="4.625" style="1308" customWidth="1"/>
    <col min="546" max="768" width="9" style="1308"/>
    <col min="769" max="777" width="3" style="1308" customWidth="1"/>
    <col min="778" max="778" width="3.125" style="1308" customWidth="1"/>
    <col min="779" max="799" width="3" style="1308" customWidth="1"/>
    <col min="800" max="800" width="6.25" style="1308" customWidth="1"/>
    <col min="801" max="801" width="4.625" style="1308" customWidth="1"/>
    <col min="802" max="1024" width="9" style="1308"/>
    <col min="1025" max="1033" width="3" style="1308" customWidth="1"/>
    <col min="1034" max="1034" width="3.125" style="1308" customWidth="1"/>
    <col min="1035" max="1055" width="3" style="1308" customWidth="1"/>
    <col min="1056" max="1056" width="6.25" style="1308" customWidth="1"/>
    <col min="1057" max="1057" width="4.625" style="1308" customWidth="1"/>
    <col min="1058" max="1280" width="9" style="1308"/>
    <col min="1281" max="1289" width="3" style="1308" customWidth="1"/>
    <col min="1290" max="1290" width="3.125" style="1308" customWidth="1"/>
    <col min="1291" max="1311" width="3" style="1308" customWidth="1"/>
    <col min="1312" max="1312" width="6.25" style="1308" customWidth="1"/>
    <col min="1313" max="1313" width="4.625" style="1308" customWidth="1"/>
    <col min="1314" max="1536" width="9" style="1308"/>
    <col min="1537" max="1545" width="3" style="1308" customWidth="1"/>
    <col min="1546" max="1546" width="3.125" style="1308" customWidth="1"/>
    <col min="1547" max="1567" width="3" style="1308" customWidth="1"/>
    <col min="1568" max="1568" width="6.25" style="1308" customWidth="1"/>
    <col min="1569" max="1569" width="4.625" style="1308" customWidth="1"/>
    <col min="1570" max="1792" width="9" style="1308"/>
    <col min="1793" max="1801" width="3" style="1308" customWidth="1"/>
    <col min="1802" max="1802" width="3.125" style="1308" customWidth="1"/>
    <col min="1803" max="1823" width="3" style="1308" customWidth="1"/>
    <col min="1824" max="1824" width="6.25" style="1308" customWidth="1"/>
    <col min="1825" max="1825" width="4.625" style="1308" customWidth="1"/>
    <col min="1826" max="2048" width="9" style="1308"/>
    <col min="2049" max="2057" width="3" style="1308" customWidth="1"/>
    <col min="2058" max="2058" width="3.125" style="1308" customWidth="1"/>
    <col min="2059" max="2079" width="3" style="1308" customWidth="1"/>
    <col min="2080" max="2080" width="6.25" style="1308" customWidth="1"/>
    <col min="2081" max="2081" width="4.625" style="1308" customWidth="1"/>
    <col min="2082" max="2304" width="9" style="1308"/>
    <col min="2305" max="2313" width="3" style="1308" customWidth="1"/>
    <col min="2314" max="2314" width="3.125" style="1308" customWidth="1"/>
    <col min="2315" max="2335" width="3" style="1308" customWidth="1"/>
    <col min="2336" max="2336" width="6.25" style="1308" customWidth="1"/>
    <col min="2337" max="2337" width="4.625" style="1308" customWidth="1"/>
    <col min="2338" max="2560" width="9" style="1308"/>
    <col min="2561" max="2569" width="3" style="1308" customWidth="1"/>
    <col min="2570" max="2570" width="3.125" style="1308" customWidth="1"/>
    <col min="2571" max="2591" width="3" style="1308" customWidth="1"/>
    <col min="2592" max="2592" width="6.25" style="1308" customWidth="1"/>
    <col min="2593" max="2593" width="4.625" style="1308" customWidth="1"/>
    <col min="2594" max="2816" width="9" style="1308"/>
    <col min="2817" max="2825" width="3" style="1308" customWidth="1"/>
    <col min="2826" max="2826" width="3.125" style="1308" customWidth="1"/>
    <col min="2827" max="2847" width="3" style="1308" customWidth="1"/>
    <col min="2848" max="2848" width="6.25" style="1308" customWidth="1"/>
    <col min="2849" max="2849" width="4.625" style="1308" customWidth="1"/>
    <col min="2850" max="3072" width="9" style="1308"/>
    <col min="3073" max="3081" width="3" style="1308" customWidth="1"/>
    <col min="3082" max="3082" width="3.125" style="1308" customWidth="1"/>
    <col min="3083" max="3103" width="3" style="1308" customWidth="1"/>
    <col min="3104" max="3104" width="6.25" style="1308" customWidth="1"/>
    <col min="3105" max="3105" width="4.625" style="1308" customWidth="1"/>
    <col min="3106" max="3328" width="9" style="1308"/>
    <col min="3329" max="3337" width="3" style="1308" customWidth="1"/>
    <col min="3338" max="3338" width="3.125" style="1308" customWidth="1"/>
    <col min="3339" max="3359" width="3" style="1308" customWidth="1"/>
    <col min="3360" max="3360" width="6.25" style="1308" customWidth="1"/>
    <col min="3361" max="3361" width="4.625" style="1308" customWidth="1"/>
    <col min="3362" max="3584" width="9" style="1308"/>
    <col min="3585" max="3593" width="3" style="1308" customWidth="1"/>
    <col min="3594" max="3594" width="3.125" style="1308" customWidth="1"/>
    <col min="3595" max="3615" width="3" style="1308" customWidth="1"/>
    <col min="3616" max="3616" width="6.25" style="1308" customWidth="1"/>
    <col min="3617" max="3617" width="4.625" style="1308" customWidth="1"/>
    <col min="3618" max="3840" width="9" style="1308"/>
    <col min="3841" max="3849" width="3" style="1308" customWidth="1"/>
    <col min="3850" max="3850" width="3.125" style="1308" customWidth="1"/>
    <col min="3851" max="3871" width="3" style="1308" customWidth="1"/>
    <col min="3872" max="3872" width="6.25" style="1308" customWidth="1"/>
    <col min="3873" max="3873" width="4.625" style="1308" customWidth="1"/>
    <col min="3874" max="4096" width="9" style="1308"/>
    <col min="4097" max="4105" width="3" style="1308" customWidth="1"/>
    <col min="4106" max="4106" width="3.125" style="1308" customWidth="1"/>
    <col min="4107" max="4127" width="3" style="1308" customWidth="1"/>
    <col min="4128" max="4128" width="6.25" style="1308" customWidth="1"/>
    <col min="4129" max="4129" width="4.625" style="1308" customWidth="1"/>
    <col min="4130" max="4352" width="9" style="1308"/>
    <col min="4353" max="4361" width="3" style="1308" customWidth="1"/>
    <col min="4362" max="4362" width="3.125" style="1308" customWidth="1"/>
    <col min="4363" max="4383" width="3" style="1308" customWidth="1"/>
    <col min="4384" max="4384" width="6.25" style="1308" customWidth="1"/>
    <col min="4385" max="4385" width="4.625" style="1308" customWidth="1"/>
    <col min="4386" max="4608" width="9" style="1308"/>
    <col min="4609" max="4617" width="3" style="1308" customWidth="1"/>
    <col min="4618" max="4618" width="3.125" style="1308" customWidth="1"/>
    <col min="4619" max="4639" width="3" style="1308" customWidth="1"/>
    <col min="4640" max="4640" width="6.25" style="1308" customWidth="1"/>
    <col min="4641" max="4641" width="4.625" style="1308" customWidth="1"/>
    <col min="4642" max="4864" width="9" style="1308"/>
    <col min="4865" max="4873" width="3" style="1308" customWidth="1"/>
    <col min="4874" max="4874" width="3.125" style="1308" customWidth="1"/>
    <col min="4875" max="4895" width="3" style="1308" customWidth="1"/>
    <col min="4896" max="4896" width="6.25" style="1308" customWidth="1"/>
    <col min="4897" max="4897" width="4.625" style="1308" customWidth="1"/>
    <col min="4898" max="5120" width="9" style="1308"/>
    <col min="5121" max="5129" width="3" style="1308" customWidth="1"/>
    <col min="5130" max="5130" width="3.125" style="1308" customWidth="1"/>
    <col min="5131" max="5151" width="3" style="1308" customWidth="1"/>
    <col min="5152" max="5152" width="6.25" style="1308" customWidth="1"/>
    <col min="5153" max="5153" width="4.625" style="1308" customWidth="1"/>
    <col min="5154" max="5376" width="9" style="1308"/>
    <col min="5377" max="5385" width="3" style="1308" customWidth="1"/>
    <col min="5386" max="5386" width="3.125" style="1308" customWidth="1"/>
    <col min="5387" max="5407" width="3" style="1308" customWidth="1"/>
    <col min="5408" max="5408" width="6.25" style="1308" customWidth="1"/>
    <col min="5409" max="5409" width="4.625" style="1308" customWidth="1"/>
    <col min="5410" max="5632" width="9" style="1308"/>
    <col min="5633" max="5641" width="3" style="1308" customWidth="1"/>
    <col min="5642" max="5642" width="3.125" style="1308" customWidth="1"/>
    <col min="5643" max="5663" width="3" style="1308" customWidth="1"/>
    <col min="5664" max="5664" width="6.25" style="1308" customWidth="1"/>
    <col min="5665" max="5665" width="4.625" style="1308" customWidth="1"/>
    <col min="5666" max="5888" width="9" style="1308"/>
    <col min="5889" max="5897" width="3" style="1308" customWidth="1"/>
    <col min="5898" max="5898" width="3.125" style="1308" customWidth="1"/>
    <col min="5899" max="5919" width="3" style="1308" customWidth="1"/>
    <col min="5920" max="5920" width="6.25" style="1308" customWidth="1"/>
    <col min="5921" max="5921" width="4.625" style="1308" customWidth="1"/>
    <col min="5922" max="6144" width="9" style="1308"/>
    <col min="6145" max="6153" width="3" style="1308" customWidth="1"/>
    <col min="6154" max="6154" width="3.125" style="1308" customWidth="1"/>
    <col min="6155" max="6175" width="3" style="1308" customWidth="1"/>
    <col min="6176" max="6176" width="6.25" style="1308" customWidth="1"/>
    <col min="6177" max="6177" width="4.625" style="1308" customWidth="1"/>
    <col min="6178" max="6400" width="9" style="1308"/>
    <col min="6401" max="6409" width="3" style="1308" customWidth="1"/>
    <col min="6410" max="6410" width="3.125" style="1308" customWidth="1"/>
    <col min="6411" max="6431" width="3" style="1308" customWidth="1"/>
    <col min="6432" max="6432" width="6.25" style="1308" customWidth="1"/>
    <col min="6433" max="6433" width="4.625" style="1308" customWidth="1"/>
    <col min="6434" max="6656" width="9" style="1308"/>
    <col min="6657" max="6665" width="3" style="1308" customWidth="1"/>
    <col min="6666" max="6666" width="3.125" style="1308" customWidth="1"/>
    <col min="6667" max="6687" width="3" style="1308" customWidth="1"/>
    <col min="6688" max="6688" width="6.25" style="1308" customWidth="1"/>
    <col min="6689" max="6689" width="4.625" style="1308" customWidth="1"/>
    <col min="6690" max="6912" width="9" style="1308"/>
    <col min="6913" max="6921" width="3" style="1308" customWidth="1"/>
    <col min="6922" max="6922" width="3.125" style="1308" customWidth="1"/>
    <col min="6923" max="6943" width="3" style="1308" customWidth="1"/>
    <col min="6944" max="6944" width="6.25" style="1308" customWidth="1"/>
    <col min="6945" max="6945" width="4.625" style="1308" customWidth="1"/>
    <col min="6946" max="7168" width="9" style="1308"/>
    <col min="7169" max="7177" width="3" style="1308" customWidth="1"/>
    <col min="7178" max="7178" width="3.125" style="1308" customWidth="1"/>
    <col min="7179" max="7199" width="3" style="1308" customWidth="1"/>
    <col min="7200" max="7200" width="6.25" style="1308" customWidth="1"/>
    <col min="7201" max="7201" width="4.625" style="1308" customWidth="1"/>
    <col min="7202" max="7424" width="9" style="1308"/>
    <col min="7425" max="7433" width="3" style="1308" customWidth="1"/>
    <col min="7434" max="7434" width="3.125" style="1308" customWidth="1"/>
    <col min="7435" max="7455" width="3" style="1308" customWidth="1"/>
    <col min="7456" max="7456" width="6.25" style="1308" customWidth="1"/>
    <col min="7457" max="7457" width="4.625" style="1308" customWidth="1"/>
    <col min="7458" max="7680" width="9" style="1308"/>
    <col min="7681" max="7689" width="3" style="1308" customWidth="1"/>
    <col min="7690" max="7690" width="3.125" style="1308" customWidth="1"/>
    <col min="7691" max="7711" width="3" style="1308" customWidth="1"/>
    <col min="7712" max="7712" width="6.25" style="1308" customWidth="1"/>
    <col min="7713" max="7713" width="4.625" style="1308" customWidth="1"/>
    <col min="7714" max="7936" width="9" style="1308"/>
    <col min="7937" max="7945" width="3" style="1308" customWidth="1"/>
    <col min="7946" max="7946" width="3.125" style="1308" customWidth="1"/>
    <col min="7947" max="7967" width="3" style="1308" customWidth="1"/>
    <col min="7968" max="7968" width="6.25" style="1308" customWidth="1"/>
    <col min="7969" max="7969" width="4.625" style="1308" customWidth="1"/>
    <col min="7970" max="8192" width="9" style="1308"/>
    <col min="8193" max="8201" width="3" style="1308" customWidth="1"/>
    <col min="8202" max="8202" width="3.125" style="1308" customWidth="1"/>
    <col min="8203" max="8223" width="3" style="1308" customWidth="1"/>
    <col min="8224" max="8224" width="6.25" style="1308" customWidth="1"/>
    <col min="8225" max="8225" width="4.625" style="1308" customWidth="1"/>
    <col min="8226" max="8448" width="9" style="1308"/>
    <col min="8449" max="8457" width="3" style="1308" customWidth="1"/>
    <col min="8458" max="8458" width="3.125" style="1308" customWidth="1"/>
    <col min="8459" max="8479" width="3" style="1308" customWidth="1"/>
    <col min="8480" max="8480" width="6.25" style="1308" customWidth="1"/>
    <col min="8481" max="8481" width="4.625" style="1308" customWidth="1"/>
    <col min="8482" max="8704" width="9" style="1308"/>
    <col min="8705" max="8713" width="3" style="1308" customWidth="1"/>
    <col min="8714" max="8714" width="3.125" style="1308" customWidth="1"/>
    <col min="8715" max="8735" width="3" style="1308" customWidth="1"/>
    <col min="8736" max="8736" width="6.25" style="1308" customWidth="1"/>
    <col min="8737" max="8737" width="4.625" style="1308" customWidth="1"/>
    <col min="8738" max="8960" width="9" style="1308"/>
    <col min="8961" max="8969" width="3" style="1308" customWidth="1"/>
    <col min="8970" max="8970" width="3.125" style="1308" customWidth="1"/>
    <col min="8971" max="8991" width="3" style="1308" customWidth="1"/>
    <col min="8992" max="8992" width="6.25" style="1308" customWidth="1"/>
    <col min="8993" max="8993" width="4.625" style="1308" customWidth="1"/>
    <col min="8994" max="9216" width="9" style="1308"/>
    <col min="9217" max="9225" width="3" style="1308" customWidth="1"/>
    <col min="9226" max="9226" width="3.125" style="1308" customWidth="1"/>
    <col min="9227" max="9247" width="3" style="1308" customWidth="1"/>
    <col min="9248" max="9248" width="6.25" style="1308" customWidth="1"/>
    <col min="9249" max="9249" width="4.625" style="1308" customWidth="1"/>
    <col min="9250" max="9472" width="9" style="1308"/>
    <col min="9473" max="9481" width="3" style="1308" customWidth="1"/>
    <col min="9482" max="9482" width="3.125" style="1308" customWidth="1"/>
    <col min="9483" max="9503" width="3" style="1308" customWidth="1"/>
    <col min="9504" max="9504" width="6.25" style="1308" customWidth="1"/>
    <col min="9505" max="9505" width="4.625" style="1308" customWidth="1"/>
    <col min="9506" max="9728" width="9" style="1308"/>
    <col min="9729" max="9737" width="3" style="1308" customWidth="1"/>
    <col min="9738" max="9738" width="3.125" style="1308" customWidth="1"/>
    <col min="9739" max="9759" width="3" style="1308" customWidth="1"/>
    <col min="9760" max="9760" width="6.25" style="1308" customWidth="1"/>
    <col min="9761" max="9761" width="4.625" style="1308" customWidth="1"/>
    <col min="9762" max="9984" width="9" style="1308"/>
    <col min="9985" max="9993" width="3" style="1308" customWidth="1"/>
    <col min="9994" max="9994" width="3.125" style="1308" customWidth="1"/>
    <col min="9995" max="10015" width="3" style="1308" customWidth="1"/>
    <col min="10016" max="10016" width="6.25" style="1308" customWidth="1"/>
    <col min="10017" max="10017" width="4.625" style="1308" customWidth="1"/>
    <col min="10018" max="10240" width="9" style="1308"/>
    <col min="10241" max="10249" width="3" style="1308" customWidth="1"/>
    <col min="10250" max="10250" width="3.125" style="1308" customWidth="1"/>
    <col min="10251" max="10271" width="3" style="1308" customWidth="1"/>
    <col min="10272" max="10272" width="6.25" style="1308" customWidth="1"/>
    <col min="10273" max="10273" width="4.625" style="1308" customWidth="1"/>
    <col min="10274" max="10496" width="9" style="1308"/>
    <col min="10497" max="10505" width="3" style="1308" customWidth="1"/>
    <col min="10506" max="10506" width="3.125" style="1308" customWidth="1"/>
    <col min="10507" max="10527" width="3" style="1308" customWidth="1"/>
    <col min="10528" max="10528" width="6.25" style="1308" customWidth="1"/>
    <col min="10529" max="10529" width="4.625" style="1308" customWidth="1"/>
    <col min="10530" max="10752" width="9" style="1308"/>
    <col min="10753" max="10761" width="3" style="1308" customWidth="1"/>
    <col min="10762" max="10762" width="3.125" style="1308" customWidth="1"/>
    <col min="10763" max="10783" width="3" style="1308" customWidth="1"/>
    <col min="10784" max="10784" width="6.25" style="1308" customWidth="1"/>
    <col min="10785" max="10785" width="4.625" style="1308" customWidth="1"/>
    <col min="10786" max="11008" width="9" style="1308"/>
    <col min="11009" max="11017" width="3" style="1308" customWidth="1"/>
    <col min="11018" max="11018" width="3.125" style="1308" customWidth="1"/>
    <col min="11019" max="11039" width="3" style="1308" customWidth="1"/>
    <col min="11040" max="11040" width="6.25" style="1308" customWidth="1"/>
    <col min="11041" max="11041" width="4.625" style="1308" customWidth="1"/>
    <col min="11042" max="11264" width="9" style="1308"/>
    <col min="11265" max="11273" width="3" style="1308" customWidth="1"/>
    <col min="11274" max="11274" width="3.125" style="1308" customWidth="1"/>
    <col min="11275" max="11295" width="3" style="1308" customWidth="1"/>
    <col min="11296" max="11296" width="6.25" style="1308" customWidth="1"/>
    <col min="11297" max="11297" width="4.625" style="1308" customWidth="1"/>
    <col min="11298" max="11520" width="9" style="1308"/>
    <col min="11521" max="11529" width="3" style="1308" customWidth="1"/>
    <col min="11530" max="11530" width="3.125" style="1308" customWidth="1"/>
    <col min="11531" max="11551" width="3" style="1308" customWidth="1"/>
    <col min="11552" max="11552" width="6.25" style="1308" customWidth="1"/>
    <col min="11553" max="11553" width="4.625" style="1308" customWidth="1"/>
    <col min="11554" max="11776" width="9" style="1308"/>
    <col min="11777" max="11785" width="3" style="1308" customWidth="1"/>
    <col min="11786" max="11786" width="3.125" style="1308" customWidth="1"/>
    <col min="11787" max="11807" width="3" style="1308" customWidth="1"/>
    <col min="11808" max="11808" width="6.25" style="1308" customWidth="1"/>
    <col min="11809" max="11809" width="4.625" style="1308" customWidth="1"/>
    <col min="11810" max="12032" width="9" style="1308"/>
    <col min="12033" max="12041" width="3" style="1308" customWidth="1"/>
    <col min="12042" max="12042" width="3.125" style="1308" customWidth="1"/>
    <col min="12043" max="12063" width="3" style="1308" customWidth="1"/>
    <col min="12064" max="12064" width="6.25" style="1308" customWidth="1"/>
    <col min="12065" max="12065" width="4.625" style="1308" customWidth="1"/>
    <col min="12066" max="12288" width="9" style="1308"/>
    <col min="12289" max="12297" width="3" style="1308" customWidth="1"/>
    <col min="12298" max="12298" width="3.125" style="1308" customWidth="1"/>
    <col min="12299" max="12319" width="3" style="1308" customWidth="1"/>
    <col min="12320" max="12320" width="6.25" style="1308" customWidth="1"/>
    <col min="12321" max="12321" width="4.625" style="1308" customWidth="1"/>
    <col min="12322" max="12544" width="9" style="1308"/>
    <col min="12545" max="12553" width="3" style="1308" customWidth="1"/>
    <col min="12554" max="12554" width="3.125" style="1308" customWidth="1"/>
    <col min="12555" max="12575" width="3" style="1308" customWidth="1"/>
    <col min="12576" max="12576" width="6.25" style="1308" customWidth="1"/>
    <col min="12577" max="12577" width="4.625" style="1308" customWidth="1"/>
    <col min="12578" max="12800" width="9" style="1308"/>
    <col min="12801" max="12809" width="3" style="1308" customWidth="1"/>
    <col min="12810" max="12810" width="3.125" style="1308" customWidth="1"/>
    <col min="12811" max="12831" width="3" style="1308" customWidth="1"/>
    <col min="12832" max="12832" width="6.25" style="1308" customWidth="1"/>
    <col min="12833" max="12833" width="4.625" style="1308" customWidth="1"/>
    <col min="12834" max="13056" width="9" style="1308"/>
    <col min="13057" max="13065" width="3" style="1308" customWidth="1"/>
    <col min="13066" max="13066" width="3.125" style="1308" customWidth="1"/>
    <col min="13067" max="13087" width="3" style="1308" customWidth="1"/>
    <col min="13088" max="13088" width="6.25" style="1308" customWidth="1"/>
    <col min="13089" max="13089" width="4.625" style="1308" customWidth="1"/>
    <col min="13090" max="13312" width="9" style="1308"/>
    <col min="13313" max="13321" width="3" style="1308" customWidth="1"/>
    <col min="13322" max="13322" width="3.125" style="1308" customWidth="1"/>
    <col min="13323" max="13343" width="3" style="1308" customWidth="1"/>
    <col min="13344" max="13344" width="6.25" style="1308" customWidth="1"/>
    <col min="13345" max="13345" width="4.625" style="1308" customWidth="1"/>
    <col min="13346" max="13568" width="9" style="1308"/>
    <col min="13569" max="13577" width="3" style="1308" customWidth="1"/>
    <col min="13578" max="13578" width="3.125" style="1308" customWidth="1"/>
    <col min="13579" max="13599" width="3" style="1308" customWidth="1"/>
    <col min="13600" max="13600" width="6.25" style="1308" customWidth="1"/>
    <col min="13601" max="13601" width="4.625" style="1308" customWidth="1"/>
    <col min="13602" max="13824" width="9" style="1308"/>
    <col min="13825" max="13833" width="3" style="1308" customWidth="1"/>
    <col min="13834" max="13834" width="3.125" style="1308" customWidth="1"/>
    <col min="13835" max="13855" width="3" style="1308" customWidth="1"/>
    <col min="13856" max="13856" width="6.25" style="1308" customWidth="1"/>
    <col min="13857" max="13857" width="4.625" style="1308" customWidth="1"/>
    <col min="13858" max="14080" width="9" style="1308"/>
    <col min="14081" max="14089" width="3" style="1308" customWidth="1"/>
    <col min="14090" max="14090" width="3.125" style="1308" customWidth="1"/>
    <col min="14091" max="14111" width="3" style="1308" customWidth="1"/>
    <col min="14112" max="14112" width="6.25" style="1308" customWidth="1"/>
    <col min="14113" max="14113" width="4.625" style="1308" customWidth="1"/>
    <col min="14114" max="14336" width="9" style="1308"/>
    <col min="14337" max="14345" width="3" style="1308" customWidth="1"/>
    <col min="14346" max="14346" width="3.125" style="1308" customWidth="1"/>
    <col min="14347" max="14367" width="3" style="1308" customWidth="1"/>
    <col min="14368" max="14368" width="6.25" style="1308" customWidth="1"/>
    <col min="14369" max="14369" width="4.625" style="1308" customWidth="1"/>
    <col min="14370" max="14592" width="9" style="1308"/>
    <col min="14593" max="14601" width="3" style="1308" customWidth="1"/>
    <col min="14602" max="14602" width="3.125" style="1308" customWidth="1"/>
    <col min="14603" max="14623" width="3" style="1308" customWidth="1"/>
    <col min="14624" max="14624" width="6.25" style="1308" customWidth="1"/>
    <col min="14625" max="14625" width="4.625" style="1308" customWidth="1"/>
    <col min="14626" max="14848" width="9" style="1308"/>
    <col min="14849" max="14857" width="3" style="1308" customWidth="1"/>
    <col min="14858" max="14858" width="3.125" style="1308" customWidth="1"/>
    <col min="14859" max="14879" width="3" style="1308" customWidth="1"/>
    <col min="14880" max="14880" width="6.25" style="1308" customWidth="1"/>
    <col min="14881" max="14881" width="4.625" style="1308" customWidth="1"/>
    <col min="14882" max="15104" width="9" style="1308"/>
    <col min="15105" max="15113" width="3" style="1308" customWidth="1"/>
    <col min="15114" max="15114" width="3.125" style="1308" customWidth="1"/>
    <col min="15115" max="15135" width="3" style="1308" customWidth="1"/>
    <col min="15136" max="15136" width="6.25" style="1308" customWidth="1"/>
    <col min="15137" max="15137" width="4.625" style="1308" customWidth="1"/>
    <col min="15138" max="15360" width="9" style="1308"/>
    <col min="15361" max="15369" width="3" style="1308" customWidth="1"/>
    <col min="15370" max="15370" width="3.125" style="1308" customWidth="1"/>
    <col min="15371" max="15391" width="3" style="1308" customWidth="1"/>
    <col min="15392" max="15392" width="6.25" style="1308" customWidth="1"/>
    <col min="15393" max="15393" width="4.625" style="1308" customWidth="1"/>
    <col min="15394" max="15616" width="9" style="1308"/>
    <col min="15617" max="15625" width="3" style="1308" customWidth="1"/>
    <col min="15626" max="15626" width="3.125" style="1308" customWidth="1"/>
    <col min="15627" max="15647" width="3" style="1308" customWidth="1"/>
    <col min="15648" max="15648" width="6.25" style="1308" customWidth="1"/>
    <col min="15649" max="15649" width="4.625" style="1308" customWidth="1"/>
    <col min="15650" max="15872" width="9" style="1308"/>
    <col min="15873" max="15881" width="3" style="1308" customWidth="1"/>
    <col min="15882" max="15882" width="3.125" style="1308" customWidth="1"/>
    <col min="15883" max="15903" width="3" style="1308" customWidth="1"/>
    <col min="15904" max="15904" width="6.25" style="1308" customWidth="1"/>
    <col min="15905" max="15905" width="4.625" style="1308" customWidth="1"/>
    <col min="15906" max="16128" width="9" style="1308"/>
    <col min="16129" max="16137" width="3" style="1308" customWidth="1"/>
    <col min="16138" max="16138" width="3.125" style="1308" customWidth="1"/>
    <col min="16139" max="16159" width="3" style="1308" customWidth="1"/>
    <col min="16160" max="16160" width="6.25" style="1308" customWidth="1"/>
    <col min="16161" max="16161" width="4.625" style="1308" customWidth="1"/>
    <col min="16162" max="16384" width="9" style="1308"/>
  </cols>
  <sheetData>
    <row r="1" spans="1:33" s="1296" customFormat="1" ht="15.75" customHeight="1">
      <c r="A1" s="1292" t="s">
        <v>1809</v>
      </c>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3"/>
      <c r="AF1" s="1294"/>
      <c r="AG1" s="1295"/>
    </row>
    <row r="2" spans="1:33" s="1296" customFormat="1" ht="15.75" customHeight="1">
      <c r="A2" s="1297" t="s">
        <v>1810</v>
      </c>
      <c r="B2" s="1298"/>
      <c r="C2" s="1298"/>
      <c r="D2" s="1298"/>
      <c r="E2" s="1298"/>
      <c r="F2" s="1299"/>
      <c r="G2" s="1299"/>
      <c r="H2" s="1299"/>
      <c r="I2" s="1299"/>
      <c r="J2" s="1299"/>
      <c r="K2" s="1299" t="s">
        <v>521</v>
      </c>
      <c r="L2" s="3149"/>
      <c r="M2" s="3149"/>
      <c r="N2" s="3149"/>
      <c r="O2" s="3149"/>
      <c r="P2" s="3145" t="s">
        <v>1811</v>
      </c>
      <c r="Q2" s="3145"/>
      <c r="R2" s="3145"/>
      <c r="S2" s="3149"/>
      <c r="T2" s="3149"/>
      <c r="U2" s="3149"/>
      <c r="V2" s="3149"/>
      <c r="W2" s="3145" t="s">
        <v>1812</v>
      </c>
      <c r="X2" s="3145"/>
      <c r="Y2" s="3145"/>
      <c r="Z2" s="3146"/>
      <c r="AA2" s="3146"/>
      <c r="AB2" s="3146"/>
      <c r="AC2" s="3146"/>
      <c r="AD2" s="3146"/>
      <c r="AE2" s="3146"/>
      <c r="AF2" s="1301" t="s">
        <v>2</v>
      </c>
      <c r="AG2" s="1295"/>
    </row>
    <row r="3" spans="1:33" s="1296" customFormat="1" ht="15.75" customHeight="1">
      <c r="A3" s="1297" t="s">
        <v>1813</v>
      </c>
      <c r="B3" s="1298"/>
      <c r="C3" s="1298"/>
      <c r="D3" s="1298"/>
      <c r="E3" s="1298"/>
      <c r="F3" s="1302"/>
      <c r="G3" s="1302"/>
      <c r="H3" s="1302"/>
      <c r="I3" s="1302"/>
      <c r="J3" s="1302"/>
      <c r="K3" s="3150"/>
      <c r="L3" s="3150"/>
      <c r="M3" s="3150"/>
      <c r="N3" s="3150"/>
      <c r="O3" s="3150"/>
      <c r="P3" s="3150"/>
      <c r="Q3" s="3150"/>
      <c r="R3" s="3150"/>
      <c r="S3" s="3150"/>
      <c r="T3" s="3150"/>
      <c r="U3" s="3150"/>
      <c r="V3" s="3150"/>
      <c r="W3" s="3150"/>
      <c r="X3" s="3150"/>
      <c r="Y3" s="3150"/>
      <c r="Z3" s="3150"/>
      <c r="AA3" s="3150"/>
      <c r="AB3" s="3150"/>
      <c r="AC3" s="3150"/>
      <c r="AD3" s="3150"/>
      <c r="AE3" s="3150"/>
      <c r="AF3" s="3151"/>
      <c r="AG3" s="1295"/>
    </row>
    <row r="4" spans="1:33" s="1296" customFormat="1" ht="15.75" customHeight="1">
      <c r="A4" s="1297" t="s">
        <v>1814</v>
      </c>
      <c r="B4" s="1298"/>
      <c r="C4" s="1298"/>
      <c r="D4" s="1298"/>
      <c r="E4" s="1298"/>
      <c r="F4" s="1298"/>
      <c r="G4" s="1298"/>
      <c r="H4" s="1298"/>
      <c r="I4" s="1298"/>
      <c r="J4" s="1298"/>
      <c r="K4" s="1299" t="s">
        <v>521</v>
      </c>
      <c r="L4" s="3144"/>
      <c r="M4" s="3144"/>
      <c r="N4" s="3144"/>
      <c r="O4" s="3145" t="s">
        <v>1815</v>
      </c>
      <c r="P4" s="3145"/>
      <c r="Q4" s="3145"/>
      <c r="R4" s="3145"/>
      <c r="S4" s="3145"/>
      <c r="T4" s="3144"/>
      <c r="U4" s="3144"/>
      <c r="V4" s="3144"/>
      <c r="W4" s="3145" t="s">
        <v>1816</v>
      </c>
      <c r="X4" s="3145"/>
      <c r="Y4" s="3145"/>
      <c r="Z4" s="3145"/>
      <c r="AA4" s="3146"/>
      <c r="AB4" s="3146"/>
      <c r="AC4" s="3146"/>
      <c r="AD4" s="3146"/>
      <c r="AE4" s="3146"/>
      <c r="AF4" s="1301" t="s">
        <v>2</v>
      </c>
      <c r="AG4" s="1295"/>
    </row>
    <row r="5" spans="1:33" s="1296" customFormat="1" ht="15.75" customHeight="1">
      <c r="A5" s="1297"/>
      <c r="B5" s="1298"/>
      <c r="C5" s="1298"/>
      <c r="D5" s="1298"/>
      <c r="E5" s="1298"/>
      <c r="F5" s="1298"/>
      <c r="G5" s="1298"/>
      <c r="H5" s="1298"/>
      <c r="I5" s="1298"/>
      <c r="J5" s="1298"/>
      <c r="K5" s="3147"/>
      <c r="L5" s="3147"/>
      <c r="M5" s="3147"/>
      <c r="N5" s="3147"/>
      <c r="O5" s="3147"/>
      <c r="P5" s="3147"/>
      <c r="Q5" s="3147"/>
      <c r="R5" s="3147"/>
      <c r="S5" s="3147"/>
      <c r="T5" s="3147"/>
      <c r="U5" s="3147"/>
      <c r="V5" s="3147"/>
      <c r="W5" s="3147"/>
      <c r="X5" s="3147"/>
      <c r="Y5" s="3147"/>
      <c r="Z5" s="3147"/>
      <c r="AA5" s="3147"/>
      <c r="AB5" s="3147"/>
      <c r="AC5" s="3147"/>
      <c r="AD5" s="3147"/>
      <c r="AE5" s="3147"/>
      <c r="AF5" s="3148"/>
      <c r="AG5" s="1295"/>
    </row>
    <row r="6" spans="1:33" s="1296" customFormat="1" ht="15.75" customHeight="1">
      <c r="A6" s="1297" t="s">
        <v>1817</v>
      </c>
      <c r="B6" s="1298"/>
      <c r="C6" s="1298"/>
      <c r="D6" s="1298"/>
      <c r="E6" s="1298"/>
      <c r="F6" s="1298"/>
      <c r="G6" s="1298"/>
      <c r="H6" s="1298"/>
      <c r="I6" s="1298"/>
      <c r="J6" s="1298"/>
      <c r="K6" s="3152"/>
      <c r="L6" s="3152"/>
      <c r="M6" s="3152"/>
      <c r="N6" s="1303"/>
      <c r="O6" s="1300"/>
      <c r="P6" s="1300"/>
      <c r="Q6" s="1300"/>
      <c r="R6" s="1298"/>
      <c r="S6" s="1298"/>
      <c r="T6" s="1298"/>
      <c r="U6" s="1298"/>
      <c r="V6" s="1298"/>
      <c r="W6" s="1298"/>
      <c r="X6" s="1298"/>
      <c r="Y6" s="1298"/>
      <c r="Z6" s="1298"/>
      <c r="AA6" s="1298"/>
      <c r="AB6" s="1298"/>
      <c r="AC6" s="1298"/>
      <c r="AD6" s="1298"/>
      <c r="AE6" s="1298"/>
      <c r="AF6" s="1301"/>
      <c r="AG6" s="1295"/>
    </row>
    <row r="7" spans="1:33" s="1296" customFormat="1" ht="15.75" customHeight="1">
      <c r="A7" s="1297" t="s">
        <v>1818</v>
      </c>
      <c r="B7" s="1298"/>
      <c r="C7" s="1298"/>
      <c r="D7" s="1298"/>
      <c r="E7" s="1298"/>
      <c r="F7" s="1298"/>
      <c r="G7" s="1298"/>
      <c r="H7" s="1298"/>
      <c r="I7" s="1298"/>
      <c r="J7" s="1298"/>
      <c r="K7" s="3153"/>
      <c r="L7" s="3153"/>
      <c r="M7" s="3153"/>
      <c r="N7" s="3153"/>
      <c r="O7" s="3153"/>
      <c r="P7" s="3153"/>
      <c r="Q7" s="3153"/>
      <c r="R7" s="3153"/>
      <c r="S7" s="3153"/>
      <c r="T7" s="3153"/>
      <c r="U7" s="3153"/>
      <c r="V7" s="3153"/>
      <c r="W7" s="3153"/>
      <c r="X7" s="3153"/>
      <c r="Y7" s="3153"/>
      <c r="Z7" s="3153"/>
      <c r="AA7" s="3153"/>
      <c r="AB7" s="3153"/>
      <c r="AC7" s="3153"/>
      <c r="AD7" s="3153"/>
      <c r="AE7" s="3153"/>
      <c r="AF7" s="3154"/>
      <c r="AG7" s="1295"/>
    </row>
    <row r="8" spans="1:33" s="1296" customFormat="1" ht="15.75" customHeight="1">
      <c r="A8" s="1297" t="s">
        <v>1819</v>
      </c>
      <c r="B8" s="1298"/>
      <c r="C8" s="1298"/>
      <c r="D8" s="1298"/>
      <c r="E8" s="1298"/>
      <c r="F8" s="1298"/>
      <c r="G8" s="1298"/>
      <c r="H8" s="1298"/>
      <c r="I8" s="1298"/>
      <c r="J8" s="1298"/>
      <c r="K8" s="3155"/>
      <c r="L8" s="3155"/>
      <c r="M8" s="3155"/>
      <c r="N8" s="3155"/>
      <c r="O8" s="3155"/>
      <c r="P8" s="3155"/>
      <c r="Q8" s="3155"/>
      <c r="R8" s="3155"/>
      <c r="S8" s="3155"/>
      <c r="T8" s="3155"/>
      <c r="U8" s="3155"/>
      <c r="V8" s="3155"/>
      <c r="W8" s="3155"/>
      <c r="X8" s="3155"/>
      <c r="Y8" s="3155"/>
      <c r="Z8" s="3155"/>
      <c r="AA8" s="3155"/>
      <c r="AB8" s="3155"/>
      <c r="AC8" s="3155"/>
      <c r="AD8" s="3155"/>
      <c r="AE8" s="3155"/>
      <c r="AF8" s="3156"/>
      <c r="AG8" s="1295"/>
    </row>
    <row r="9" spans="1:33" s="1296" customFormat="1" ht="15.75" customHeight="1">
      <c r="A9" s="1297" t="s">
        <v>1820</v>
      </c>
      <c r="B9" s="1298"/>
      <c r="C9" s="1298"/>
      <c r="D9" s="1298"/>
      <c r="E9" s="1298"/>
      <c r="F9" s="1298"/>
      <c r="G9" s="1298"/>
      <c r="H9" s="1298"/>
      <c r="I9" s="1298"/>
      <c r="J9" s="1298"/>
      <c r="K9" s="3155"/>
      <c r="L9" s="3155"/>
      <c r="M9" s="3155"/>
      <c r="N9" s="3155"/>
      <c r="O9" s="3155"/>
      <c r="P9" s="3155"/>
      <c r="Q9" s="3155"/>
      <c r="R9" s="3155"/>
      <c r="S9" s="3155"/>
      <c r="T9" s="3155"/>
      <c r="U9" s="3155"/>
      <c r="V9" s="3155"/>
      <c r="W9" s="3155"/>
      <c r="X9" s="3155"/>
      <c r="Y9" s="3155"/>
      <c r="Z9" s="3155"/>
      <c r="AA9" s="3155"/>
      <c r="AB9" s="3155"/>
      <c r="AC9" s="3155"/>
      <c r="AD9" s="3155"/>
      <c r="AE9" s="3155"/>
      <c r="AF9" s="3156"/>
      <c r="AG9" s="1295"/>
    </row>
    <row r="10" spans="1:33" s="1296" customFormat="1" ht="15.75" customHeight="1" thickBot="1">
      <c r="A10" s="1304" t="s">
        <v>1821</v>
      </c>
      <c r="B10" s="1305"/>
      <c r="C10" s="1305"/>
      <c r="D10" s="1305"/>
      <c r="E10" s="1305"/>
      <c r="F10" s="1305"/>
      <c r="G10" s="1305"/>
      <c r="H10" s="1305"/>
      <c r="I10" s="1305"/>
      <c r="J10" s="1305"/>
      <c r="K10" s="3157"/>
      <c r="L10" s="3157"/>
      <c r="M10" s="3157"/>
      <c r="N10" s="3157"/>
      <c r="O10" s="3157"/>
      <c r="P10" s="3157"/>
      <c r="Q10" s="3157"/>
      <c r="R10" s="3157"/>
      <c r="S10" s="3157"/>
      <c r="T10" s="3157"/>
      <c r="U10" s="3157"/>
      <c r="V10" s="3157"/>
      <c r="W10" s="3157"/>
      <c r="X10" s="3157"/>
      <c r="Y10" s="3157"/>
      <c r="Z10" s="3157"/>
      <c r="AA10" s="3157"/>
      <c r="AB10" s="3157"/>
      <c r="AC10" s="3157"/>
      <c r="AD10" s="3157"/>
      <c r="AE10" s="3157"/>
      <c r="AF10" s="3158"/>
      <c r="AG10" s="1295"/>
    </row>
    <row r="11" spans="1:33" s="1296" customFormat="1" ht="15.75" customHeight="1">
      <c r="A11" s="1292" t="s">
        <v>1822</v>
      </c>
      <c r="B11" s="1293"/>
      <c r="C11" s="1293"/>
      <c r="D11" s="1293"/>
      <c r="E11" s="1293"/>
      <c r="F11" s="1293"/>
      <c r="G11" s="1293"/>
      <c r="H11" s="1293"/>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293"/>
      <c r="AE11" s="1293"/>
      <c r="AF11" s="1294"/>
      <c r="AG11" s="1295"/>
    </row>
    <row r="12" spans="1:33" s="1296" customFormat="1" ht="15.75" customHeight="1">
      <c r="A12" s="1297" t="s">
        <v>1810</v>
      </c>
      <c r="B12" s="1298"/>
      <c r="C12" s="1298"/>
      <c r="D12" s="1298"/>
      <c r="E12" s="1298"/>
      <c r="F12" s="1299"/>
      <c r="G12" s="1299"/>
      <c r="H12" s="1299"/>
      <c r="I12" s="1299"/>
      <c r="J12" s="1299"/>
      <c r="K12" s="1299" t="s">
        <v>521</v>
      </c>
      <c r="L12" s="3149"/>
      <c r="M12" s="3149"/>
      <c r="N12" s="3149"/>
      <c r="O12" s="3149"/>
      <c r="P12" s="3145" t="s">
        <v>1811</v>
      </c>
      <c r="Q12" s="3145"/>
      <c r="R12" s="3145"/>
      <c r="S12" s="3149"/>
      <c r="T12" s="3149"/>
      <c r="U12" s="3149"/>
      <c r="V12" s="3149"/>
      <c r="W12" s="3145" t="s">
        <v>1812</v>
      </c>
      <c r="X12" s="3145"/>
      <c r="Y12" s="3145"/>
      <c r="Z12" s="3146"/>
      <c r="AA12" s="3146"/>
      <c r="AB12" s="3146"/>
      <c r="AC12" s="3146"/>
      <c r="AD12" s="3146"/>
      <c r="AE12" s="3146"/>
      <c r="AF12" s="1301" t="s">
        <v>2</v>
      </c>
      <c r="AG12" s="1295"/>
    </row>
    <row r="13" spans="1:33" s="1296" customFormat="1" ht="15.75" customHeight="1">
      <c r="A13" s="1297" t="s">
        <v>1813</v>
      </c>
      <c r="B13" s="1298"/>
      <c r="C13" s="1298"/>
      <c r="D13" s="1298"/>
      <c r="E13" s="1298"/>
      <c r="F13" s="1302"/>
      <c r="G13" s="1302"/>
      <c r="H13" s="1302"/>
      <c r="I13" s="1302"/>
      <c r="J13" s="1302"/>
      <c r="K13" s="3150"/>
      <c r="L13" s="3150"/>
      <c r="M13" s="3150"/>
      <c r="N13" s="3150"/>
      <c r="O13" s="3150"/>
      <c r="P13" s="3150"/>
      <c r="Q13" s="3150"/>
      <c r="R13" s="3150"/>
      <c r="S13" s="3150"/>
      <c r="T13" s="3150"/>
      <c r="U13" s="3150"/>
      <c r="V13" s="3150"/>
      <c r="W13" s="3150"/>
      <c r="X13" s="3150"/>
      <c r="Y13" s="3150"/>
      <c r="Z13" s="3150"/>
      <c r="AA13" s="3150"/>
      <c r="AB13" s="3150"/>
      <c r="AC13" s="3150"/>
      <c r="AD13" s="3150"/>
      <c r="AE13" s="3150"/>
      <c r="AF13" s="3151"/>
      <c r="AG13" s="1295"/>
    </row>
    <row r="14" spans="1:33" s="1296" customFormat="1" ht="15.75" customHeight="1">
      <c r="A14" s="1297" t="s">
        <v>1814</v>
      </c>
      <c r="B14" s="1298"/>
      <c r="C14" s="1298"/>
      <c r="D14" s="1298"/>
      <c r="E14" s="1298"/>
      <c r="F14" s="1298"/>
      <c r="G14" s="1298"/>
      <c r="H14" s="1298"/>
      <c r="I14" s="1298"/>
      <c r="J14" s="1298"/>
      <c r="K14" s="1299" t="s">
        <v>521</v>
      </c>
      <c r="L14" s="3144"/>
      <c r="M14" s="3144"/>
      <c r="N14" s="3144"/>
      <c r="O14" s="3145" t="s">
        <v>1815</v>
      </c>
      <c r="P14" s="3145"/>
      <c r="Q14" s="3145"/>
      <c r="R14" s="3145"/>
      <c r="S14" s="3145"/>
      <c r="T14" s="3144"/>
      <c r="U14" s="3144"/>
      <c r="V14" s="3144"/>
      <c r="W14" s="3145" t="s">
        <v>1816</v>
      </c>
      <c r="X14" s="3145"/>
      <c r="Y14" s="3145"/>
      <c r="Z14" s="3145"/>
      <c r="AA14" s="3146"/>
      <c r="AB14" s="3146"/>
      <c r="AC14" s="3146"/>
      <c r="AD14" s="3146"/>
      <c r="AE14" s="3146"/>
      <c r="AF14" s="1301" t="s">
        <v>2</v>
      </c>
      <c r="AG14" s="1295"/>
    </row>
    <row r="15" spans="1:33" s="1296" customFormat="1" ht="15.75" customHeight="1">
      <c r="A15" s="1297"/>
      <c r="B15" s="3159"/>
      <c r="C15" s="3159"/>
      <c r="D15" s="3159"/>
      <c r="E15" s="3159"/>
      <c r="F15" s="3159"/>
      <c r="G15" s="3159"/>
      <c r="H15" s="3159"/>
      <c r="I15" s="3159"/>
      <c r="J15" s="3159"/>
      <c r="K15" s="3147"/>
      <c r="L15" s="3147"/>
      <c r="M15" s="3147"/>
      <c r="N15" s="3147"/>
      <c r="O15" s="3147"/>
      <c r="P15" s="3147"/>
      <c r="Q15" s="3147"/>
      <c r="R15" s="3147"/>
      <c r="S15" s="3147"/>
      <c r="T15" s="3147"/>
      <c r="U15" s="3147"/>
      <c r="V15" s="3147"/>
      <c r="W15" s="3147"/>
      <c r="X15" s="3147"/>
      <c r="Y15" s="3147"/>
      <c r="Z15" s="3147"/>
      <c r="AA15" s="3147"/>
      <c r="AB15" s="3147"/>
      <c r="AC15" s="3147"/>
      <c r="AD15" s="3147"/>
      <c r="AE15" s="3147"/>
      <c r="AF15" s="3148"/>
      <c r="AG15" s="1295"/>
    </row>
    <row r="16" spans="1:33" s="1296" customFormat="1" ht="15.75" customHeight="1">
      <c r="A16" s="1297" t="s">
        <v>1817</v>
      </c>
      <c r="B16" s="1298"/>
      <c r="C16" s="1298"/>
      <c r="D16" s="1298"/>
      <c r="E16" s="1298"/>
      <c r="F16" s="1298"/>
      <c r="G16" s="1298"/>
      <c r="H16" s="1298"/>
      <c r="I16" s="1298"/>
      <c r="J16" s="1298"/>
      <c r="K16" s="3152"/>
      <c r="L16" s="3152"/>
      <c r="M16" s="3152"/>
      <c r="N16" s="1303"/>
      <c r="O16" s="1300"/>
      <c r="P16" s="1300"/>
      <c r="Q16" s="1300"/>
      <c r="R16" s="1298"/>
      <c r="S16" s="1298"/>
      <c r="T16" s="1298"/>
      <c r="U16" s="1298"/>
      <c r="V16" s="1298"/>
      <c r="W16" s="1298"/>
      <c r="X16" s="1298"/>
      <c r="Y16" s="1298"/>
      <c r="Z16" s="1298"/>
      <c r="AA16" s="1298"/>
      <c r="AB16" s="1298"/>
      <c r="AC16" s="1298"/>
      <c r="AD16" s="1298"/>
      <c r="AE16" s="1298"/>
      <c r="AF16" s="1301"/>
      <c r="AG16" s="1295"/>
    </row>
    <row r="17" spans="1:33" s="1296" customFormat="1" ht="15.75" customHeight="1">
      <c r="A17" s="1297" t="s">
        <v>1818</v>
      </c>
      <c r="B17" s="1298"/>
      <c r="C17" s="1298"/>
      <c r="D17" s="1298"/>
      <c r="E17" s="1298"/>
      <c r="F17" s="1298"/>
      <c r="G17" s="1298"/>
      <c r="H17" s="1298"/>
      <c r="I17" s="1298"/>
      <c r="J17" s="1298"/>
      <c r="K17" s="3153"/>
      <c r="L17" s="3153"/>
      <c r="M17" s="3153"/>
      <c r="N17" s="3153"/>
      <c r="O17" s="3153"/>
      <c r="P17" s="3153"/>
      <c r="Q17" s="3153"/>
      <c r="R17" s="3153"/>
      <c r="S17" s="3153"/>
      <c r="T17" s="3153"/>
      <c r="U17" s="3153"/>
      <c r="V17" s="3153"/>
      <c r="W17" s="3153"/>
      <c r="X17" s="3153"/>
      <c r="Y17" s="3153"/>
      <c r="Z17" s="3153"/>
      <c r="AA17" s="3153"/>
      <c r="AB17" s="3153"/>
      <c r="AC17" s="3153"/>
      <c r="AD17" s="3153"/>
      <c r="AE17" s="3153"/>
      <c r="AF17" s="3154"/>
      <c r="AG17" s="1295"/>
    </row>
    <row r="18" spans="1:33" s="1296" customFormat="1" ht="15.75" customHeight="1">
      <c r="A18" s="1297" t="s">
        <v>1819</v>
      </c>
      <c r="B18" s="1298"/>
      <c r="C18" s="1298"/>
      <c r="D18" s="1298"/>
      <c r="E18" s="1298"/>
      <c r="F18" s="1298"/>
      <c r="G18" s="1298"/>
      <c r="H18" s="1298"/>
      <c r="I18" s="1298"/>
      <c r="J18" s="1298"/>
      <c r="K18" s="3155"/>
      <c r="L18" s="3155"/>
      <c r="M18" s="3155"/>
      <c r="N18" s="3155"/>
      <c r="O18" s="3155"/>
      <c r="P18" s="3155"/>
      <c r="Q18" s="3155"/>
      <c r="R18" s="3155"/>
      <c r="S18" s="3155"/>
      <c r="T18" s="3155"/>
      <c r="U18" s="3155"/>
      <c r="V18" s="3155"/>
      <c r="W18" s="3155"/>
      <c r="X18" s="3155"/>
      <c r="Y18" s="3155"/>
      <c r="Z18" s="3155"/>
      <c r="AA18" s="3155"/>
      <c r="AB18" s="3155"/>
      <c r="AC18" s="3155"/>
      <c r="AD18" s="3155"/>
      <c r="AE18" s="3155"/>
      <c r="AF18" s="3156"/>
      <c r="AG18" s="1295"/>
    </row>
    <row r="19" spans="1:33" s="1296" customFormat="1" ht="15.75" customHeight="1">
      <c r="A19" s="1297" t="s">
        <v>1820</v>
      </c>
      <c r="B19" s="1298"/>
      <c r="C19" s="1298"/>
      <c r="D19" s="1298"/>
      <c r="E19" s="1298"/>
      <c r="F19" s="1298"/>
      <c r="G19" s="1298"/>
      <c r="H19" s="1298"/>
      <c r="I19" s="1298"/>
      <c r="J19" s="1298"/>
      <c r="K19" s="3155"/>
      <c r="L19" s="3155"/>
      <c r="M19" s="3155"/>
      <c r="N19" s="3155"/>
      <c r="O19" s="3155"/>
      <c r="P19" s="3155"/>
      <c r="Q19" s="3155"/>
      <c r="R19" s="3155"/>
      <c r="S19" s="3155"/>
      <c r="T19" s="3155"/>
      <c r="U19" s="3155"/>
      <c r="V19" s="3155"/>
      <c r="W19" s="3155"/>
      <c r="X19" s="3155"/>
      <c r="Y19" s="3155"/>
      <c r="Z19" s="3155"/>
      <c r="AA19" s="3155"/>
      <c r="AB19" s="3155"/>
      <c r="AC19" s="3155"/>
      <c r="AD19" s="3155"/>
      <c r="AE19" s="3155"/>
      <c r="AF19" s="3156"/>
      <c r="AG19" s="1295"/>
    </row>
    <row r="20" spans="1:33" s="1296" customFormat="1" ht="15.75" customHeight="1" thickBot="1">
      <c r="A20" s="1304" t="s">
        <v>1821</v>
      </c>
      <c r="B20" s="1306"/>
      <c r="C20" s="1306"/>
      <c r="D20" s="1306"/>
      <c r="E20" s="1306"/>
      <c r="F20" s="1306"/>
      <c r="G20" s="1306"/>
      <c r="H20" s="1306"/>
      <c r="I20" s="1306"/>
      <c r="J20" s="1306"/>
      <c r="K20" s="3157"/>
      <c r="L20" s="3157"/>
      <c r="M20" s="3157"/>
      <c r="N20" s="3157"/>
      <c r="O20" s="3157"/>
      <c r="P20" s="3157"/>
      <c r="Q20" s="3157"/>
      <c r="R20" s="3157"/>
      <c r="S20" s="3157"/>
      <c r="T20" s="3157"/>
      <c r="U20" s="3157"/>
      <c r="V20" s="3157"/>
      <c r="W20" s="3157"/>
      <c r="X20" s="3157"/>
      <c r="Y20" s="3157"/>
      <c r="Z20" s="3157"/>
      <c r="AA20" s="3157"/>
      <c r="AB20" s="3157"/>
      <c r="AC20" s="3157"/>
      <c r="AD20" s="3157"/>
      <c r="AE20" s="3157"/>
      <c r="AF20" s="3158"/>
      <c r="AG20" s="1295"/>
    </row>
    <row r="21" spans="1:33" s="1296" customFormat="1" ht="15.75" customHeight="1">
      <c r="A21" s="1292" t="s">
        <v>1823</v>
      </c>
      <c r="B21" s="1307"/>
      <c r="C21" s="1307"/>
      <c r="D21" s="1307"/>
      <c r="E21" s="1307"/>
      <c r="F21" s="1307"/>
      <c r="G21" s="1307"/>
      <c r="H21" s="1307"/>
      <c r="I21" s="1307"/>
      <c r="J21" s="1307"/>
      <c r="K21" s="3160"/>
      <c r="L21" s="3160"/>
      <c r="M21" s="3160"/>
      <c r="N21" s="3160"/>
      <c r="O21" s="3160"/>
      <c r="P21" s="3160"/>
      <c r="Q21" s="3160"/>
      <c r="R21" s="3160"/>
      <c r="S21" s="3160"/>
      <c r="T21" s="3160"/>
      <c r="U21" s="3160"/>
      <c r="V21" s="3160"/>
      <c r="W21" s="3160"/>
      <c r="X21" s="3160"/>
      <c r="Y21" s="3160"/>
      <c r="Z21" s="3160"/>
      <c r="AA21" s="3160"/>
      <c r="AB21" s="3160"/>
      <c r="AC21" s="3160"/>
      <c r="AD21" s="3160"/>
      <c r="AE21" s="3160"/>
      <c r="AF21" s="3161"/>
      <c r="AG21" s="1295"/>
    </row>
    <row r="22" spans="1:33" s="1296" customFormat="1" ht="15.75" customHeight="1">
      <c r="A22" s="1297" t="s">
        <v>1810</v>
      </c>
      <c r="B22" s="1298"/>
      <c r="C22" s="1298"/>
      <c r="D22" s="1298"/>
      <c r="E22" s="1298"/>
      <c r="F22" s="1299"/>
      <c r="G22" s="1299"/>
      <c r="H22" s="1299"/>
      <c r="I22" s="1299"/>
      <c r="J22" s="1299"/>
      <c r="K22" s="1299" t="s">
        <v>521</v>
      </c>
      <c r="L22" s="3149"/>
      <c r="M22" s="3149"/>
      <c r="N22" s="3149"/>
      <c r="O22" s="3149"/>
      <c r="P22" s="3145" t="s">
        <v>1811</v>
      </c>
      <c r="Q22" s="3145"/>
      <c r="R22" s="3145"/>
      <c r="S22" s="3149"/>
      <c r="T22" s="3149"/>
      <c r="U22" s="3149"/>
      <c r="V22" s="3149"/>
      <c r="W22" s="3145" t="s">
        <v>1812</v>
      </c>
      <c r="X22" s="3145"/>
      <c r="Y22" s="3145"/>
      <c r="Z22" s="3146"/>
      <c r="AA22" s="3146"/>
      <c r="AB22" s="3146"/>
      <c r="AC22" s="3146"/>
      <c r="AD22" s="3146"/>
      <c r="AE22" s="3146"/>
      <c r="AF22" s="1301" t="s">
        <v>2</v>
      </c>
      <c r="AG22" s="1295"/>
    </row>
    <row r="23" spans="1:33" s="1296" customFormat="1" ht="15.75" customHeight="1">
      <c r="A23" s="1297" t="s">
        <v>1813</v>
      </c>
      <c r="B23" s="1298"/>
      <c r="C23" s="1298"/>
      <c r="D23" s="1298"/>
      <c r="E23" s="1298"/>
      <c r="F23" s="1302"/>
      <c r="G23" s="1302"/>
      <c r="H23" s="1302"/>
      <c r="I23" s="1302"/>
      <c r="J23" s="1302"/>
      <c r="K23" s="3150"/>
      <c r="L23" s="3150"/>
      <c r="M23" s="3150"/>
      <c r="N23" s="3150"/>
      <c r="O23" s="3150"/>
      <c r="P23" s="3150"/>
      <c r="Q23" s="3150"/>
      <c r="R23" s="3150"/>
      <c r="S23" s="3150"/>
      <c r="T23" s="3150"/>
      <c r="U23" s="3150"/>
      <c r="V23" s="3150"/>
      <c r="W23" s="3150"/>
      <c r="X23" s="3150"/>
      <c r="Y23" s="3150"/>
      <c r="Z23" s="3150"/>
      <c r="AA23" s="3150"/>
      <c r="AB23" s="3150"/>
      <c r="AC23" s="3150"/>
      <c r="AD23" s="3150"/>
      <c r="AE23" s="3150"/>
      <c r="AF23" s="3151"/>
      <c r="AG23" s="1295"/>
    </row>
    <row r="24" spans="1:33" s="1296" customFormat="1" ht="15.75" customHeight="1">
      <c r="A24" s="1297" t="s">
        <v>1814</v>
      </c>
      <c r="B24" s="1298"/>
      <c r="C24" s="1298"/>
      <c r="D24" s="1298"/>
      <c r="E24" s="1298"/>
      <c r="F24" s="1298"/>
      <c r="G24" s="1298"/>
      <c r="H24" s="1298"/>
      <c r="I24" s="1298"/>
      <c r="J24" s="1298"/>
      <c r="K24" s="1299" t="s">
        <v>521</v>
      </c>
      <c r="L24" s="3144"/>
      <c r="M24" s="3144"/>
      <c r="N24" s="3144"/>
      <c r="O24" s="3145" t="s">
        <v>1815</v>
      </c>
      <c r="P24" s="3145"/>
      <c r="Q24" s="3145"/>
      <c r="R24" s="3145"/>
      <c r="S24" s="3145"/>
      <c r="T24" s="3144"/>
      <c r="U24" s="3144"/>
      <c r="V24" s="3144"/>
      <c r="W24" s="3145" t="s">
        <v>1816</v>
      </c>
      <c r="X24" s="3145"/>
      <c r="Y24" s="3145"/>
      <c r="Z24" s="3145"/>
      <c r="AA24" s="3146"/>
      <c r="AB24" s="3146"/>
      <c r="AC24" s="3146"/>
      <c r="AD24" s="3146"/>
      <c r="AE24" s="3146"/>
      <c r="AF24" s="1301" t="s">
        <v>2</v>
      </c>
      <c r="AG24" s="1295"/>
    </row>
    <row r="25" spans="1:33" s="1296" customFormat="1" ht="15.75" customHeight="1">
      <c r="A25" s="1297"/>
      <c r="B25" s="1298"/>
      <c r="C25" s="1298"/>
      <c r="D25" s="1298"/>
      <c r="E25" s="1298"/>
      <c r="F25" s="1298"/>
      <c r="G25" s="1298"/>
      <c r="H25" s="1298"/>
      <c r="I25" s="1298"/>
      <c r="J25" s="1298"/>
      <c r="K25" s="3147"/>
      <c r="L25" s="3147"/>
      <c r="M25" s="3147"/>
      <c r="N25" s="3147"/>
      <c r="O25" s="3147"/>
      <c r="P25" s="3147"/>
      <c r="Q25" s="3147"/>
      <c r="R25" s="3147"/>
      <c r="S25" s="3147"/>
      <c r="T25" s="3147"/>
      <c r="U25" s="3147"/>
      <c r="V25" s="3147"/>
      <c r="W25" s="3147"/>
      <c r="X25" s="3147"/>
      <c r="Y25" s="3147"/>
      <c r="Z25" s="3147"/>
      <c r="AA25" s="3147"/>
      <c r="AB25" s="3147"/>
      <c r="AC25" s="3147"/>
      <c r="AD25" s="3147"/>
      <c r="AE25" s="3147"/>
      <c r="AF25" s="3148"/>
      <c r="AG25" s="1295"/>
    </row>
    <row r="26" spans="1:33" s="1296" customFormat="1" ht="15.75" customHeight="1">
      <c r="A26" s="1297" t="s">
        <v>1817</v>
      </c>
      <c r="B26" s="1298"/>
      <c r="C26" s="1298"/>
      <c r="D26" s="1298"/>
      <c r="E26" s="1298"/>
      <c r="F26" s="1298"/>
      <c r="G26" s="1298"/>
      <c r="H26" s="1298"/>
      <c r="I26" s="1298"/>
      <c r="J26" s="1298"/>
      <c r="K26" s="3152"/>
      <c r="L26" s="3152"/>
      <c r="M26" s="3152"/>
      <c r="N26" s="1303"/>
      <c r="O26" s="1300"/>
      <c r="P26" s="1300"/>
      <c r="Q26" s="1300"/>
      <c r="R26" s="1298"/>
      <c r="S26" s="1298"/>
      <c r="T26" s="1298"/>
      <c r="U26" s="1298"/>
      <c r="V26" s="1298"/>
      <c r="W26" s="1298"/>
      <c r="X26" s="1298"/>
      <c r="Y26" s="1298"/>
      <c r="Z26" s="1298"/>
      <c r="AA26" s="1298"/>
      <c r="AB26" s="1298"/>
      <c r="AC26" s="1298"/>
      <c r="AD26" s="1298"/>
      <c r="AE26" s="1298"/>
      <c r="AF26" s="1301"/>
      <c r="AG26" s="1295"/>
    </row>
    <row r="27" spans="1:33" s="1296" customFormat="1" ht="15.75" customHeight="1">
      <c r="A27" s="1297" t="s">
        <v>1818</v>
      </c>
      <c r="B27" s="1298"/>
      <c r="C27" s="1298"/>
      <c r="D27" s="1298"/>
      <c r="E27" s="1298"/>
      <c r="F27" s="1298"/>
      <c r="G27" s="1298"/>
      <c r="H27" s="1298"/>
      <c r="I27" s="1298"/>
      <c r="J27" s="1298"/>
      <c r="K27" s="3153"/>
      <c r="L27" s="3153"/>
      <c r="M27" s="3153"/>
      <c r="N27" s="3153"/>
      <c r="O27" s="3153"/>
      <c r="P27" s="3153"/>
      <c r="Q27" s="3153"/>
      <c r="R27" s="3153"/>
      <c r="S27" s="3153"/>
      <c r="T27" s="3153"/>
      <c r="U27" s="3153"/>
      <c r="V27" s="3153"/>
      <c r="W27" s="3153"/>
      <c r="X27" s="3153"/>
      <c r="Y27" s="3153"/>
      <c r="Z27" s="3153"/>
      <c r="AA27" s="3153"/>
      <c r="AB27" s="3153"/>
      <c r="AC27" s="3153"/>
      <c r="AD27" s="3153"/>
      <c r="AE27" s="3153"/>
      <c r="AF27" s="3154"/>
      <c r="AG27" s="1295"/>
    </row>
    <row r="28" spans="1:33" s="1296" customFormat="1" ht="15.75" customHeight="1">
      <c r="A28" s="1297" t="s">
        <v>1819</v>
      </c>
      <c r="B28" s="1298"/>
      <c r="C28" s="1298"/>
      <c r="D28" s="1298"/>
      <c r="E28" s="1298"/>
      <c r="F28" s="1298"/>
      <c r="G28" s="1298"/>
      <c r="H28" s="1298"/>
      <c r="I28" s="1298"/>
      <c r="J28" s="1298"/>
      <c r="K28" s="3155"/>
      <c r="L28" s="3155"/>
      <c r="M28" s="3155"/>
      <c r="N28" s="3155"/>
      <c r="O28" s="3155"/>
      <c r="P28" s="3155"/>
      <c r="Q28" s="3155"/>
      <c r="R28" s="3155"/>
      <c r="S28" s="3155"/>
      <c r="T28" s="3155"/>
      <c r="U28" s="3155"/>
      <c r="V28" s="3155"/>
      <c r="W28" s="3155"/>
      <c r="X28" s="3155"/>
      <c r="Y28" s="3155"/>
      <c r="Z28" s="3155"/>
      <c r="AA28" s="3155"/>
      <c r="AB28" s="3155"/>
      <c r="AC28" s="3155"/>
      <c r="AD28" s="3155"/>
      <c r="AE28" s="3155"/>
      <c r="AF28" s="3156"/>
      <c r="AG28" s="1295"/>
    </row>
    <row r="29" spans="1:33" s="1296" customFormat="1" ht="15.75" customHeight="1">
      <c r="A29" s="1297" t="s">
        <v>1820</v>
      </c>
      <c r="B29" s="1298"/>
      <c r="C29" s="1298"/>
      <c r="D29" s="1298"/>
      <c r="E29" s="1298"/>
      <c r="F29" s="1298"/>
      <c r="G29" s="1298"/>
      <c r="H29" s="1298"/>
      <c r="I29" s="1298"/>
      <c r="J29" s="1298"/>
      <c r="K29" s="3155"/>
      <c r="L29" s="3155"/>
      <c r="M29" s="3155"/>
      <c r="N29" s="3155"/>
      <c r="O29" s="3155"/>
      <c r="P29" s="3155"/>
      <c r="Q29" s="3155"/>
      <c r="R29" s="3155"/>
      <c r="S29" s="3155"/>
      <c r="T29" s="3155"/>
      <c r="U29" s="3155"/>
      <c r="V29" s="3155"/>
      <c r="W29" s="3155"/>
      <c r="X29" s="3155"/>
      <c r="Y29" s="3155"/>
      <c r="Z29" s="3155"/>
      <c r="AA29" s="3155"/>
      <c r="AB29" s="3155"/>
      <c r="AC29" s="3155"/>
      <c r="AD29" s="3155"/>
      <c r="AE29" s="3155"/>
      <c r="AF29" s="3156"/>
      <c r="AG29" s="1295"/>
    </row>
    <row r="30" spans="1:33" s="1296" customFormat="1" ht="15.75" customHeight="1" thickBot="1">
      <c r="A30" s="1304" t="s">
        <v>1821</v>
      </c>
      <c r="B30" s="1305"/>
      <c r="C30" s="1305"/>
      <c r="D30" s="1305"/>
      <c r="E30" s="1305"/>
      <c r="F30" s="1305"/>
      <c r="G30" s="1305"/>
      <c r="H30" s="1305"/>
      <c r="I30" s="1305"/>
      <c r="J30" s="1305"/>
      <c r="K30" s="3157"/>
      <c r="L30" s="3157"/>
      <c r="M30" s="3157"/>
      <c r="N30" s="3157"/>
      <c r="O30" s="3157"/>
      <c r="P30" s="3157"/>
      <c r="Q30" s="3157"/>
      <c r="R30" s="3157"/>
      <c r="S30" s="3157"/>
      <c r="T30" s="3157"/>
      <c r="U30" s="3157"/>
      <c r="V30" s="3157"/>
      <c r="W30" s="3157"/>
      <c r="X30" s="3157"/>
      <c r="Y30" s="3157"/>
      <c r="Z30" s="3157"/>
      <c r="AA30" s="3157"/>
      <c r="AB30" s="3157"/>
      <c r="AC30" s="3157"/>
      <c r="AD30" s="3157"/>
      <c r="AE30" s="3157"/>
      <c r="AF30" s="3158"/>
      <c r="AG30" s="1295"/>
    </row>
    <row r="31" spans="1:33" s="1296" customFormat="1" ht="15.75" customHeight="1">
      <c r="A31" s="1292" t="s">
        <v>1824</v>
      </c>
      <c r="B31" s="1307"/>
      <c r="C31" s="1307"/>
      <c r="D31" s="1307"/>
      <c r="E31" s="1307"/>
      <c r="F31" s="1307"/>
      <c r="G31" s="1307"/>
      <c r="H31" s="1307"/>
      <c r="I31" s="1307"/>
      <c r="J31" s="1307"/>
      <c r="K31" s="3160"/>
      <c r="L31" s="3160"/>
      <c r="M31" s="3160"/>
      <c r="N31" s="3160"/>
      <c r="O31" s="3160"/>
      <c r="P31" s="3160"/>
      <c r="Q31" s="3160"/>
      <c r="R31" s="3160"/>
      <c r="S31" s="3160"/>
      <c r="T31" s="3160"/>
      <c r="U31" s="3160"/>
      <c r="V31" s="3160"/>
      <c r="W31" s="3160"/>
      <c r="X31" s="3160"/>
      <c r="Y31" s="3160"/>
      <c r="Z31" s="3160"/>
      <c r="AA31" s="3160"/>
      <c r="AB31" s="3160"/>
      <c r="AC31" s="3160"/>
      <c r="AD31" s="3160"/>
      <c r="AE31" s="3160"/>
      <c r="AF31" s="3161"/>
      <c r="AG31" s="1295"/>
    </row>
    <row r="32" spans="1:33" s="1296" customFormat="1" ht="15.75" customHeight="1">
      <c r="A32" s="1297" t="s">
        <v>1810</v>
      </c>
      <c r="B32" s="1298"/>
      <c r="C32" s="1298"/>
      <c r="D32" s="1298"/>
      <c r="E32" s="1298"/>
      <c r="F32" s="1299"/>
      <c r="G32" s="1299"/>
      <c r="H32" s="1299"/>
      <c r="I32" s="1299"/>
      <c r="J32" s="1299"/>
      <c r="K32" s="1299" t="s">
        <v>521</v>
      </c>
      <c r="L32" s="3149"/>
      <c r="M32" s="3149"/>
      <c r="N32" s="3149"/>
      <c r="O32" s="3149"/>
      <c r="P32" s="3145" t="s">
        <v>1811</v>
      </c>
      <c r="Q32" s="3145"/>
      <c r="R32" s="3145"/>
      <c r="S32" s="3149"/>
      <c r="T32" s="3149"/>
      <c r="U32" s="3149"/>
      <c r="V32" s="3149"/>
      <c r="W32" s="3145" t="s">
        <v>1812</v>
      </c>
      <c r="X32" s="3145"/>
      <c r="Y32" s="3145"/>
      <c r="Z32" s="3146"/>
      <c r="AA32" s="3146"/>
      <c r="AB32" s="3146"/>
      <c r="AC32" s="3146"/>
      <c r="AD32" s="3146"/>
      <c r="AE32" s="3146"/>
      <c r="AF32" s="1301" t="s">
        <v>2</v>
      </c>
      <c r="AG32" s="1295"/>
    </row>
    <row r="33" spans="1:33" s="1296" customFormat="1" ht="15.75" customHeight="1">
      <c r="A33" s="1297" t="s">
        <v>1813</v>
      </c>
      <c r="B33" s="1298"/>
      <c r="C33" s="1298"/>
      <c r="D33" s="1298"/>
      <c r="E33" s="1298"/>
      <c r="F33" s="1302"/>
      <c r="G33" s="1302"/>
      <c r="H33" s="1302"/>
      <c r="I33" s="1302"/>
      <c r="J33" s="1302"/>
      <c r="K33" s="3150"/>
      <c r="L33" s="3150"/>
      <c r="M33" s="3150"/>
      <c r="N33" s="3150"/>
      <c r="O33" s="3150"/>
      <c r="P33" s="3150"/>
      <c r="Q33" s="3150"/>
      <c r="R33" s="3150"/>
      <c r="S33" s="3150"/>
      <c r="T33" s="3150"/>
      <c r="U33" s="3150"/>
      <c r="V33" s="3150"/>
      <c r="W33" s="3150"/>
      <c r="X33" s="3150"/>
      <c r="Y33" s="3150"/>
      <c r="Z33" s="3150"/>
      <c r="AA33" s="3150"/>
      <c r="AB33" s="3150"/>
      <c r="AC33" s="3150"/>
      <c r="AD33" s="3150"/>
      <c r="AE33" s="3150"/>
      <c r="AF33" s="3151"/>
      <c r="AG33" s="1295"/>
    </row>
    <row r="34" spans="1:33" s="1296" customFormat="1" ht="15.75" customHeight="1">
      <c r="A34" s="1297" t="s">
        <v>1814</v>
      </c>
      <c r="B34" s="1298"/>
      <c r="C34" s="1298"/>
      <c r="D34" s="1298"/>
      <c r="E34" s="1298"/>
      <c r="F34" s="1298"/>
      <c r="G34" s="1298"/>
      <c r="H34" s="1298"/>
      <c r="I34" s="1298"/>
      <c r="J34" s="1298"/>
      <c r="K34" s="1299" t="s">
        <v>521</v>
      </c>
      <c r="L34" s="3144"/>
      <c r="M34" s="3144"/>
      <c r="N34" s="3144"/>
      <c r="O34" s="3145" t="s">
        <v>1815</v>
      </c>
      <c r="P34" s="3145"/>
      <c r="Q34" s="3145"/>
      <c r="R34" s="3145"/>
      <c r="S34" s="3145"/>
      <c r="T34" s="3144"/>
      <c r="U34" s="3144"/>
      <c r="V34" s="3144"/>
      <c r="W34" s="3145" t="s">
        <v>1816</v>
      </c>
      <c r="X34" s="3145"/>
      <c r="Y34" s="3145"/>
      <c r="Z34" s="3145"/>
      <c r="AA34" s="3146"/>
      <c r="AB34" s="3146"/>
      <c r="AC34" s="3146"/>
      <c r="AD34" s="3146"/>
      <c r="AE34" s="3146"/>
      <c r="AF34" s="1301" t="s">
        <v>2</v>
      </c>
      <c r="AG34" s="1295"/>
    </row>
    <row r="35" spans="1:33" s="1296" customFormat="1" ht="15.75" customHeight="1">
      <c r="A35" s="1297"/>
      <c r="B35" s="1298"/>
      <c r="C35" s="1298"/>
      <c r="D35" s="1298"/>
      <c r="E35" s="1298"/>
      <c r="F35" s="1298"/>
      <c r="G35" s="1298"/>
      <c r="H35" s="1298"/>
      <c r="I35" s="1298"/>
      <c r="J35" s="1298"/>
      <c r="K35" s="3147"/>
      <c r="L35" s="3147"/>
      <c r="M35" s="3147"/>
      <c r="N35" s="3147"/>
      <c r="O35" s="3147"/>
      <c r="P35" s="3147"/>
      <c r="Q35" s="3147"/>
      <c r="R35" s="3147"/>
      <c r="S35" s="3147"/>
      <c r="T35" s="3147"/>
      <c r="U35" s="3147"/>
      <c r="V35" s="3147"/>
      <c r="W35" s="3147"/>
      <c r="X35" s="3147"/>
      <c r="Y35" s="3147"/>
      <c r="Z35" s="3147"/>
      <c r="AA35" s="3147"/>
      <c r="AB35" s="3147"/>
      <c r="AC35" s="3147"/>
      <c r="AD35" s="3147"/>
      <c r="AE35" s="3147"/>
      <c r="AF35" s="3148"/>
      <c r="AG35" s="1295"/>
    </row>
    <row r="36" spans="1:33" s="1296" customFormat="1" ht="15.75" customHeight="1">
      <c r="A36" s="1297" t="s">
        <v>1817</v>
      </c>
      <c r="B36" s="1298"/>
      <c r="C36" s="1298"/>
      <c r="D36" s="1298"/>
      <c r="E36" s="1298"/>
      <c r="F36" s="1298"/>
      <c r="G36" s="1298"/>
      <c r="H36" s="1298"/>
      <c r="I36" s="1298"/>
      <c r="J36" s="1298"/>
      <c r="K36" s="3152"/>
      <c r="L36" s="3152"/>
      <c r="M36" s="3152"/>
      <c r="N36" s="1303"/>
      <c r="O36" s="1300"/>
      <c r="P36" s="1300"/>
      <c r="Q36" s="1300"/>
      <c r="R36" s="1298"/>
      <c r="S36" s="1298"/>
      <c r="T36" s="1298"/>
      <c r="U36" s="1298"/>
      <c r="V36" s="1298"/>
      <c r="W36" s="1298"/>
      <c r="X36" s="1298"/>
      <c r="Y36" s="1298"/>
      <c r="Z36" s="1298"/>
      <c r="AA36" s="1298"/>
      <c r="AB36" s="1298"/>
      <c r="AC36" s="1298"/>
      <c r="AD36" s="1298"/>
      <c r="AE36" s="1298"/>
      <c r="AF36" s="1301"/>
      <c r="AG36" s="1295"/>
    </row>
    <row r="37" spans="1:33" s="1296" customFormat="1" ht="15.75" customHeight="1">
      <c r="A37" s="1297" t="s">
        <v>1818</v>
      </c>
      <c r="B37" s="1298"/>
      <c r="C37" s="1298"/>
      <c r="D37" s="1298"/>
      <c r="E37" s="1298"/>
      <c r="F37" s="1298"/>
      <c r="G37" s="1298"/>
      <c r="H37" s="1298"/>
      <c r="I37" s="1298"/>
      <c r="J37" s="1298"/>
      <c r="K37" s="3153"/>
      <c r="L37" s="3153"/>
      <c r="M37" s="3153"/>
      <c r="N37" s="3153"/>
      <c r="O37" s="3153"/>
      <c r="P37" s="3153"/>
      <c r="Q37" s="3153"/>
      <c r="R37" s="3153"/>
      <c r="S37" s="3153"/>
      <c r="T37" s="3153"/>
      <c r="U37" s="3153"/>
      <c r="V37" s="3153"/>
      <c r="W37" s="3153"/>
      <c r="X37" s="3153"/>
      <c r="Y37" s="3153"/>
      <c r="Z37" s="3153"/>
      <c r="AA37" s="3153"/>
      <c r="AB37" s="3153"/>
      <c r="AC37" s="3153"/>
      <c r="AD37" s="3153"/>
      <c r="AE37" s="3153"/>
      <c r="AF37" s="3154"/>
      <c r="AG37" s="1295"/>
    </row>
    <row r="38" spans="1:33" s="1296" customFormat="1" ht="15.75" customHeight="1">
      <c r="A38" s="1297" t="s">
        <v>1819</v>
      </c>
      <c r="B38" s="1298"/>
      <c r="C38" s="1298"/>
      <c r="D38" s="1298"/>
      <c r="E38" s="1298"/>
      <c r="F38" s="1298"/>
      <c r="G38" s="1298"/>
      <c r="H38" s="1298"/>
      <c r="I38" s="1298"/>
      <c r="J38" s="1298"/>
      <c r="K38" s="3155"/>
      <c r="L38" s="3155"/>
      <c r="M38" s="3155"/>
      <c r="N38" s="3155"/>
      <c r="O38" s="3155"/>
      <c r="P38" s="3155"/>
      <c r="Q38" s="3155"/>
      <c r="R38" s="3155"/>
      <c r="S38" s="3155"/>
      <c r="T38" s="3155"/>
      <c r="U38" s="3155"/>
      <c r="V38" s="3155"/>
      <c r="W38" s="3155"/>
      <c r="X38" s="3155"/>
      <c r="Y38" s="3155"/>
      <c r="Z38" s="3155"/>
      <c r="AA38" s="3155"/>
      <c r="AB38" s="3155"/>
      <c r="AC38" s="3155"/>
      <c r="AD38" s="3155"/>
      <c r="AE38" s="3155"/>
      <c r="AF38" s="3156"/>
      <c r="AG38" s="1295"/>
    </row>
    <row r="39" spans="1:33" s="1296" customFormat="1" ht="15.75" customHeight="1">
      <c r="A39" s="1297" t="s">
        <v>1820</v>
      </c>
      <c r="B39" s="1298"/>
      <c r="C39" s="1298"/>
      <c r="D39" s="1298"/>
      <c r="E39" s="1298"/>
      <c r="F39" s="1298"/>
      <c r="G39" s="1298"/>
      <c r="H39" s="1298"/>
      <c r="I39" s="1298"/>
      <c r="J39" s="1298"/>
      <c r="K39" s="3155"/>
      <c r="L39" s="3155"/>
      <c r="M39" s="3155"/>
      <c r="N39" s="3155"/>
      <c r="O39" s="3155"/>
      <c r="P39" s="3155"/>
      <c r="Q39" s="3155"/>
      <c r="R39" s="3155"/>
      <c r="S39" s="3155"/>
      <c r="T39" s="3155"/>
      <c r="U39" s="3155"/>
      <c r="V39" s="3155"/>
      <c r="W39" s="3155"/>
      <c r="X39" s="3155"/>
      <c r="Y39" s="3155"/>
      <c r="Z39" s="3155"/>
      <c r="AA39" s="3155"/>
      <c r="AB39" s="3155"/>
      <c r="AC39" s="3155"/>
      <c r="AD39" s="3155"/>
      <c r="AE39" s="3155"/>
      <c r="AF39" s="3156"/>
      <c r="AG39" s="1295"/>
    </row>
    <row r="40" spans="1:33" s="1296" customFormat="1" ht="15.75" customHeight="1" thickBot="1">
      <c r="A40" s="1304" t="s">
        <v>1821</v>
      </c>
      <c r="B40" s="1305"/>
      <c r="C40" s="1305"/>
      <c r="D40" s="1305"/>
      <c r="E40" s="1305"/>
      <c r="F40" s="1305"/>
      <c r="G40" s="1305"/>
      <c r="H40" s="1305"/>
      <c r="I40" s="1305"/>
      <c r="J40" s="1305"/>
      <c r="K40" s="3157"/>
      <c r="L40" s="3157"/>
      <c r="M40" s="3157"/>
      <c r="N40" s="3157"/>
      <c r="O40" s="3157"/>
      <c r="P40" s="3157"/>
      <c r="Q40" s="3157"/>
      <c r="R40" s="3157"/>
      <c r="S40" s="3157"/>
      <c r="T40" s="3157"/>
      <c r="U40" s="3157"/>
      <c r="V40" s="3157"/>
      <c r="W40" s="3157"/>
      <c r="X40" s="3157"/>
      <c r="Y40" s="3157"/>
      <c r="Z40" s="3157"/>
      <c r="AA40" s="3157"/>
      <c r="AB40" s="3157"/>
      <c r="AC40" s="3157"/>
      <c r="AD40" s="3157"/>
      <c r="AE40" s="3157"/>
      <c r="AF40" s="3158"/>
      <c r="AG40" s="1295"/>
    </row>
    <row r="41" spans="1:33" s="1296" customFormat="1" ht="15.75" customHeight="1">
      <c r="A41" s="1292" t="s">
        <v>1825</v>
      </c>
      <c r="B41" s="1307"/>
      <c r="C41" s="1307"/>
      <c r="D41" s="1307"/>
      <c r="E41" s="1307"/>
      <c r="F41" s="1307"/>
      <c r="G41" s="1307"/>
      <c r="H41" s="1307"/>
      <c r="I41" s="1307"/>
      <c r="J41" s="1307"/>
      <c r="K41" s="3160"/>
      <c r="L41" s="3160"/>
      <c r="M41" s="3160"/>
      <c r="N41" s="3160"/>
      <c r="O41" s="3160"/>
      <c r="P41" s="3160"/>
      <c r="Q41" s="3160"/>
      <c r="R41" s="3160"/>
      <c r="S41" s="3160"/>
      <c r="T41" s="3160"/>
      <c r="U41" s="3160"/>
      <c r="V41" s="3160"/>
      <c r="W41" s="3160"/>
      <c r="X41" s="3160"/>
      <c r="Y41" s="3160"/>
      <c r="Z41" s="3160"/>
      <c r="AA41" s="3160"/>
      <c r="AB41" s="3160"/>
      <c r="AC41" s="3160"/>
      <c r="AD41" s="3160"/>
      <c r="AE41" s="3160"/>
      <c r="AF41" s="3161"/>
      <c r="AG41" s="1295"/>
    </row>
    <row r="42" spans="1:33" s="1296" customFormat="1" ht="15.75" customHeight="1">
      <c r="A42" s="1297" t="s">
        <v>1810</v>
      </c>
      <c r="B42" s="1298"/>
      <c r="C42" s="1298"/>
      <c r="D42" s="1298"/>
      <c r="E42" s="1298"/>
      <c r="F42" s="1299"/>
      <c r="G42" s="1299"/>
      <c r="H42" s="1299"/>
      <c r="I42" s="1299"/>
      <c r="J42" s="1299"/>
      <c r="K42" s="1299" t="s">
        <v>521</v>
      </c>
      <c r="L42" s="3149"/>
      <c r="M42" s="3149"/>
      <c r="N42" s="3149"/>
      <c r="O42" s="3149"/>
      <c r="P42" s="3145" t="s">
        <v>1811</v>
      </c>
      <c r="Q42" s="3145"/>
      <c r="R42" s="3145"/>
      <c r="S42" s="3149"/>
      <c r="T42" s="3149"/>
      <c r="U42" s="3149"/>
      <c r="V42" s="3149"/>
      <c r="W42" s="3145" t="s">
        <v>1812</v>
      </c>
      <c r="X42" s="3145"/>
      <c r="Y42" s="3145"/>
      <c r="Z42" s="3146"/>
      <c r="AA42" s="3146"/>
      <c r="AB42" s="3146"/>
      <c r="AC42" s="3146"/>
      <c r="AD42" s="3146"/>
      <c r="AE42" s="3146"/>
      <c r="AF42" s="1301" t="s">
        <v>2</v>
      </c>
      <c r="AG42" s="1295"/>
    </row>
    <row r="43" spans="1:33" s="1296" customFormat="1" ht="15.75" customHeight="1">
      <c r="A43" s="1297" t="s">
        <v>1813</v>
      </c>
      <c r="B43" s="1298"/>
      <c r="C43" s="1298"/>
      <c r="D43" s="1298"/>
      <c r="E43" s="1298"/>
      <c r="F43" s="1302"/>
      <c r="G43" s="1302"/>
      <c r="H43" s="1302"/>
      <c r="I43" s="1302"/>
      <c r="J43" s="1302"/>
      <c r="K43" s="3150"/>
      <c r="L43" s="3150"/>
      <c r="M43" s="3150"/>
      <c r="N43" s="3150"/>
      <c r="O43" s="3150"/>
      <c r="P43" s="3150"/>
      <c r="Q43" s="3150"/>
      <c r="R43" s="3150"/>
      <c r="S43" s="3150"/>
      <c r="T43" s="3150"/>
      <c r="U43" s="3150"/>
      <c r="V43" s="3150"/>
      <c r="W43" s="3150"/>
      <c r="X43" s="3150"/>
      <c r="Y43" s="3150"/>
      <c r="Z43" s="3150"/>
      <c r="AA43" s="3150"/>
      <c r="AB43" s="3150"/>
      <c r="AC43" s="3150"/>
      <c r="AD43" s="3150"/>
      <c r="AE43" s="3150"/>
      <c r="AF43" s="3151"/>
      <c r="AG43" s="1295"/>
    </row>
    <row r="44" spans="1:33" s="1296" customFormat="1" ht="15.75" customHeight="1">
      <c r="A44" s="1297" t="s">
        <v>1814</v>
      </c>
      <c r="B44" s="1298"/>
      <c r="C44" s="1298"/>
      <c r="D44" s="1298"/>
      <c r="E44" s="1298"/>
      <c r="F44" s="1298"/>
      <c r="G44" s="1298"/>
      <c r="H44" s="1298"/>
      <c r="I44" s="1298"/>
      <c r="J44" s="1298"/>
      <c r="K44" s="1299" t="s">
        <v>521</v>
      </c>
      <c r="L44" s="3144"/>
      <c r="M44" s="3144"/>
      <c r="N44" s="3144"/>
      <c r="O44" s="3145" t="s">
        <v>1815</v>
      </c>
      <c r="P44" s="3145"/>
      <c r="Q44" s="3145"/>
      <c r="R44" s="3145"/>
      <c r="S44" s="3145"/>
      <c r="T44" s="3144"/>
      <c r="U44" s="3144"/>
      <c r="V44" s="3144"/>
      <c r="W44" s="3145" t="s">
        <v>1816</v>
      </c>
      <c r="X44" s="3145"/>
      <c r="Y44" s="3145"/>
      <c r="Z44" s="3145"/>
      <c r="AA44" s="3146"/>
      <c r="AB44" s="3146"/>
      <c r="AC44" s="3146"/>
      <c r="AD44" s="3146"/>
      <c r="AE44" s="3146"/>
      <c r="AF44" s="1301" t="s">
        <v>2</v>
      </c>
      <c r="AG44" s="1295"/>
    </row>
    <row r="45" spans="1:33" s="1296" customFormat="1" ht="15.75" customHeight="1">
      <c r="A45" s="1297"/>
      <c r="B45" s="1298"/>
      <c r="C45" s="1298"/>
      <c r="D45" s="1298"/>
      <c r="E45" s="1298"/>
      <c r="F45" s="1298"/>
      <c r="G45" s="1298"/>
      <c r="H45" s="1298"/>
      <c r="I45" s="1298"/>
      <c r="J45" s="1298"/>
      <c r="K45" s="3147"/>
      <c r="L45" s="3147"/>
      <c r="M45" s="3147"/>
      <c r="N45" s="3147"/>
      <c r="O45" s="3147"/>
      <c r="P45" s="3147"/>
      <c r="Q45" s="3147"/>
      <c r="R45" s="3147"/>
      <c r="S45" s="3147"/>
      <c r="T45" s="3147"/>
      <c r="U45" s="3147"/>
      <c r="V45" s="3147"/>
      <c r="W45" s="3147"/>
      <c r="X45" s="3147"/>
      <c r="Y45" s="3147"/>
      <c r="Z45" s="3147"/>
      <c r="AA45" s="3147"/>
      <c r="AB45" s="3147"/>
      <c r="AC45" s="3147"/>
      <c r="AD45" s="3147"/>
      <c r="AE45" s="3147"/>
      <c r="AF45" s="3148"/>
      <c r="AG45" s="1295"/>
    </row>
    <row r="46" spans="1:33" s="1296" customFormat="1" ht="15.75" customHeight="1">
      <c r="A46" s="1297" t="s">
        <v>1817</v>
      </c>
      <c r="B46" s="1298"/>
      <c r="C46" s="1298"/>
      <c r="D46" s="1298"/>
      <c r="E46" s="1298"/>
      <c r="F46" s="1298"/>
      <c r="G46" s="1298"/>
      <c r="H46" s="1298"/>
      <c r="I46" s="1298"/>
      <c r="J46" s="1298"/>
      <c r="K46" s="3152"/>
      <c r="L46" s="3152"/>
      <c r="M46" s="3152"/>
      <c r="N46" s="1303"/>
      <c r="O46" s="1300"/>
      <c r="P46" s="1300"/>
      <c r="Q46" s="1300"/>
      <c r="R46" s="1298"/>
      <c r="S46" s="1298"/>
      <c r="T46" s="1298"/>
      <c r="U46" s="1298"/>
      <c r="V46" s="1298"/>
      <c r="W46" s="1298"/>
      <c r="X46" s="1298"/>
      <c r="Y46" s="1298"/>
      <c r="Z46" s="1298"/>
      <c r="AA46" s="1298"/>
      <c r="AB46" s="1298"/>
      <c r="AC46" s="1298"/>
      <c r="AD46" s="1298"/>
      <c r="AE46" s="1298"/>
      <c r="AF46" s="1301"/>
      <c r="AG46" s="1295"/>
    </row>
    <row r="47" spans="1:33" s="1296" customFormat="1" ht="15.75" customHeight="1">
      <c r="A47" s="1297" t="s">
        <v>1818</v>
      </c>
      <c r="B47" s="1298"/>
      <c r="C47" s="1298"/>
      <c r="D47" s="1298"/>
      <c r="E47" s="1298"/>
      <c r="F47" s="1298"/>
      <c r="G47" s="1298"/>
      <c r="H47" s="1298"/>
      <c r="I47" s="1298"/>
      <c r="J47" s="1298"/>
      <c r="K47" s="3153"/>
      <c r="L47" s="3153"/>
      <c r="M47" s="3153"/>
      <c r="N47" s="3153"/>
      <c r="O47" s="3153"/>
      <c r="P47" s="3153"/>
      <c r="Q47" s="3153"/>
      <c r="R47" s="3153"/>
      <c r="S47" s="3153"/>
      <c r="T47" s="3153"/>
      <c r="U47" s="3153"/>
      <c r="V47" s="3153"/>
      <c r="W47" s="3153"/>
      <c r="X47" s="3153"/>
      <c r="Y47" s="3153"/>
      <c r="Z47" s="3153"/>
      <c r="AA47" s="3153"/>
      <c r="AB47" s="3153"/>
      <c r="AC47" s="3153"/>
      <c r="AD47" s="3153"/>
      <c r="AE47" s="3153"/>
      <c r="AF47" s="3154"/>
      <c r="AG47" s="1295"/>
    </row>
    <row r="48" spans="1:33" s="1296" customFormat="1" ht="15.75" customHeight="1">
      <c r="A48" s="1297" t="s">
        <v>1819</v>
      </c>
      <c r="B48" s="1298"/>
      <c r="C48" s="1298"/>
      <c r="D48" s="1298"/>
      <c r="E48" s="1298"/>
      <c r="F48" s="1298"/>
      <c r="G48" s="1298"/>
      <c r="H48" s="1298"/>
      <c r="I48" s="1298"/>
      <c r="J48" s="1298"/>
      <c r="K48" s="3155"/>
      <c r="L48" s="3155"/>
      <c r="M48" s="3155"/>
      <c r="N48" s="3155"/>
      <c r="O48" s="3155"/>
      <c r="P48" s="3155"/>
      <c r="Q48" s="3155"/>
      <c r="R48" s="3155"/>
      <c r="S48" s="3155"/>
      <c r="T48" s="3155"/>
      <c r="U48" s="3155"/>
      <c r="V48" s="3155"/>
      <c r="W48" s="3155"/>
      <c r="X48" s="3155"/>
      <c r="Y48" s="3155"/>
      <c r="Z48" s="3155"/>
      <c r="AA48" s="3155"/>
      <c r="AB48" s="3155"/>
      <c r="AC48" s="3155"/>
      <c r="AD48" s="3155"/>
      <c r="AE48" s="3155"/>
      <c r="AF48" s="3156"/>
      <c r="AG48" s="1295"/>
    </row>
    <row r="49" spans="1:33" s="1296" customFormat="1" ht="15.75" customHeight="1">
      <c r="A49" s="1297" t="s">
        <v>1820</v>
      </c>
      <c r="B49" s="1298"/>
      <c r="C49" s="1298"/>
      <c r="D49" s="1298"/>
      <c r="E49" s="1298"/>
      <c r="F49" s="1298"/>
      <c r="G49" s="1298"/>
      <c r="H49" s="1298"/>
      <c r="I49" s="1298"/>
      <c r="J49" s="1298"/>
      <c r="K49" s="3155"/>
      <c r="L49" s="3155"/>
      <c r="M49" s="3155"/>
      <c r="N49" s="3155"/>
      <c r="O49" s="3155"/>
      <c r="P49" s="3155"/>
      <c r="Q49" s="3155"/>
      <c r="R49" s="3155"/>
      <c r="S49" s="3155"/>
      <c r="T49" s="3155"/>
      <c r="U49" s="3155"/>
      <c r="V49" s="3155"/>
      <c r="W49" s="3155"/>
      <c r="X49" s="3155"/>
      <c r="Y49" s="3155"/>
      <c r="Z49" s="3155"/>
      <c r="AA49" s="3155"/>
      <c r="AB49" s="3155"/>
      <c r="AC49" s="3155"/>
      <c r="AD49" s="3155"/>
      <c r="AE49" s="3155"/>
      <c r="AF49" s="3156"/>
      <c r="AG49" s="1295"/>
    </row>
    <row r="50" spans="1:33" s="1296" customFormat="1" ht="15.75" customHeight="1" thickBot="1">
      <c r="A50" s="1304" t="s">
        <v>1821</v>
      </c>
      <c r="B50" s="1305"/>
      <c r="C50" s="1305"/>
      <c r="D50" s="1305"/>
      <c r="E50" s="1305"/>
      <c r="F50" s="1305"/>
      <c r="G50" s="1305"/>
      <c r="H50" s="1305"/>
      <c r="I50" s="1305"/>
      <c r="J50" s="1305"/>
      <c r="K50" s="3157"/>
      <c r="L50" s="3157"/>
      <c r="M50" s="3157"/>
      <c r="N50" s="3157"/>
      <c r="O50" s="3157"/>
      <c r="P50" s="3157"/>
      <c r="Q50" s="3157"/>
      <c r="R50" s="3157"/>
      <c r="S50" s="3157"/>
      <c r="T50" s="3157"/>
      <c r="U50" s="3157"/>
      <c r="V50" s="3157"/>
      <c r="W50" s="3157"/>
      <c r="X50" s="3157"/>
      <c r="Y50" s="3157"/>
      <c r="Z50" s="3157"/>
      <c r="AA50" s="3157"/>
      <c r="AB50" s="3157"/>
      <c r="AC50" s="3157"/>
      <c r="AD50" s="3157"/>
      <c r="AE50" s="3157"/>
      <c r="AF50" s="3158"/>
      <c r="AG50" s="1295"/>
    </row>
    <row r="51" spans="1:33" s="1296" customFormat="1" ht="15.75" customHeight="1">
      <c r="A51" s="1292" t="s">
        <v>1826</v>
      </c>
      <c r="B51" s="1307"/>
      <c r="C51" s="1307"/>
      <c r="D51" s="1307"/>
      <c r="E51" s="1307"/>
      <c r="F51" s="1307"/>
      <c r="G51" s="1307"/>
      <c r="H51" s="1307"/>
      <c r="I51" s="1307"/>
      <c r="J51" s="1307"/>
      <c r="K51" s="3160"/>
      <c r="L51" s="3160"/>
      <c r="M51" s="3160"/>
      <c r="N51" s="3160"/>
      <c r="O51" s="3160"/>
      <c r="P51" s="3160"/>
      <c r="Q51" s="3160"/>
      <c r="R51" s="3160"/>
      <c r="S51" s="3160"/>
      <c r="T51" s="3160"/>
      <c r="U51" s="3160"/>
      <c r="V51" s="3160"/>
      <c r="W51" s="3160"/>
      <c r="X51" s="3160"/>
      <c r="Y51" s="3160"/>
      <c r="Z51" s="3160"/>
      <c r="AA51" s="3160"/>
      <c r="AB51" s="3160"/>
      <c r="AC51" s="3160"/>
      <c r="AD51" s="3160"/>
      <c r="AE51" s="3160"/>
      <c r="AF51" s="3161"/>
      <c r="AG51" s="1295"/>
    </row>
    <row r="52" spans="1:33" s="1296" customFormat="1" ht="15.75" customHeight="1">
      <c r="A52" s="1297" t="s">
        <v>1810</v>
      </c>
      <c r="B52" s="1298"/>
      <c r="C52" s="1298"/>
      <c r="D52" s="1298"/>
      <c r="E52" s="1298"/>
      <c r="F52" s="1299"/>
      <c r="G52" s="1299"/>
      <c r="H52" s="1299"/>
      <c r="I52" s="1299"/>
      <c r="J52" s="1299"/>
      <c r="K52" s="1299" t="s">
        <v>521</v>
      </c>
      <c r="L52" s="3144"/>
      <c r="M52" s="3144"/>
      <c r="N52" s="3144"/>
      <c r="O52" s="3144"/>
      <c r="P52" s="3145" t="s">
        <v>1811</v>
      </c>
      <c r="Q52" s="3145"/>
      <c r="R52" s="3145"/>
      <c r="S52" s="3144"/>
      <c r="T52" s="3144"/>
      <c r="U52" s="3144"/>
      <c r="V52" s="3144"/>
      <c r="W52" s="3145" t="s">
        <v>1812</v>
      </c>
      <c r="X52" s="3145"/>
      <c r="Y52" s="3145"/>
      <c r="Z52" s="3146"/>
      <c r="AA52" s="3146"/>
      <c r="AB52" s="3146"/>
      <c r="AC52" s="3146"/>
      <c r="AD52" s="3146"/>
      <c r="AE52" s="3146"/>
      <c r="AF52" s="1301" t="s">
        <v>2</v>
      </c>
      <c r="AG52" s="1295"/>
    </row>
    <row r="53" spans="1:33" s="1296" customFormat="1" ht="15.75" customHeight="1">
      <c r="A53" s="1297" t="s">
        <v>1813</v>
      </c>
      <c r="B53" s="1298"/>
      <c r="C53" s="1298"/>
      <c r="D53" s="1298"/>
      <c r="E53" s="1298"/>
      <c r="F53" s="1302"/>
      <c r="G53" s="1302"/>
      <c r="H53" s="1302"/>
      <c r="I53" s="1302"/>
      <c r="J53" s="1302"/>
      <c r="K53" s="3150"/>
      <c r="L53" s="3150"/>
      <c r="M53" s="3150"/>
      <c r="N53" s="3150"/>
      <c r="O53" s="3150"/>
      <c r="P53" s="3150"/>
      <c r="Q53" s="3150"/>
      <c r="R53" s="3150"/>
      <c r="S53" s="3150"/>
      <c r="T53" s="3150"/>
      <c r="U53" s="3150"/>
      <c r="V53" s="3150"/>
      <c r="W53" s="3150"/>
      <c r="X53" s="3150"/>
      <c r="Y53" s="3150"/>
      <c r="Z53" s="3150"/>
      <c r="AA53" s="3150"/>
      <c r="AB53" s="3150"/>
      <c r="AC53" s="3150"/>
      <c r="AD53" s="3150"/>
      <c r="AE53" s="3150"/>
      <c r="AF53" s="3151"/>
      <c r="AG53" s="1295"/>
    </row>
    <row r="54" spans="1:33" s="1296" customFormat="1" ht="15.75" customHeight="1">
      <c r="A54" s="1297" t="s">
        <v>1814</v>
      </c>
      <c r="B54" s="1298"/>
      <c r="C54" s="1298"/>
      <c r="D54" s="1298"/>
      <c r="E54" s="1298"/>
      <c r="F54" s="1298"/>
      <c r="G54" s="1298"/>
      <c r="H54" s="1298"/>
      <c r="I54" s="1298"/>
      <c r="J54" s="1298"/>
      <c r="K54" s="1299" t="s">
        <v>521</v>
      </c>
      <c r="L54" s="3144"/>
      <c r="M54" s="3144"/>
      <c r="N54" s="3144"/>
      <c r="O54" s="3145" t="s">
        <v>1815</v>
      </c>
      <c r="P54" s="3145"/>
      <c r="Q54" s="3145"/>
      <c r="R54" s="3145"/>
      <c r="S54" s="3145"/>
      <c r="T54" s="3144"/>
      <c r="U54" s="3144"/>
      <c r="V54" s="3144"/>
      <c r="W54" s="3145" t="s">
        <v>1816</v>
      </c>
      <c r="X54" s="3145"/>
      <c r="Y54" s="3145"/>
      <c r="Z54" s="3145"/>
      <c r="AA54" s="3146"/>
      <c r="AB54" s="3146"/>
      <c r="AC54" s="3146"/>
      <c r="AD54" s="3146"/>
      <c r="AE54" s="3146"/>
      <c r="AF54" s="1301" t="s">
        <v>2</v>
      </c>
      <c r="AG54" s="1295"/>
    </row>
    <row r="55" spans="1:33" s="1296" customFormat="1" ht="15.75" customHeight="1">
      <c r="A55" s="1297"/>
      <c r="B55" s="1298"/>
      <c r="C55" s="1298"/>
      <c r="D55" s="1298"/>
      <c r="E55" s="1298"/>
      <c r="F55" s="1298"/>
      <c r="G55" s="1298"/>
      <c r="H55" s="1298"/>
      <c r="I55" s="1298"/>
      <c r="J55" s="1298"/>
      <c r="K55" s="3147"/>
      <c r="L55" s="3147"/>
      <c r="M55" s="3147"/>
      <c r="N55" s="3147"/>
      <c r="O55" s="3147"/>
      <c r="P55" s="3147"/>
      <c r="Q55" s="3147"/>
      <c r="R55" s="3147"/>
      <c r="S55" s="3147"/>
      <c r="T55" s="3147"/>
      <c r="U55" s="3147"/>
      <c r="V55" s="3147"/>
      <c r="W55" s="3147"/>
      <c r="X55" s="3147"/>
      <c r="Y55" s="3147"/>
      <c r="Z55" s="3147"/>
      <c r="AA55" s="3147"/>
      <c r="AB55" s="3147"/>
      <c r="AC55" s="3147"/>
      <c r="AD55" s="3147"/>
      <c r="AE55" s="3147"/>
      <c r="AF55" s="3148"/>
      <c r="AG55" s="1295"/>
    </row>
    <row r="56" spans="1:33" s="1296" customFormat="1" ht="15.75" customHeight="1">
      <c r="A56" s="1297" t="s">
        <v>1817</v>
      </c>
      <c r="B56" s="1298"/>
      <c r="C56" s="1298"/>
      <c r="D56" s="1298"/>
      <c r="E56" s="1298"/>
      <c r="F56" s="1298"/>
      <c r="G56" s="1298"/>
      <c r="H56" s="1298"/>
      <c r="I56" s="1298"/>
      <c r="J56" s="1298"/>
      <c r="K56" s="3152"/>
      <c r="L56" s="3152"/>
      <c r="M56" s="3152"/>
      <c r="N56" s="1303"/>
      <c r="O56" s="1300"/>
      <c r="P56" s="1300"/>
      <c r="Q56" s="1300"/>
      <c r="R56" s="1298"/>
      <c r="S56" s="1298"/>
      <c r="T56" s="1298"/>
      <c r="U56" s="1298"/>
      <c r="V56" s="1298"/>
      <c r="W56" s="1298"/>
      <c r="X56" s="1298"/>
      <c r="Y56" s="1298"/>
      <c r="Z56" s="1298"/>
      <c r="AA56" s="1298"/>
      <c r="AB56" s="1298"/>
      <c r="AC56" s="1298"/>
      <c r="AD56" s="1298"/>
      <c r="AE56" s="1298"/>
      <c r="AF56" s="1301"/>
      <c r="AG56" s="1295"/>
    </row>
    <row r="57" spans="1:33" s="1296" customFormat="1" ht="15.75" customHeight="1">
      <c r="A57" s="1297" t="s">
        <v>1818</v>
      </c>
      <c r="B57" s="1298"/>
      <c r="C57" s="1298"/>
      <c r="D57" s="1298"/>
      <c r="E57" s="1298"/>
      <c r="F57" s="1298"/>
      <c r="G57" s="1298"/>
      <c r="H57" s="1298"/>
      <c r="I57" s="1298"/>
      <c r="J57" s="1298"/>
      <c r="K57" s="3153"/>
      <c r="L57" s="3153"/>
      <c r="M57" s="3153"/>
      <c r="N57" s="3153"/>
      <c r="O57" s="3153"/>
      <c r="P57" s="3153"/>
      <c r="Q57" s="3153"/>
      <c r="R57" s="3153"/>
      <c r="S57" s="3153"/>
      <c r="T57" s="3153"/>
      <c r="U57" s="3153"/>
      <c r="V57" s="3153"/>
      <c r="W57" s="3153"/>
      <c r="X57" s="3153"/>
      <c r="Y57" s="3153"/>
      <c r="Z57" s="3153"/>
      <c r="AA57" s="3153"/>
      <c r="AB57" s="3153"/>
      <c r="AC57" s="3153"/>
      <c r="AD57" s="3153"/>
      <c r="AE57" s="3153"/>
      <c r="AF57" s="3154"/>
      <c r="AG57" s="1295"/>
    </row>
    <row r="58" spans="1:33" s="1296" customFormat="1" ht="15.75" customHeight="1">
      <c r="A58" s="1297" t="s">
        <v>1819</v>
      </c>
      <c r="B58" s="1298"/>
      <c r="C58" s="1298"/>
      <c r="D58" s="1298"/>
      <c r="E58" s="1298"/>
      <c r="F58" s="1298"/>
      <c r="G58" s="1298"/>
      <c r="H58" s="1298"/>
      <c r="I58" s="1298"/>
      <c r="J58" s="1298"/>
      <c r="K58" s="3155"/>
      <c r="L58" s="3155"/>
      <c r="M58" s="3155"/>
      <c r="N58" s="3155"/>
      <c r="O58" s="3155"/>
      <c r="P58" s="3155"/>
      <c r="Q58" s="3155"/>
      <c r="R58" s="3155"/>
      <c r="S58" s="3155"/>
      <c r="T58" s="3155"/>
      <c r="U58" s="3155"/>
      <c r="V58" s="3155"/>
      <c r="W58" s="3155"/>
      <c r="X58" s="3155"/>
      <c r="Y58" s="3155"/>
      <c r="Z58" s="3155"/>
      <c r="AA58" s="3155"/>
      <c r="AB58" s="3155"/>
      <c r="AC58" s="3155"/>
      <c r="AD58" s="3155"/>
      <c r="AE58" s="3155"/>
      <c r="AF58" s="3156"/>
      <c r="AG58" s="1295"/>
    </row>
    <row r="59" spans="1:33" s="1296" customFormat="1" ht="15.75" customHeight="1">
      <c r="A59" s="1297" t="s">
        <v>1820</v>
      </c>
      <c r="B59" s="1298"/>
      <c r="C59" s="1298"/>
      <c r="D59" s="1298"/>
      <c r="E59" s="1298"/>
      <c r="F59" s="1298"/>
      <c r="G59" s="1298"/>
      <c r="H59" s="1298"/>
      <c r="I59" s="1298"/>
      <c r="J59" s="1298"/>
      <c r="K59" s="3155"/>
      <c r="L59" s="3155"/>
      <c r="M59" s="3155"/>
      <c r="N59" s="3155"/>
      <c r="O59" s="3155"/>
      <c r="P59" s="3155"/>
      <c r="Q59" s="3155"/>
      <c r="R59" s="3155"/>
      <c r="S59" s="3155"/>
      <c r="T59" s="3155"/>
      <c r="U59" s="3155"/>
      <c r="V59" s="3155"/>
      <c r="W59" s="3155"/>
      <c r="X59" s="3155"/>
      <c r="Y59" s="3155"/>
      <c r="Z59" s="3155"/>
      <c r="AA59" s="3155"/>
      <c r="AB59" s="3155"/>
      <c r="AC59" s="3155"/>
      <c r="AD59" s="3155"/>
      <c r="AE59" s="3155"/>
      <c r="AF59" s="3156"/>
      <c r="AG59" s="1295"/>
    </row>
    <row r="60" spans="1:33" s="1296" customFormat="1" ht="15.75" customHeight="1" thickBot="1">
      <c r="A60" s="1304" t="s">
        <v>1821</v>
      </c>
      <c r="B60" s="1305"/>
      <c r="C60" s="1305"/>
      <c r="D60" s="1305"/>
      <c r="E60" s="1305"/>
      <c r="F60" s="1305"/>
      <c r="G60" s="1305"/>
      <c r="H60" s="1305"/>
      <c r="I60" s="1305"/>
      <c r="J60" s="1305"/>
      <c r="K60" s="3157"/>
      <c r="L60" s="3157"/>
      <c r="M60" s="3157"/>
      <c r="N60" s="3157"/>
      <c r="O60" s="3157"/>
      <c r="P60" s="3157"/>
      <c r="Q60" s="3157"/>
      <c r="R60" s="3157"/>
      <c r="S60" s="3157"/>
      <c r="T60" s="3157"/>
      <c r="U60" s="3157"/>
      <c r="V60" s="3157"/>
      <c r="W60" s="3157"/>
      <c r="X60" s="3157"/>
      <c r="Y60" s="3157"/>
      <c r="Z60" s="3157"/>
      <c r="AA60" s="3157"/>
      <c r="AB60" s="3157"/>
      <c r="AC60" s="3157"/>
      <c r="AD60" s="3157"/>
      <c r="AE60" s="3157"/>
      <c r="AF60" s="3158"/>
      <c r="AG60" s="1295"/>
    </row>
    <row r="61" spans="1:33" s="1296" customFormat="1" ht="15.75" customHeight="1">
      <c r="A61" s="1292" t="s">
        <v>1827</v>
      </c>
      <c r="B61" s="1307"/>
      <c r="C61" s="1307"/>
      <c r="D61" s="1307"/>
      <c r="E61" s="1307"/>
      <c r="F61" s="1307"/>
      <c r="G61" s="1307"/>
      <c r="H61" s="1307"/>
      <c r="I61" s="1307"/>
      <c r="J61" s="1307"/>
      <c r="K61" s="3160"/>
      <c r="L61" s="3160"/>
      <c r="M61" s="3160"/>
      <c r="N61" s="3160"/>
      <c r="O61" s="3160"/>
      <c r="P61" s="3160"/>
      <c r="Q61" s="3160"/>
      <c r="R61" s="3160"/>
      <c r="S61" s="3160"/>
      <c r="T61" s="3160"/>
      <c r="U61" s="3160"/>
      <c r="V61" s="3160"/>
      <c r="W61" s="3160"/>
      <c r="X61" s="3160"/>
      <c r="Y61" s="3160"/>
      <c r="Z61" s="3160"/>
      <c r="AA61" s="3160"/>
      <c r="AB61" s="3160"/>
      <c r="AC61" s="3160"/>
      <c r="AD61" s="3160"/>
      <c r="AE61" s="3160"/>
      <c r="AF61" s="3161"/>
      <c r="AG61" s="1295"/>
    </row>
    <row r="62" spans="1:33" s="1296" customFormat="1" ht="15.75" customHeight="1">
      <c r="A62" s="1297" t="s">
        <v>1810</v>
      </c>
      <c r="B62" s="1298"/>
      <c r="C62" s="1298"/>
      <c r="D62" s="1298"/>
      <c r="E62" s="1298"/>
      <c r="F62" s="1299"/>
      <c r="G62" s="1299"/>
      <c r="H62" s="1299"/>
      <c r="I62" s="1299"/>
      <c r="J62" s="1299"/>
      <c r="K62" s="1299" t="s">
        <v>521</v>
      </c>
      <c r="L62" s="3144"/>
      <c r="M62" s="3144"/>
      <c r="N62" s="3144"/>
      <c r="O62" s="3144"/>
      <c r="P62" s="3145" t="s">
        <v>1811</v>
      </c>
      <c r="Q62" s="3145"/>
      <c r="R62" s="3145"/>
      <c r="S62" s="3144"/>
      <c r="T62" s="3144"/>
      <c r="U62" s="3144"/>
      <c r="V62" s="3144"/>
      <c r="W62" s="3145" t="s">
        <v>1812</v>
      </c>
      <c r="X62" s="3145"/>
      <c r="Y62" s="3145"/>
      <c r="Z62" s="3146"/>
      <c r="AA62" s="3146"/>
      <c r="AB62" s="3146"/>
      <c r="AC62" s="3146"/>
      <c r="AD62" s="3146"/>
      <c r="AE62" s="3146"/>
      <c r="AF62" s="1301" t="s">
        <v>2</v>
      </c>
      <c r="AG62" s="1295"/>
    </row>
    <row r="63" spans="1:33" s="1296" customFormat="1" ht="15.75" customHeight="1">
      <c r="A63" s="1297" t="s">
        <v>1813</v>
      </c>
      <c r="B63" s="1298"/>
      <c r="C63" s="1298"/>
      <c r="D63" s="1298"/>
      <c r="E63" s="1298"/>
      <c r="F63" s="1302"/>
      <c r="G63" s="1302"/>
      <c r="H63" s="1302"/>
      <c r="I63" s="1302"/>
      <c r="J63" s="1302"/>
      <c r="K63" s="3150"/>
      <c r="L63" s="3150"/>
      <c r="M63" s="3150"/>
      <c r="N63" s="3150"/>
      <c r="O63" s="3150"/>
      <c r="P63" s="3150"/>
      <c r="Q63" s="3150"/>
      <c r="R63" s="3150"/>
      <c r="S63" s="3150"/>
      <c r="T63" s="3150"/>
      <c r="U63" s="3150"/>
      <c r="V63" s="3150"/>
      <c r="W63" s="3150"/>
      <c r="X63" s="3150"/>
      <c r="Y63" s="3150"/>
      <c r="Z63" s="3150"/>
      <c r="AA63" s="3150"/>
      <c r="AB63" s="3150"/>
      <c r="AC63" s="3150"/>
      <c r="AD63" s="3150"/>
      <c r="AE63" s="3150"/>
      <c r="AF63" s="3151"/>
      <c r="AG63" s="1295"/>
    </row>
    <row r="64" spans="1:33" s="1296" customFormat="1" ht="15.75" customHeight="1">
      <c r="A64" s="1297" t="s">
        <v>1814</v>
      </c>
      <c r="B64" s="1298"/>
      <c r="C64" s="1298"/>
      <c r="D64" s="1298"/>
      <c r="E64" s="1298"/>
      <c r="F64" s="1298"/>
      <c r="G64" s="1298"/>
      <c r="H64" s="1298"/>
      <c r="I64" s="1298"/>
      <c r="J64" s="1298"/>
      <c r="K64" s="1299" t="s">
        <v>521</v>
      </c>
      <c r="L64" s="3144"/>
      <c r="M64" s="3144"/>
      <c r="N64" s="3144"/>
      <c r="O64" s="3145" t="s">
        <v>1815</v>
      </c>
      <c r="P64" s="3145"/>
      <c r="Q64" s="3145"/>
      <c r="R64" s="3145"/>
      <c r="S64" s="3145"/>
      <c r="T64" s="3144"/>
      <c r="U64" s="3144"/>
      <c r="V64" s="3144"/>
      <c r="W64" s="3145" t="s">
        <v>1816</v>
      </c>
      <c r="X64" s="3145"/>
      <c r="Y64" s="3145"/>
      <c r="Z64" s="3145"/>
      <c r="AA64" s="3146"/>
      <c r="AB64" s="3146"/>
      <c r="AC64" s="3146"/>
      <c r="AD64" s="3146"/>
      <c r="AE64" s="3146"/>
      <c r="AF64" s="1301" t="s">
        <v>2</v>
      </c>
      <c r="AG64" s="1295"/>
    </row>
    <row r="65" spans="1:33" s="1296" customFormat="1" ht="15.75" customHeight="1">
      <c r="A65" s="1297"/>
      <c r="B65" s="1298"/>
      <c r="C65" s="1298"/>
      <c r="D65" s="1298"/>
      <c r="E65" s="1298"/>
      <c r="F65" s="1298"/>
      <c r="G65" s="1298"/>
      <c r="H65" s="1298"/>
      <c r="I65" s="1298"/>
      <c r="J65" s="1298"/>
      <c r="K65" s="3147"/>
      <c r="L65" s="3147"/>
      <c r="M65" s="3147"/>
      <c r="N65" s="3147"/>
      <c r="O65" s="3147"/>
      <c r="P65" s="3147"/>
      <c r="Q65" s="3147"/>
      <c r="R65" s="3147"/>
      <c r="S65" s="3147"/>
      <c r="T65" s="3147"/>
      <c r="U65" s="3147"/>
      <c r="V65" s="3147"/>
      <c r="W65" s="3147"/>
      <c r="X65" s="3147"/>
      <c r="Y65" s="3147"/>
      <c r="Z65" s="3147"/>
      <c r="AA65" s="3147"/>
      <c r="AB65" s="3147"/>
      <c r="AC65" s="3147"/>
      <c r="AD65" s="3147"/>
      <c r="AE65" s="3147"/>
      <c r="AF65" s="3148"/>
      <c r="AG65" s="1295"/>
    </row>
    <row r="66" spans="1:33" s="1296" customFormat="1" ht="15.75" customHeight="1">
      <c r="A66" s="1297" t="s">
        <v>1817</v>
      </c>
      <c r="B66" s="1298"/>
      <c r="C66" s="1298"/>
      <c r="D66" s="1298"/>
      <c r="E66" s="1298"/>
      <c r="F66" s="1298"/>
      <c r="G66" s="1298"/>
      <c r="H66" s="1298"/>
      <c r="I66" s="1298"/>
      <c r="J66" s="1298"/>
      <c r="K66" s="3152"/>
      <c r="L66" s="3152"/>
      <c r="M66" s="3152"/>
      <c r="N66" s="1303"/>
      <c r="O66" s="1300"/>
      <c r="P66" s="1300"/>
      <c r="Q66" s="1300"/>
      <c r="R66" s="1298"/>
      <c r="S66" s="1298"/>
      <c r="T66" s="1298"/>
      <c r="U66" s="1298"/>
      <c r="V66" s="1298"/>
      <c r="W66" s="1298"/>
      <c r="X66" s="1298"/>
      <c r="Y66" s="1298"/>
      <c r="Z66" s="1298"/>
      <c r="AA66" s="1298"/>
      <c r="AB66" s="1298"/>
      <c r="AC66" s="1298"/>
      <c r="AD66" s="1298"/>
      <c r="AE66" s="1298"/>
      <c r="AF66" s="1301"/>
      <c r="AG66" s="1295"/>
    </row>
    <row r="67" spans="1:33" s="1296" customFormat="1" ht="15.75" customHeight="1">
      <c r="A67" s="1297" t="s">
        <v>1818</v>
      </c>
      <c r="B67" s="1298"/>
      <c r="C67" s="1298"/>
      <c r="D67" s="1298"/>
      <c r="E67" s="1298"/>
      <c r="F67" s="1298"/>
      <c r="G67" s="1298"/>
      <c r="H67" s="1298"/>
      <c r="I67" s="1298"/>
      <c r="J67" s="1298"/>
      <c r="K67" s="3153"/>
      <c r="L67" s="3153"/>
      <c r="M67" s="3153"/>
      <c r="N67" s="3153"/>
      <c r="O67" s="3153"/>
      <c r="P67" s="3153"/>
      <c r="Q67" s="3153"/>
      <c r="R67" s="3153"/>
      <c r="S67" s="3153"/>
      <c r="T67" s="3153"/>
      <c r="U67" s="3153"/>
      <c r="V67" s="3153"/>
      <c r="W67" s="3153"/>
      <c r="X67" s="3153"/>
      <c r="Y67" s="3153"/>
      <c r="Z67" s="3153"/>
      <c r="AA67" s="3153"/>
      <c r="AB67" s="3153"/>
      <c r="AC67" s="3153"/>
      <c r="AD67" s="3153"/>
      <c r="AE67" s="3153"/>
      <c r="AF67" s="3154"/>
      <c r="AG67" s="1295"/>
    </row>
    <row r="68" spans="1:33" s="1296" customFormat="1" ht="15.75" customHeight="1">
      <c r="A68" s="1297" t="s">
        <v>1819</v>
      </c>
      <c r="B68" s="1298"/>
      <c r="C68" s="1298"/>
      <c r="D68" s="1298"/>
      <c r="E68" s="1298"/>
      <c r="F68" s="1298"/>
      <c r="G68" s="1298"/>
      <c r="H68" s="1298"/>
      <c r="I68" s="1298"/>
      <c r="J68" s="1298"/>
      <c r="K68" s="3155"/>
      <c r="L68" s="3155"/>
      <c r="M68" s="3155"/>
      <c r="N68" s="3155"/>
      <c r="O68" s="3155"/>
      <c r="P68" s="3155"/>
      <c r="Q68" s="3155"/>
      <c r="R68" s="3155"/>
      <c r="S68" s="3155"/>
      <c r="T68" s="3155"/>
      <c r="U68" s="3155"/>
      <c r="V68" s="3155"/>
      <c r="W68" s="3155"/>
      <c r="X68" s="3155"/>
      <c r="Y68" s="3155"/>
      <c r="Z68" s="3155"/>
      <c r="AA68" s="3155"/>
      <c r="AB68" s="3155"/>
      <c r="AC68" s="3155"/>
      <c r="AD68" s="3155"/>
      <c r="AE68" s="3155"/>
      <c r="AF68" s="3156"/>
      <c r="AG68" s="1295"/>
    </row>
    <row r="69" spans="1:33" s="1296" customFormat="1" ht="15.75" customHeight="1">
      <c r="A69" s="1297" t="s">
        <v>1820</v>
      </c>
      <c r="B69" s="1298"/>
      <c r="C69" s="1298"/>
      <c r="D69" s="1298"/>
      <c r="E69" s="1298"/>
      <c r="F69" s="1298"/>
      <c r="G69" s="1298"/>
      <c r="H69" s="1298"/>
      <c r="I69" s="1298"/>
      <c r="J69" s="1298"/>
      <c r="K69" s="3155"/>
      <c r="L69" s="3155"/>
      <c r="M69" s="3155"/>
      <c r="N69" s="3155"/>
      <c r="O69" s="3155"/>
      <c r="P69" s="3155"/>
      <c r="Q69" s="3155"/>
      <c r="R69" s="3155"/>
      <c r="S69" s="3155"/>
      <c r="T69" s="3155"/>
      <c r="U69" s="3155"/>
      <c r="V69" s="3155"/>
      <c r="W69" s="3155"/>
      <c r="X69" s="3155"/>
      <c r="Y69" s="3155"/>
      <c r="Z69" s="3155"/>
      <c r="AA69" s="3155"/>
      <c r="AB69" s="3155"/>
      <c r="AC69" s="3155"/>
      <c r="AD69" s="3155"/>
      <c r="AE69" s="3155"/>
      <c r="AF69" s="3156"/>
      <c r="AG69" s="1295"/>
    </row>
    <row r="70" spans="1:33" s="1296" customFormat="1" ht="15.75" customHeight="1" thickBot="1">
      <c r="A70" s="1304" t="s">
        <v>1821</v>
      </c>
      <c r="B70" s="1305"/>
      <c r="C70" s="1305"/>
      <c r="D70" s="1305"/>
      <c r="E70" s="1305"/>
      <c r="F70" s="1305"/>
      <c r="G70" s="1305"/>
      <c r="H70" s="1305"/>
      <c r="I70" s="1305"/>
      <c r="J70" s="1305"/>
      <c r="K70" s="3157"/>
      <c r="L70" s="3157"/>
      <c r="M70" s="3157"/>
      <c r="N70" s="3157"/>
      <c r="O70" s="3157"/>
      <c r="P70" s="3157"/>
      <c r="Q70" s="3157"/>
      <c r="R70" s="3157"/>
      <c r="S70" s="3157"/>
      <c r="T70" s="3157"/>
      <c r="U70" s="3157"/>
      <c r="V70" s="3157"/>
      <c r="W70" s="3157"/>
      <c r="X70" s="3157"/>
      <c r="Y70" s="3157"/>
      <c r="Z70" s="3157"/>
      <c r="AA70" s="3157"/>
      <c r="AB70" s="3157"/>
      <c r="AC70" s="3157"/>
      <c r="AD70" s="3157"/>
      <c r="AE70" s="3157"/>
      <c r="AF70" s="3158"/>
      <c r="AG70" s="1295"/>
    </row>
    <row r="71" spans="1:33" s="1296" customFormat="1" ht="15.75" customHeight="1">
      <c r="A71" s="1292" t="s">
        <v>1828</v>
      </c>
      <c r="B71" s="1307"/>
      <c r="C71" s="1307"/>
      <c r="D71" s="1307"/>
      <c r="E71" s="1307"/>
      <c r="F71" s="1307"/>
      <c r="G71" s="1307"/>
      <c r="H71" s="1307"/>
      <c r="I71" s="1307"/>
      <c r="J71" s="1307"/>
      <c r="K71" s="3160"/>
      <c r="L71" s="3160"/>
      <c r="M71" s="3160"/>
      <c r="N71" s="3160"/>
      <c r="O71" s="3160"/>
      <c r="P71" s="3160"/>
      <c r="Q71" s="3160"/>
      <c r="R71" s="3160"/>
      <c r="S71" s="3160"/>
      <c r="T71" s="3160"/>
      <c r="U71" s="3160"/>
      <c r="V71" s="3160"/>
      <c r="W71" s="3160"/>
      <c r="X71" s="3160"/>
      <c r="Y71" s="3160"/>
      <c r="Z71" s="3160"/>
      <c r="AA71" s="3160"/>
      <c r="AB71" s="3160"/>
      <c r="AC71" s="3160"/>
      <c r="AD71" s="3160"/>
      <c r="AE71" s="3160"/>
      <c r="AF71" s="3161"/>
      <c r="AG71" s="1295"/>
    </row>
    <row r="72" spans="1:33" s="1296" customFormat="1" ht="15.75" customHeight="1">
      <c r="A72" s="1297" t="s">
        <v>1810</v>
      </c>
      <c r="B72" s="1298"/>
      <c r="C72" s="1298"/>
      <c r="D72" s="1298"/>
      <c r="E72" s="1298"/>
      <c r="F72" s="1299"/>
      <c r="G72" s="1299"/>
      <c r="H72" s="1299"/>
      <c r="I72" s="1299"/>
      <c r="J72" s="1299"/>
      <c r="K72" s="1299" t="s">
        <v>521</v>
      </c>
      <c r="L72" s="3144"/>
      <c r="M72" s="3144"/>
      <c r="N72" s="3144"/>
      <c r="O72" s="3144"/>
      <c r="P72" s="3145" t="s">
        <v>1811</v>
      </c>
      <c r="Q72" s="3145"/>
      <c r="R72" s="3145"/>
      <c r="S72" s="3144"/>
      <c r="T72" s="3144"/>
      <c r="U72" s="3144"/>
      <c r="V72" s="3144"/>
      <c r="W72" s="3145" t="s">
        <v>1812</v>
      </c>
      <c r="X72" s="3145"/>
      <c r="Y72" s="3145"/>
      <c r="Z72" s="3146"/>
      <c r="AA72" s="3146"/>
      <c r="AB72" s="3146"/>
      <c r="AC72" s="3146"/>
      <c r="AD72" s="3146"/>
      <c r="AE72" s="3146"/>
      <c r="AF72" s="1301" t="s">
        <v>2</v>
      </c>
      <c r="AG72" s="1295"/>
    </row>
    <row r="73" spans="1:33" s="1296" customFormat="1" ht="15.75" customHeight="1">
      <c r="A73" s="1297" t="s">
        <v>1813</v>
      </c>
      <c r="B73" s="1298"/>
      <c r="C73" s="1298"/>
      <c r="D73" s="1298"/>
      <c r="E73" s="1298"/>
      <c r="F73" s="1302"/>
      <c r="G73" s="1302"/>
      <c r="H73" s="1302"/>
      <c r="I73" s="1302"/>
      <c r="J73" s="1302"/>
      <c r="K73" s="3150"/>
      <c r="L73" s="3150"/>
      <c r="M73" s="3150"/>
      <c r="N73" s="3150"/>
      <c r="O73" s="3150"/>
      <c r="P73" s="3150"/>
      <c r="Q73" s="3150"/>
      <c r="R73" s="3150"/>
      <c r="S73" s="3150"/>
      <c r="T73" s="3150"/>
      <c r="U73" s="3150"/>
      <c r="V73" s="3150"/>
      <c r="W73" s="3150"/>
      <c r="X73" s="3150"/>
      <c r="Y73" s="3150"/>
      <c r="Z73" s="3150"/>
      <c r="AA73" s="3150"/>
      <c r="AB73" s="3150"/>
      <c r="AC73" s="3150"/>
      <c r="AD73" s="3150"/>
      <c r="AE73" s="3150"/>
      <c r="AF73" s="3151"/>
      <c r="AG73" s="1295"/>
    </row>
    <row r="74" spans="1:33" s="1296" customFormat="1" ht="15.75" customHeight="1">
      <c r="A74" s="1297" t="s">
        <v>1814</v>
      </c>
      <c r="B74" s="1298"/>
      <c r="C74" s="1298"/>
      <c r="D74" s="1298"/>
      <c r="E74" s="1298"/>
      <c r="F74" s="1298"/>
      <c r="G74" s="1298"/>
      <c r="H74" s="1298"/>
      <c r="I74" s="1298"/>
      <c r="J74" s="1298"/>
      <c r="K74" s="1299" t="s">
        <v>521</v>
      </c>
      <c r="L74" s="3144"/>
      <c r="M74" s="3144"/>
      <c r="N74" s="3144"/>
      <c r="O74" s="3145" t="s">
        <v>1815</v>
      </c>
      <c r="P74" s="3145"/>
      <c r="Q74" s="3145"/>
      <c r="R74" s="3145"/>
      <c r="S74" s="3145"/>
      <c r="T74" s="3144"/>
      <c r="U74" s="3144"/>
      <c r="V74" s="3144"/>
      <c r="W74" s="3145" t="s">
        <v>1816</v>
      </c>
      <c r="X74" s="3145"/>
      <c r="Y74" s="3145"/>
      <c r="Z74" s="3145"/>
      <c r="AA74" s="3146"/>
      <c r="AB74" s="3146"/>
      <c r="AC74" s="3146"/>
      <c r="AD74" s="3146"/>
      <c r="AE74" s="3146"/>
      <c r="AF74" s="1301" t="s">
        <v>2</v>
      </c>
      <c r="AG74" s="1295"/>
    </row>
    <row r="75" spans="1:33" s="1296" customFormat="1" ht="15.75" customHeight="1">
      <c r="A75" s="1297"/>
      <c r="B75" s="1298"/>
      <c r="C75" s="1298"/>
      <c r="D75" s="1298"/>
      <c r="E75" s="1298"/>
      <c r="F75" s="1298"/>
      <c r="G75" s="1298"/>
      <c r="H75" s="1298"/>
      <c r="I75" s="1298"/>
      <c r="J75" s="1298"/>
      <c r="K75" s="3147"/>
      <c r="L75" s="3147"/>
      <c r="M75" s="3147"/>
      <c r="N75" s="3147"/>
      <c r="O75" s="3147"/>
      <c r="P75" s="3147"/>
      <c r="Q75" s="3147"/>
      <c r="R75" s="3147"/>
      <c r="S75" s="3147"/>
      <c r="T75" s="3147"/>
      <c r="U75" s="3147"/>
      <c r="V75" s="3147"/>
      <c r="W75" s="3147"/>
      <c r="X75" s="3147"/>
      <c r="Y75" s="3147"/>
      <c r="Z75" s="3147"/>
      <c r="AA75" s="3147"/>
      <c r="AB75" s="3147"/>
      <c r="AC75" s="3147"/>
      <c r="AD75" s="3147"/>
      <c r="AE75" s="3147"/>
      <c r="AF75" s="3148"/>
      <c r="AG75" s="1295"/>
    </row>
    <row r="76" spans="1:33" s="1296" customFormat="1" ht="15.75" customHeight="1">
      <c r="A76" s="1297" t="s">
        <v>1817</v>
      </c>
      <c r="B76" s="1298"/>
      <c r="C76" s="1298"/>
      <c r="D76" s="1298"/>
      <c r="E76" s="1298"/>
      <c r="F76" s="1298"/>
      <c r="G76" s="1298"/>
      <c r="H76" s="1298"/>
      <c r="I76" s="1298"/>
      <c r="J76" s="1298"/>
      <c r="K76" s="3152"/>
      <c r="L76" s="3152"/>
      <c r="M76" s="3152"/>
      <c r="N76" s="1303"/>
      <c r="O76" s="1300"/>
      <c r="P76" s="1300"/>
      <c r="Q76" s="1300"/>
      <c r="R76" s="1298"/>
      <c r="S76" s="1298"/>
      <c r="T76" s="1298"/>
      <c r="U76" s="1298"/>
      <c r="V76" s="1298"/>
      <c r="W76" s="1298"/>
      <c r="X76" s="1298"/>
      <c r="Y76" s="1298"/>
      <c r="Z76" s="1298"/>
      <c r="AA76" s="1298"/>
      <c r="AB76" s="1298"/>
      <c r="AC76" s="1298"/>
      <c r="AD76" s="1298"/>
      <c r="AE76" s="1298"/>
      <c r="AF76" s="1301"/>
      <c r="AG76" s="1295"/>
    </row>
    <row r="77" spans="1:33" s="1296" customFormat="1" ht="15.75" customHeight="1">
      <c r="A77" s="1297" t="s">
        <v>1818</v>
      </c>
      <c r="B77" s="1298"/>
      <c r="C77" s="1298"/>
      <c r="D77" s="1298"/>
      <c r="E77" s="1298"/>
      <c r="F77" s="1298"/>
      <c r="G77" s="1298"/>
      <c r="H77" s="1298"/>
      <c r="I77" s="1298"/>
      <c r="J77" s="1298"/>
      <c r="K77" s="3153"/>
      <c r="L77" s="3153"/>
      <c r="M77" s="3153"/>
      <c r="N77" s="3153"/>
      <c r="O77" s="3153"/>
      <c r="P77" s="3153"/>
      <c r="Q77" s="3153"/>
      <c r="R77" s="3153"/>
      <c r="S77" s="3153"/>
      <c r="T77" s="3153"/>
      <c r="U77" s="3153"/>
      <c r="V77" s="3153"/>
      <c r="W77" s="3153"/>
      <c r="X77" s="3153"/>
      <c r="Y77" s="3153"/>
      <c r="Z77" s="3153"/>
      <c r="AA77" s="3153"/>
      <c r="AB77" s="3153"/>
      <c r="AC77" s="3153"/>
      <c r="AD77" s="3153"/>
      <c r="AE77" s="3153"/>
      <c r="AF77" s="3154"/>
      <c r="AG77" s="1295"/>
    </row>
    <row r="78" spans="1:33" s="1296" customFormat="1" ht="15.75" customHeight="1">
      <c r="A78" s="1297" t="s">
        <v>1819</v>
      </c>
      <c r="B78" s="1298"/>
      <c r="C78" s="1298"/>
      <c r="D78" s="1298"/>
      <c r="E78" s="1298"/>
      <c r="F78" s="1298"/>
      <c r="G78" s="1298"/>
      <c r="H78" s="1298"/>
      <c r="I78" s="1298"/>
      <c r="J78" s="1298"/>
      <c r="K78" s="3155"/>
      <c r="L78" s="3155"/>
      <c r="M78" s="3155"/>
      <c r="N78" s="3155"/>
      <c r="O78" s="3155"/>
      <c r="P78" s="3155"/>
      <c r="Q78" s="3155"/>
      <c r="R78" s="3155"/>
      <c r="S78" s="3155"/>
      <c r="T78" s="3155"/>
      <c r="U78" s="3155"/>
      <c r="V78" s="3155"/>
      <c r="W78" s="3155"/>
      <c r="X78" s="3155"/>
      <c r="Y78" s="3155"/>
      <c r="Z78" s="3155"/>
      <c r="AA78" s="3155"/>
      <c r="AB78" s="3155"/>
      <c r="AC78" s="3155"/>
      <c r="AD78" s="3155"/>
      <c r="AE78" s="3155"/>
      <c r="AF78" s="3156"/>
      <c r="AG78" s="1295"/>
    </row>
    <row r="79" spans="1:33" s="1296" customFormat="1" ht="15.75" customHeight="1">
      <c r="A79" s="1297" t="s">
        <v>1820</v>
      </c>
      <c r="B79" s="1298"/>
      <c r="C79" s="1298"/>
      <c r="D79" s="1298"/>
      <c r="E79" s="1298"/>
      <c r="F79" s="1298"/>
      <c r="G79" s="1298"/>
      <c r="H79" s="1298"/>
      <c r="I79" s="1298"/>
      <c r="J79" s="1298"/>
      <c r="K79" s="3155"/>
      <c r="L79" s="3155"/>
      <c r="M79" s="3155"/>
      <c r="N79" s="3155"/>
      <c r="O79" s="3155"/>
      <c r="P79" s="3155"/>
      <c r="Q79" s="3155"/>
      <c r="R79" s="3155"/>
      <c r="S79" s="3155"/>
      <c r="T79" s="3155"/>
      <c r="U79" s="3155"/>
      <c r="V79" s="3155"/>
      <c r="W79" s="3155"/>
      <c r="X79" s="3155"/>
      <c r="Y79" s="3155"/>
      <c r="Z79" s="3155"/>
      <c r="AA79" s="3155"/>
      <c r="AB79" s="3155"/>
      <c r="AC79" s="3155"/>
      <c r="AD79" s="3155"/>
      <c r="AE79" s="3155"/>
      <c r="AF79" s="3156"/>
      <c r="AG79" s="1295"/>
    </row>
    <row r="80" spans="1:33" s="1296" customFormat="1" ht="15.75" customHeight="1" thickBot="1">
      <c r="A80" s="1304" t="s">
        <v>1821</v>
      </c>
      <c r="B80" s="1305"/>
      <c r="C80" s="1305"/>
      <c r="D80" s="1305"/>
      <c r="E80" s="1305"/>
      <c r="F80" s="1305"/>
      <c r="G80" s="1305"/>
      <c r="H80" s="1305"/>
      <c r="I80" s="1305"/>
      <c r="J80" s="1305"/>
      <c r="K80" s="3157"/>
      <c r="L80" s="3157"/>
      <c r="M80" s="3157"/>
      <c r="N80" s="3157"/>
      <c r="O80" s="3157"/>
      <c r="P80" s="3157"/>
      <c r="Q80" s="3157"/>
      <c r="R80" s="3157"/>
      <c r="S80" s="3157"/>
      <c r="T80" s="3157"/>
      <c r="U80" s="3157"/>
      <c r="V80" s="3157"/>
      <c r="W80" s="3157"/>
      <c r="X80" s="3157"/>
      <c r="Y80" s="3157"/>
      <c r="Z80" s="3157"/>
      <c r="AA80" s="3157"/>
      <c r="AB80" s="3157"/>
      <c r="AC80" s="3157"/>
      <c r="AD80" s="3157"/>
      <c r="AE80" s="3157"/>
      <c r="AF80" s="3158"/>
      <c r="AG80" s="1295"/>
    </row>
    <row r="81" spans="1:33" s="1296" customFormat="1" ht="15.75" customHeight="1">
      <c r="A81" s="1292" t="s">
        <v>1829</v>
      </c>
      <c r="B81" s="1307"/>
      <c r="C81" s="1307"/>
      <c r="D81" s="1307"/>
      <c r="E81" s="1307"/>
      <c r="F81" s="1307"/>
      <c r="G81" s="1307"/>
      <c r="H81" s="1307"/>
      <c r="I81" s="1307"/>
      <c r="J81" s="1307"/>
      <c r="K81" s="3160"/>
      <c r="L81" s="3160"/>
      <c r="M81" s="3160"/>
      <c r="N81" s="3160"/>
      <c r="O81" s="3160"/>
      <c r="P81" s="3160"/>
      <c r="Q81" s="3160"/>
      <c r="R81" s="3160"/>
      <c r="S81" s="3160"/>
      <c r="T81" s="3160"/>
      <c r="U81" s="3160"/>
      <c r="V81" s="3160"/>
      <c r="W81" s="3160"/>
      <c r="X81" s="3160"/>
      <c r="Y81" s="3160"/>
      <c r="Z81" s="3160"/>
      <c r="AA81" s="3160"/>
      <c r="AB81" s="3160"/>
      <c r="AC81" s="3160"/>
      <c r="AD81" s="3160"/>
      <c r="AE81" s="3160"/>
      <c r="AF81" s="3161"/>
      <c r="AG81" s="1295"/>
    </row>
    <row r="82" spans="1:33" s="1296" customFormat="1" ht="15.75" customHeight="1">
      <c r="A82" s="1297" t="s">
        <v>1810</v>
      </c>
      <c r="B82" s="1298"/>
      <c r="C82" s="1298"/>
      <c r="D82" s="1298"/>
      <c r="E82" s="1298"/>
      <c r="F82" s="1299"/>
      <c r="G82" s="1299"/>
      <c r="H82" s="1299"/>
      <c r="I82" s="1299"/>
      <c r="J82" s="1299"/>
      <c r="K82" s="1299" t="s">
        <v>521</v>
      </c>
      <c r="L82" s="3144"/>
      <c r="M82" s="3144"/>
      <c r="N82" s="3144"/>
      <c r="O82" s="3144"/>
      <c r="P82" s="3145" t="s">
        <v>1811</v>
      </c>
      <c r="Q82" s="3145"/>
      <c r="R82" s="3145"/>
      <c r="S82" s="3144"/>
      <c r="T82" s="3144"/>
      <c r="U82" s="3144"/>
      <c r="V82" s="3144"/>
      <c r="W82" s="3145" t="s">
        <v>1812</v>
      </c>
      <c r="X82" s="3145"/>
      <c r="Y82" s="3145"/>
      <c r="Z82" s="3146"/>
      <c r="AA82" s="3146"/>
      <c r="AB82" s="3146"/>
      <c r="AC82" s="3146"/>
      <c r="AD82" s="3146"/>
      <c r="AE82" s="3146"/>
      <c r="AF82" s="1301" t="s">
        <v>2</v>
      </c>
      <c r="AG82" s="1295"/>
    </row>
    <row r="83" spans="1:33" s="1296" customFormat="1" ht="15.75" customHeight="1">
      <c r="A83" s="1297" t="s">
        <v>1813</v>
      </c>
      <c r="B83" s="1298"/>
      <c r="C83" s="1298"/>
      <c r="D83" s="1298"/>
      <c r="E83" s="1298"/>
      <c r="F83" s="1302"/>
      <c r="G83" s="1302"/>
      <c r="H83" s="1302"/>
      <c r="I83" s="1302"/>
      <c r="J83" s="1302"/>
      <c r="K83" s="3150"/>
      <c r="L83" s="3150"/>
      <c r="M83" s="3150"/>
      <c r="N83" s="3150"/>
      <c r="O83" s="3150"/>
      <c r="P83" s="3150"/>
      <c r="Q83" s="3150"/>
      <c r="R83" s="3150"/>
      <c r="S83" s="3150"/>
      <c r="T83" s="3150"/>
      <c r="U83" s="3150"/>
      <c r="V83" s="3150"/>
      <c r="W83" s="3150"/>
      <c r="X83" s="3150"/>
      <c r="Y83" s="3150"/>
      <c r="Z83" s="3150"/>
      <c r="AA83" s="3150"/>
      <c r="AB83" s="3150"/>
      <c r="AC83" s="3150"/>
      <c r="AD83" s="3150"/>
      <c r="AE83" s="3150"/>
      <c r="AF83" s="3151"/>
      <c r="AG83" s="1295"/>
    </row>
    <row r="84" spans="1:33" s="1296" customFormat="1" ht="15.75" customHeight="1">
      <c r="A84" s="1297" t="s">
        <v>1814</v>
      </c>
      <c r="B84" s="1298"/>
      <c r="C84" s="1298"/>
      <c r="D84" s="1298"/>
      <c r="E84" s="1298"/>
      <c r="F84" s="1298"/>
      <c r="G84" s="1298"/>
      <c r="H84" s="1298"/>
      <c r="I84" s="1298"/>
      <c r="J84" s="1298"/>
      <c r="K84" s="1299" t="s">
        <v>521</v>
      </c>
      <c r="L84" s="3144"/>
      <c r="M84" s="3144"/>
      <c r="N84" s="3144"/>
      <c r="O84" s="3145" t="s">
        <v>1815</v>
      </c>
      <c r="P84" s="3145"/>
      <c r="Q84" s="3145"/>
      <c r="R84" s="3145"/>
      <c r="S84" s="3145"/>
      <c r="T84" s="3144"/>
      <c r="U84" s="3144"/>
      <c r="V84" s="3144"/>
      <c r="W84" s="3145" t="s">
        <v>1816</v>
      </c>
      <c r="X84" s="3145"/>
      <c r="Y84" s="3145"/>
      <c r="Z84" s="3145"/>
      <c r="AA84" s="3146"/>
      <c r="AB84" s="3146"/>
      <c r="AC84" s="3146"/>
      <c r="AD84" s="3146"/>
      <c r="AE84" s="3146"/>
      <c r="AF84" s="1301" t="s">
        <v>2</v>
      </c>
      <c r="AG84" s="1295"/>
    </row>
    <row r="85" spans="1:33" s="1296" customFormat="1" ht="15.75" customHeight="1">
      <c r="A85" s="1297"/>
      <c r="B85" s="1298"/>
      <c r="C85" s="1298"/>
      <c r="D85" s="1298"/>
      <c r="E85" s="1298"/>
      <c r="F85" s="1298"/>
      <c r="G85" s="1298"/>
      <c r="H85" s="1298"/>
      <c r="I85" s="1298"/>
      <c r="J85" s="1298"/>
      <c r="K85" s="3147"/>
      <c r="L85" s="3147"/>
      <c r="M85" s="3147"/>
      <c r="N85" s="3147"/>
      <c r="O85" s="3147"/>
      <c r="P85" s="3147"/>
      <c r="Q85" s="3147"/>
      <c r="R85" s="3147"/>
      <c r="S85" s="3147"/>
      <c r="T85" s="3147"/>
      <c r="U85" s="3147"/>
      <c r="V85" s="3147"/>
      <c r="W85" s="3147"/>
      <c r="X85" s="3147"/>
      <c r="Y85" s="3147"/>
      <c r="Z85" s="3147"/>
      <c r="AA85" s="3147"/>
      <c r="AB85" s="3147"/>
      <c r="AC85" s="3147"/>
      <c r="AD85" s="3147"/>
      <c r="AE85" s="3147"/>
      <c r="AF85" s="3148"/>
      <c r="AG85" s="1295"/>
    </row>
    <row r="86" spans="1:33" s="1296" customFormat="1" ht="15.75" customHeight="1">
      <c r="A86" s="1297" t="s">
        <v>1817</v>
      </c>
      <c r="B86" s="1298"/>
      <c r="C86" s="1298"/>
      <c r="D86" s="1298"/>
      <c r="E86" s="1298"/>
      <c r="F86" s="1298"/>
      <c r="G86" s="1298"/>
      <c r="H86" s="1298"/>
      <c r="I86" s="1298"/>
      <c r="J86" s="1298"/>
      <c r="K86" s="3152"/>
      <c r="L86" s="3152"/>
      <c r="M86" s="3152"/>
      <c r="N86" s="1303"/>
      <c r="O86" s="1300"/>
      <c r="P86" s="1300"/>
      <c r="Q86" s="1300"/>
      <c r="R86" s="1298"/>
      <c r="S86" s="1298"/>
      <c r="T86" s="1298"/>
      <c r="U86" s="1298"/>
      <c r="V86" s="1298"/>
      <c r="W86" s="1298"/>
      <c r="X86" s="1298"/>
      <c r="Y86" s="1298"/>
      <c r="Z86" s="1298"/>
      <c r="AA86" s="1298"/>
      <c r="AB86" s="1298"/>
      <c r="AC86" s="1298"/>
      <c r="AD86" s="1298"/>
      <c r="AE86" s="1298"/>
      <c r="AF86" s="1301"/>
      <c r="AG86" s="1295"/>
    </row>
    <row r="87" spans="1:33" s="1296" customFormat="1" ht="15.75" customHeight="1">
      <c r="A87" s="1297" t="s">
        <v>1818</v>
      </c>
      <c r="B87" s="1298"/>
      <c r="C87" s="1298"/>
      <c r="D87" s="1298"/>
      <c r="E87" s="1298"/>
      <c r="F87" s="1298"/>
      <c r="G87" s="1298"/>
      <c r="H87" s="1298"/>
      <c r="I87" s="1298"/>
      <c r="J87" s="1298"/>
      <c r="K87" s="3153"/>
      <c r="L87" s="3153"/>
      <c r="M87" s="3153"/>
      <c r="N87" s="3153"/>
      <c r="O87" s="3153"/>
      <c r="P87" s="3153"/>
      <c r="Q87" s="3153"/>
      <c r="R87" s="3153"/>
      <c r="S87" s="3153"/>
      <c r="T87" s="3153"/>
      <c r="U87" s="3153"/>
      <c r="V87" s="3153"/>
      <c r="W87" s="3153"/>
      <c r="X87" s="3153"/>
      <c r="Y87" s="3153"/>
      <c r="Z87" s="3153"/>
      <c r="AA87" s="3153"/>
      <c r="AB87" s="3153"/>
      <c r="AC87" s="3153"/>
      <c r="AD87" s="3153"/>
      <c r="AE87" s="3153"/>
      <c r="AF87" s="3154"/>
      <c r="AG87" s="1295"/>
    </row>
    <row r="88" spans="1:33" s="1296" customFormat="1" ht="15.75" customHeight="1">
      <c r="A88" s="1297" t="s">
        <v>1819</v>
      </c>
      <c r="B88" s="1298"/>
      <c r="C88" s="1298"/>
      <c r="D88" s="1298"/>
      <c r="E88" s="1298"/>
      <c r="F88" s="1298"/>
      <c r="G88" s="1298"/>
      <c r="H88" s="1298"/>
      <c r="I88" s="1298"/>
      <c r="J88" s="1298"/>
      <c r="K88" s="3155"/>
      <c r="L88" s="3155"/>
      <c r="M88" s="3155"/>
      <c r="N88" s="3155"/>
      <c r="O88" s="3155"/>
      <c r="P88" s="3155"/>
      <c r="Q88" s="3155"/>
      <c r="R88" s="3155"/>
      <c r="S88" s="3155"/>
      <c r="T88" s="3155"/>
      <c r="U88" s="3155"/>
      <c r="V88" s="3155"/>
      <c r="W88" s="3155"/>
      <c r="X88" s="3155"/>
      <c r="Y88" s="3155"/>
      <c r="Z88" s="3155"/>
      <c r="AA88" s="3155"/>
      <c r="AB88" s="3155"/>
      <c r="AC88" s="3155"/>
      <c r="AD88" s="3155"/>
      <c r="AE88" s="3155"/>
      <c r="AF88" s="3156"/>
      <c r="AG88" s="1295"/>
    </row>
    <row r="89" spans="1:33" s="1296" customFormat="1" ht="15.75" customHeight="1">
      <c r="A89" s="1297" t="s">
        <v>1820</v>
      </c>
      <c r="B89" s="1298"/>
      <c r="C89" s="1298"/>
      <c r="D89" s="1298"/>
      <c r="E89" s="1298"/>
      <c r="F89" s="1298"/>
      <c r="G89" s="1298"/>
      <c r="H89" s="1298"/>
      <c r="I89" s="1298"/>
      <c r="J89" s="1298"/>
      <c r="K89" s="3155"/>
      <c r="L89" s="3155"/>
      <c r="M89" s="3155"/>
      <c r="N89" s="3155"/>
      <c r="O89" s="3155"/>
      <c r="P89" s="3155"/>
      <c r="Q89" s="3155"/>
      <c r="R89" s="3155"/>
      <c r="S89" s="3155"/>
      <c r="T89" s="3155"/>
      <c r="U89" s="3155"/>
      <c r="V89" s="3155"/>
      <c r="W89" s="3155"/>
      <c r="X89" s="3155"/>
      <c r="Y89" s="3155"/>
      <c r="Z89" s="3155"/>
      <c r="AA89" s="3155"/>
      <c r="AB89" s="3155"/>
      <c r="AC89" s="3155"/>
      <c r="AD89" s="3155"/>
      <c r="AE89" s="3155"/>
      <c r="AF89" s="3156"/>
      <c r="AG89" s="1295"/>
    </row>
    <row r="90" spans="1:33" s="1296" customFormat="1" ht="15.75" customHeight="1" thickBot="1">
      <c r="A90" s="1304" t="s">
        <v>1821</v>
      </c>
      <c r="B90" s="1305"/>
      <c r="C90" s="1305"/>
      <c r="D90" s="1305"/>
      <c r="E90" s="1305"/>
      <c r="F90" s="1305"/>
      <c r="G90" s="1305"/>
      <c r="H90" s="1305"/>
      <c r="I90" s="1305"/>
      <c r="J90" s="1305"/>
      <c r="K90" s="3157"/>
      <c r="L90" s="3157"/>
      <c r="M90" s="3157"/>
      <c r="N90" s="3157"/>
      <c r="O90" s="3157"/>
      <c r="P90" s="3157"/>
      <c r="Q90" s="3157"/>
      <c r="R90" s="3157"/>
      <c r="S90" s="3157"/>
      <c r="T90" s="3157"/>
      <c r="U90" s="3157"/>
      <c r="V90" s="3157"/>
      <c r="W90" s="3157"/>
      <c r="X90" s="3157"/>
      <c r="Y90" s="3157"/>
      <c r="Z90" s="3157"/>
      <c r="AA90" s="3157"/>
      <c r="AB90" s="3157"/>
      <c r="AC90" s="3157"/>
      <c r="AD90" s="3157"/>
      <c r="AE90" s="3157"/>
      <c r="AF90" s="3158"/>
      <c r="AG90" s="1295"/>
    </row>
    <row r="91" spans="1:33" s="1296" customFormat="1" ht="15.75" customHeight="1">
      <c r="A91" s="1292" t="s">
        <v>1830</v>
      </c>
      <c r="B91" s="1307"/>
      <c r="C91" s="1307"/>
      <c r="D91" s="1307"/>
      <c r="E91" s="1307"/>
      <c r="F91" s="1307"/>
      <c r="G91" s="1307"/>
      <c r="H91" s="1307"/>
      <c r="I91" s="1307"/>
      <c r="J91" s="1307"/>
      <c r="K91" s="3160"/>
      <c r="L91" s="3160"/>
      <c r="M91" s="3160"/>
      <c r="N91" s="3160"/>
      <c r="O91" s="3160"/>
      <c r="P91" s="3160"/>
      <c r="Q91" s="3160"/>
      <c r="R91" s="3160"/>
      <c r="S91" s="3160"/>
      <c r="T91" s="3160"/>
      <c r="U91" s="3160"/>
      <c r="V91" s="3160"/>
      <c r="W91" s="3160"/>
      <c r="X91" s="3160"/>
      <c r="Y91" s="3160"/>
      <c r="Z91" s="3160"/>
      <c r="AA91" s="3160"/>
      <c r="AB91" s="3160"/>
      <c r="AC91" s="3160"/>
      <c r="AD91" s="3160"/>
      <c r="AE91" s="3160"/>
      <c r="AF91" s="3161"/>
      <c r="AG91" s="1295"/>
    </row>
    <row r="92" spans="1:33" s="1296" customFormat="1" ht="15.75" customHeight="1">
      <c r="A92" s="1297" t="s">
        <v>1810</v>
      </c>
      <c r="B92" s="1298"/>
      <c r="C92" s="1298"/>
      <c r="D92" s="1298"/>
      <c r="E92" s="1298"/>
      <c r="F92" s="1299"/>
      <c r="G92" s="1299"/>
      <c r="H92" s="1299"/>
      <c r="I92" s="1299"/>
      <c r="J92" s="1299"/>
      <c r="K92" s="1299" t="s">
        <v>521</v>
      </c>
      <c r="L92" s="3144"/>
      <c r="M92" s="3144"/>
      <c r="N92" s="3144"/>
      <c r="O92" s="3144"/>
      <c r="P92" s="3145" t="s">
        <v>1811</v>
      </c>
      <c r="Q92" s="3145"/>
      <c r="R92" s="3145"/>
      <c r="S92" s="3144"/>
      <c r="T92" s="3144"/>
      <c r="U92" s="3144"/>
      <c r="V92" s="3144"/>
      <c r="W92" s="3145" t="s">
        <v>1812</v>
      </c>
      <c r="X92" s="3145"/>
      <c r="Y92" s="3145"/>
      <c r="Z92" s="3146"/>
      <c r="AA92" s="3146"/>
      <c r="AB92" s="3146"/>
      <c r="AC92" s="3146"/>
      <c r="AD92" s="3146"/>
      <c r="AE92" s="3146"/>
      <c r="AF92" s="1301" t="s">
        <v>2</v>
      </c>
      <c r="AG92" s="1295"/>
    </row>
    <row r="93" spans="1:33" s="1296" customFormat="1" ht="15.75" customHeight="1">
      <c r="A93" s="1297" t="s">
        <v>1813</v>
      </c>
      <c r="B93" s="1298"/>
      <c r="C93" s="1298"/>
      <c r="D93" s="1298"/>
      <c r="E93" s="1298"/>
      <c r="F93" s="1302"/>
      <c r="G93" s="1302"/>
      <c r="H93" s="1302"/>
      <c r="I93" s="1302"/>
      <c r="J93" s="1302"/>
      <c r="K93" s="3150"/>
      <c r="L93" s="3150"/>
      <c r="M93" s="3150"/>
      <c r="N93" s="3150"/>
      <c r="O93" s="3150"/>
      <c r="P93" s="3150"/>
      <c r="Q93" s="3150"/>
      <c r="R93" s="3150"/>
      <c r="S93" s="3150"/>
      <c r="T93" s="3150"/>
      <c r="U93" s="3150"/>
      <c r="V93" s="3150"/>
      <c r="W93" s="3150"/>
      <c r="X93" s="3150"/>
      <c r="Y93" s="3150"/>
      <c r="Z93" s="3150"/>
      <c r="AA93" s="3150"/>
      <c r="AB93" s="3150"/>
      <c r="AC93" s="3150"/>
      <c r="AD93" s="3150"/>
      <c r="AE93" s="3150"/>
      <c r="AF93" s="3151"/>
      <c r="AG93" s="1295"/>
    </row>
    <row r="94" spans="1:33" s="1296" customFormat="1" ht="15.75" customHeight="1">
      <c r="A94" s="1297" t="s">
        <v>1814</v>
      </c>
      <c r="B94" s="1298"/>
      <c r="C94" s="1298"/>
      <c r="D94" s="1298"/>
      <c r="E94" s="1298"/>
      <c r="F94" s="1298"/>
      <c r="G94" s="1298"/>
      <c r="H94" s="1298"/>
      <c r="I94" s="1298"/>
      <c r="J94" s="1298"/>
      <c r="K94" s="1299" t="s">
        <v>521</v>
      </c>
      <c r="L94" s="3144"/>
      <c r="M94" s="3144"/>
      <c r="N94" s="3144"/>
      <c r="O94" s="3145" t="s">
        <v>1815</v>
      </c>
      <c r="P94" s="3145"/>
      <c r="Q94" s="3145"/>
      <c r="R94" s="3145"/>
      <c r="S94" s="3145"/>
      <c r="T94" s="3144"/>
      <c r="U94" s="3144"/>
      <c r="V94" s="3144"/>
      <c r="W94" s="3145" t="s">
        <v>1816</v>
      </c>
      <c r="X94" s="3145"/>
      <c r="Y94" s="3145"/>
      <c r="Z94" s="3145"/>
      <c r="AA94" s="3146"/>
      <c r="AB94" s="3146"/>
      <c r="AC94" s="3146"/>
      <c r="AD94" s="3146"/>
      <c r="AE94" s="3146"/>
      <c r="AF94" s="1301" t="s">
        <v>2</v>
      </c>
      <c r="AG94" s="1295"/>
    </row>
    <row r="95" spans="1:33" s="1296" customFormat="1" ht="15.75" customHeight="1">
      <c r="A95" s="1297"/>
      <c r="B95" s="1298"/>
      <c r="C95" s="1298"/>
      <c r="D95" s="1298"/>
      <c r="E95" s="1298"/>
      <c r="F95" s="1298"/>
      <c r="G95" s="1298"/>
      <c r="H95" s="1298"/>
      <c r="I95" s="1298"/>
      <c r="J95" s="1298"/>
      <c r="K95" s="3147"/>
      <c r="L95" s="3147"/>
      <c r="M95" s="3147"/>
      <c r="N95" s="3147"/>
      <c r="O95" s="3147"/>
      <c r="P95" s="3147"/>
      <c r="Q95" s="3147"/>
      <c r="R95" s="3147"/>
      <c r="S95" s="3147"/>
      <c r="T95" s="3147"/>
      <c r="U95" s="3147"/>
      <c r="V95" s="3147"/>
      <c r="W95" s="3147"/>
      <c r="X95" s="3147"/>
      <c r="Y95" s="3147"/>
      <c r="Z95" s="3147"/>
      <c r="AA95" s="3147"/>
      <c r="AB95" s="3147"/>
      <c r="AC95" s="3147"/>
      <c r="AD95" s="3147"/>
      <c r="AE95" s="3147"/>
      <c r="AF95" s="3148"/>
      <c r="AG95" s="1295"/>
    </row>
    <row r="96" spans="1:33" s="1296" customFormat="1" ht="15.75" customHeight="1">
      <c r="A96" s="1297" t="s">
        <v>1817</v>
      </c>
      <c r="B96" s="1298"/>
      <c r="C96" s="1298"/>
      <c r="D96" s="1298"/>
      <c r="E96" s="1298"/>
      <c r="F96" s="1298"/>
      <c r="G96" s="1298"/>
      <c r="H96" s="1298"/>
      <c r="I96" s="1298"/>
      <c r="J96" s="1298"/>
      <c r="K96" s="3152"/>
      <c r="L96" s="3152"/>
      <c r="M96" s="3152"/>
      <c r="N96" s="1303"/>
      <c r="O96" s="1300"/>
      <c r="P96" s="1300"/>
      <c r="Q96" s="1300"/>
      <c r="R96" s="1298"/>
      <c r="S96" s="1298"/>
      <c r="T96" s="1298"/>
      <c r="U96" s="1298"/>
      <c r="V96" s="1298"/>
      <c r="W96" s="1298"/>
      <c r="X96" s="1298"/>
      <c r="Y96" s="1298"/>
      <c r="Z96" s="1298"/>
      <c r="AA96" s="1298"/>
      <c r="AB96" s="1298"/>
      <c r="AC96" s="1298"/>
      <c r="AD96" s="1298"/>
      <c r="AE96" s="1298"/>
      <c r="AF96" s="1301"/>
      <c r="AG96" s="1295"/>
    </row>
    <row r="97" spans="1:33" s="1296" customFormat="1" ht="15.75" customHeight="1">
      <c r="A97" s="1297" t="s">
        <v>1818</v>
      </c>
      <c r="B97" s="1298"/>
      <c r="C97" s="1298"/>
      <c r="D97" s="1298"/>
      <c r="E97" s="1298"/>
      <c r="F97" s="1298"/>
      <c r="G97" s="1298"/>
      <c r="H97" s="1298"/>
      <c r="I97" s="1298"/>
      <c r="J97" s="1298"/>
      <c r="K97" s="3153"/>
      <c r="L97" s="3153"/>
      <c r="M97" s="3153"/>
      <c r="N97" s="3153"/>
      <c r="O97" s="3153"/>
      <c r="P97" s="3153"/>
      <c r="Q97" s="3153"/>
      <c r="R97" s="3153"/>
      <c r="S97" s="3153"/>
      <c r="T97" s="3153"/>
      <c r="U97" s="3153"/>
      <c r="V97" s="3153"/>
      <c r="W97" s="3153"/>
      <c r="X97" s="3153"/>
      <c r="Y97" s="3153"/>
      <c r="Z97" s="3153"/>
      <c r="AA97" s="3153"/>
      <c r="AB97" s="3153"/>
      <c r="AC97" s="3153"/>
      <c r="AD97" s="3153"/>
      <c r="AE97" s="3153"/>
      <c r="AF97" s="3154"/>
      <c r="AG97" s="1295"/>
    </row>
    <row r="98" spans="1:33" s="1296" customFormat="1" ht="15.75" customHeight="1">
      <c r="A98" s="1297" t="s">
        <v>1819</v>
      </c>
      <c r="B98" s="1298"/>
      <c r="C98" s="1298"/>
      <c r="D98" s="1298"/>
      <c r="E98" s="1298"/>
      <c r="F98" s="1298"/>
      <c r="G98" s="1298"/>
      <c r="H98" s="1298"/>
      <c r="I98" s="1298"/>
      <c r="J98" s="1298"/>
      <c r="K98" s="3155"/>
      <c r="L98" s="3155"/>
      <c r="M98" s="3155"/>
      <c r="N98" s="3155"/>
      <c r="O98" s="3155"/>
      <c r="P98" s="3155"/>
      <c r="Q98" s="3155"/>
      <c r="R98" s="3155"/>
      <c r="S98" s="3155"/>
      <c r="T98" s="3155"/>
      <c r="U98" s="3155"/>
      <c r="V98" s="3155"/>
      <c r="W98" s="3155"/>
      <c r="X98" s="3155"/>
      <c r="Y98" s="3155"/>
      <c r="Z98" s="3155"/>
      <c r="AA98" s="3155"/>
      <c r="AB98" s="3155"/>
      <c r="AC98" s="3155"/>
      <c r="AD98" s="3155"/>
      <c r="AE98" s="3155"/>
      <c r="AF98" s="3156"/>
      <c r="AG98" s="1295"/>
    </row>
    <row r="99" spans="1:33" s="1296" customFormat="1" ht="15.75" customHeight="1">
      <c r="A99" s="1297" t="s">
        <v>1820</v>
      </c>
      <c r="B99" s="1298"/>
      <c r="C99" s="1298"/>
      <c r="D99" s="1298"/>
      <c r="E99" s="1298"/>
      <c r="F99" s="1298"/>
      <c r="G99" s="1298"/>
      <c r="H99" s="1298"/>
      <c r="I99" s="1298"/>
      <c r="J99" s="1298"/>
      <c r="K99" s="3155"/>
      <c r="L99" s="3155"/>
      <c r="M99" s="3155"/>
      <c r="N99" s="3155"/>
      <c r="O99" s="3155"/>
      <c r="P99" s="3155"/>
      <c r="Q99" s="3155"/>
      <c r="R99" s="3155"/>
      <c r="S99" s="3155"/>
      <c r="T99" s="3155"/>
      <c r="U99" s="3155"/>
      <c r="V99" s="3155"/>
      <c r="W99" s="3155"/>
      <c r="X99" s="3155"/>
      <c r="Y99" s="3155"/>
      <c r="Z99" s="3155"/>
      <c r="AA99" s="3155"/>
      <c r="AB99" s="3155"/>
      <c r="AC99" s="3155"/>
      <c r="AD99" s="3155"/>
      <c r="AE99" s="3155"/>
      <c r="AF99" s="3156"/>
      <c r="AG99" s="1295"/>
    </row>
    <row r="100" spans="1:33" s="1296" customFormat="1" ht="15.75" customHeight="1" thickBot="1">
      <c r="A100" s="1304" t="s">
        <v>1821</v>
      </c>
      <c r="B100" s="1305"/>
      <c r="C100" s="1305"/>
      <c r="D100" s="1305"/>
      <c r="E100" s="1305"/>
      <c r="F100" s="1305"/>
      <c r="G100" s="1305"/>
      <c r="H100" s="1305"/>
      <c r="I100" s="1305"/>
      <c r="J100" s="1305"/>
      <c r="K100" s="3157"/>
      <c r="L100" s="3157"/>
      <c r="M100" s="3157"/>
      <c r="N100" s="3157"/>
      <c r="O100" s="3157"/>
      <c r="P100" s="3157"/>
      <c r="Q100" s="3157"/>
      <c r="R100" s="3157"/>
      <c r="S100" s="3157"/>
      <c r="T100" s="3157"/>
      <c r="U100" s="3157"/>
      <c r="V100" s="3157"/>
      <c r="W100" s="3157"/>
      <c r="X100" s="3157"/>
      <c r="Y100" s="3157"/>
      <c r="Z100" s="3157"/>
      <c r="AA100" s="3157"/>
      <c r="AB100" s="3157"/>
      <c r="AC100" s="3157"/>
      <c r="AD100" s="3157"/>
      <c r="AE100" s="3157"/>
      <c r="AF100" s="3158"/>
      <c r="AG100" s="1295"/>
    </row>
    <row r="126" spans="1:32">
      <c r="A126" s="1308" t="s">
        <v>1831</v>
      </c>
    </row>
    <row r="127" spans="1:32" ht="13.5">
      <c r="A127" s="1309" t="s">
        <v>1832</v>
      </c>
      <c r="AA127" s="1308" t="s">
        <v>1833</v>
      </c>
    </row>
    <row r="128" spans="1:32" ht="13.5">
      <c r="A128" s="1309" t="s">
        <v>1834</v>
      </c>
      <c r="AA128" s="1308" t="s">
        <v>1835</v>
      </c>
      <c r="AF128" s="1308" t="s">
        <v>1836</v>
      </c>
    </row>
    <row r="129" spans="1:32" ht="13.5">
      <c r="A129" s="1309" t="s">
        <v>1837</v>
      </c>
      <c r="AA129" s="1308" t="s">
        <v>1838</v>
      </c>
      <c r="AF129" s="1308" t="s">
        <v>1839</v>
      </c>
    </row>
    <row r="130" spans="1:32" ht="13.5">
      <c r="A130" s="1309" t="s">
        <v>1840</v>
      </c>
      <c r="AA130" s="1308" t="s">
        <v>1841</v>
      </c>
      <c r="AF130" s="1308" t="s">
        <v>1842</v>
      </c>
    </row>
    <row r="131" spans="1:32" ht="13.5">
      <c r="A131" s="1309" t="s">
        <v>1843</v>
      </c>
      <c r="AA131" s="1308" t="s">
        <v>1844</v>
      </c>
      <c r="AF131" s="1308" t="s">
        <v>1845</v>
      </c>
    </row>
    <row r="132" spans="1:32" ht="13.5">
      <c r="A132" s="1309" t="s">
        <v>1846</v>
      </c>
      <c r="AA132" s="1308" t="s">
        <v>1847</v>
      </c>
      <c r="AF132" s="1308" t="s">
        <v>1848</v>
      </c>
    </row>
    <row r="133" spans="1:32" ht="13.5">
      <c r="A133" s="1309" t="s">
        <v>1849</v>
      </c>
      <c r="AA133" s="1308" t="s">
        <v>1850</v>
      </c>
      <c r="AF133" s="1308" t="s">
        <v>1851</v>
      </c>
    </row>
    <row r="134" spans="1:32" ht="13.5">
      <c r="A134" s="1309" t="s">
        <v>1852</v>
      </c>
      <c r="AA134" s="1308" t="s">
        <v>1853</v>
      </c>
      <c r="AF134" s="1308" t="s">
        <v>1854</v>
      </c>
    </row>
    <row r="135" spans="1:32" ht="13.5">
      <c r="A135" s="1309" t="s">
        <v>1855</v>
      </c>
      <c r="AA135" s="1308" t="s">
        <v>1856</v>
      </c>
      <c r="AF135" s="1308" t="s">
        <v>1857</v>
      </c>
    </row>
    <row r="136" spans="1:32" ht="13.5">
      <c r="A136" s="1309" t="s">
        <v>1858</v>
      </c>
      <c r="AA136" s="1308" t="s">
        <v>1859</v>
      </c>
      <c r="AF136" s="1308" t="s">
        <v>1860</v>
      </c>
    </row>
    <row r="137" spans="1:32" ht="13.5">
      <c r="A137" s="1309" t="s">
        <v>1861</v>
      </c>
      <c r="AA137" s="1308" t="s">
        <v>1862</v>
      </c>
      <c r="AF137" s="1308" t="s">
        <v>1863</v>
      </c>
    </row>
    <row r="138" spans="1:32" ht="13.5">
      <c r="A138" s="1309" t="s">
        <v>1864</v>
      </c>
      <c r="AA138" s="1308" t="s">
        <v>1865</v>
      </c>
      <c r="AF138" s="1308" t="s">
        <v>1866</v>
      </c>
    </row>
    <row r="139" spans="1:32" ht="13.5">
      <c r="A139" s="1309" t="s">
        <v>1867</v>
      </c>
      <c r="AA139" s="1308" t="s">
        <v>1868</v>
      </c>
      <c r="AF139" s="1308" t="s">
        <v>1869</v>
      </c>
    </row>
    <row r="140" spans="1:32" ht="13.5">
      <c r="A140" s="1309" t="s">
        <v>1870</v>
      </c>
      <c r="AA140" s="1308" t="s">
        <v>1871</v>
      </c>
      <c r="AF140" s="1308" t="s">
        <v>1872</v>
      </c>
    </row>
    <row r="141" spans="1:32" ht="13.5">
      <c r="A141" s="1309" t="s">
        <v>1873</v>
      </c>
      <c r="AA141" s="1308" t="s">
        <v>1874</v>
      </c>
      <c r="AF141" s="1308" t="s">
        <v>1875</v>
      </c>
    </row>
    <row r="142" spans="1:32" ht="13.5">
      <c r="A142" s="1309" t="s">
        <v>1876</v>
      </c>
      <c r="AA142" s="1308" t="s">
        <v>1877</v>
      </c>
      <c r="AF142" s="1308" t="s">
        <v>1878</v>
      </c>
    </row>
    <row r="143" spans="1:32" ht="13.5">
      <c r="A143" s="1309" t="s">
        <v>1879</v>
      </c>
      <c r="AA143" s="1308" t="s">
        <v>1880</v>
      </c>
      <c r="AF143" s="1308" t="s">
        <v>1881</v>
      </c>
    </row>
    <row r="144" spans="1:32" ht="13.5">
      <c r="A144" s="1309" t="s">
        <v>1882</v>
      </c>
      <c r="AA144" s="1308" t="s">
        <v>1883</v>
      </c>
      <c r="AF144" s="1308" t="s">
        <v>1884</v>
      </c>
    </row>
    <row r="145" spans="27:32">
      <c r="AA145" s="1308" t="s">
        <v>1885</v>
      </c>
      <c r="AF145" s="1308" t="s">
        <v>1886</v>
      </c>
    </row>
    <row r="146" spans="27:32">
      <c r="AA146" s="1308" t="s">
        <v>1887</v>
      </c>
      <c r="AF146" s="1308" t="s">
        <v>1888</v>
      </c>
    </row>
    <row r="147" spans="27:32">
      <c r="AA147" s="1308" t="s">
        <v>1889</v>
      </c>
      <c r="AF147" s="1308" t="s">
        <v>1890</v>
      </c>
    </row>
    <row r="148" spans="27:32">
      <c r="AA148" s="1308" t="s">
        <v>1891</v>
      </c>
      <c r="AF148" s="1308" t="s">
        <v>1892</v>
      </c>
    </row>
    <row r="149" spans="27:32">
      <c r="AA149" s="1308" t="s">
        <v>1893</v>
      </c>
      <c r="AF149" s="1308" t="s">
        <v>1894</v>
      </c>
    </row>
    <row r="150" spans="27:32">
      <c r="AA150" s="1308" t="s">
        <v>1895</v>
      </c>
      <c r="AF150" s="1308" t="s">
        <v>1896</v>
      </c>
    </row>
    <row r="151" spans="27:32">
      <c r="AA151" s="1308" t="s">
        <v>1897</v>
      </c>
      <c r="AF151" s="1308" t="s">
        <v>1898</v>
      </c>
    </row>
    <row r="152" spans="27:32">
      <c r="AA152" s="1308" t="s">
        <v>1899</v>
      </c>
      <c r="AF152" s="1308" t="s">
        <v>1900</v>
      </c>
    </row>
    <row r="153" spans="27:32">
      <c r="AA153" s="1308" t="s">
        <v>1901</v>
      </c>
      <c r="AF153" s="1308" t="s">
        <v>1902</v>
      </c>
    </row>
    <row r="154" spans="27:32">
      <c r="AA154" s="1308" t="s">
        <v>1903</v>
      </c>
      <c r="AF154" s="1308" t="s">
        <v>1904</v>
      </c>
    </row>
    <row r="155" spans="27:32">
      <c r="AA155" s="1308" t="s">
        <v>1905</v>
      </c>
      <c r="AF155" s="1308" t="s">
        <v>1906</v>
      </c>
    </row>
    <row r="156" spans="27:32">
      <c r="AA156" s="1308" t="s">
        <v>1907</v>
      </c>
      <c r="AF156" s="1308" t="s">
        <v>1908</v>
      </c>
    </row>
    <row r="157" spans="27:32">
      <c r="AA157" s="1308" t="s">
        <v>1909</v>
      </c>
      <c r="AF157" s="1308" t="s">
        <v>1910</v>
      </c>
    </row>
    <row r="158" spans="27:32">
      <c r="AA158" s="1308" t="s">
        <v>1911</v>
      </c>
      <c r="AF158" s="1308" t="s">
        <v>1912</v>
      </c>
    </row>
    <row r="159" spans="27:32">
      <c r="AA159" s="1308" t="s">
        <v>1913</v>
      </c>
      <c r="AF159" s="1308" t="s">
        <v>1914</v>
      </c>
    </row>
    <row r="160" spans="27:32">
      <c r="AA160" s="1308" t="s">
        <v>1915</v>
      </c>
      <c r="AF160" s="1308" t="s">
        <v>1916</v>
      </c>
    </row>
    <row r="161" spans="27:32">
      <c r="AA161" s="1308" t="s">
        <v>1917</v>
      </c>
      <c r="AF161" s="1308" t="s">
        <v>1918</v>
      </c>
    </row>
    <row r="162" spans="27:32">
      <c r="AA162" s="1308" t="s">
        <v>1919</v>
      </c>
      <c r="AF162" s="1308" t="s">
        <v>1920</v>
      </c>
    </row>
    <row r="163" spans="27:32">
      <c r="AA163" s="1308" t="s">
        <v>1921</v>
      </c>
      <c r="AF163" s="1308" t="s">
        <v>1922</v>
      </c>
    </row>
    <row r="164" spans="27:32">
      <c r="AA164" s="1308" t="s">
        <v>1923</v>
      </c>
      <c r="AF164" s="1308" t="s">
        <v>1924</v>
      </c>
    </row>
    <row r="165" spans="27:32">
      <c r="AA165" s="1308" t="s">
        <v>1925</v>
      </c>
      <c r="AF165" s="1308" t="s">
        <v>1926</v>
      </c>
    </row>
    <row r="166" spans="27:32">
      <c r="AA166" s="1308" t="s">
        <v>1927</v>
      </c>
      <c r="AF166" s="1308" t="s">
        <v>1928</v>
      </c>
    </row>
    <row r="167" spans="27:32">
      <c r="AA167" s="1308" t="s">
        <v>1929</v>
      </c>
      <c r="AF167" s="1308" t="s">
        <v>1930</v>
      </c>
    </row>
    <row r="168" spans="27:32">
      <c r="AA168" s="1308" t="s">
        <v>1931</v>
      </c>
      <c r="AF168" s="1308" t="s">
        <v>1932</v>
      </c>
    </row>
    <row r="169" spans="27:32">
      <c r="AA169" s="1308" t="s">
        <v>1933</v>
      </c>
      <c r="AF169" s="1308" t="s">
        <v>1934</v>
      </c>
    </row>
    <row r="170" spans="27:32">
      <c r="AA170" s="1308" t="s">
        <v>1935</v>
      </c>
      <c r="AF170" s="1308" t="s">
        <v>1936</v>
      </c>
    </row>
    <row r="171" spans="27:32">
      <c r="AA171" s="1308" t="s">
        <v>1937</v>
      </c>
      <c r="AF171" s="1308" t="s">
        <v>1938</v>
      </c>
    </row>
    <row r="172" spans="27:32">
      <c r="AA172" s="1308" t="s">
        <v>1939</v>
      </c>
      <c r="AF172" s="1308" t="s">
        <v>1940</v>
      </c>
    </row>
    <row r="173" spans="27:32">
      <c r="AA173" s="1308" t="s">
        <v>1941</v>
      </c>
      <c r="AF173" s="1308" t="s">
        <v>1942</v>
      </c>
    </row>
    <row r="174" spans="27:32">
      <c r="AA174" s="1308" t="s">
        <v>1943</v>
      </c>
      <c r="AF174" s="1308" t="s">
        <v>1944</v>
      </c>
    </row>
  </sheetData>
  <mergeCells count="179">
    <mergeCell ref="K95:AF95"/>
    <mergeCell ref="K96:M96"/>
    <mergeCell ref="K97:AF97"/>
    <mergeCell ref="K98:AF98"/>
    <mergeCell ref="K99:AF99"/>
    <mergeCell ref="K100:AF100"/>
    <mergeCell ref="K93:AF93"/>
    <mergeCell ref="L94:N94"/>
    <mergeCell ref="O94:S94"/>
    <mergeCell ref="T94:V94"/>
    <mergeCell ref="W94:Z94"/>
    <mergeCell ref="AA94:AE94"/>
    <mergeCell ref="K91:AF91"/>
    <mergeCell ref="L92:O92"/>
    <mergeCell ref="P92:R92"/>
    <mergeCell ref="S92:V92"/>
    <mergeCell ref="W92:Y92"/>
    <mergeCell ref="Z92:AE92"/>
    <mergeCell ref="K85:AF85"/>
    <mergeCell ref="K86:M86"/>
    <mergeCell ref="K87:AF87"/>
    <mergeCell ref="K88:AF88"/>
    <mergeCell ref="K89:AF89"/>
    <mergeCell ref="K90:AF90"/>
    <mergeCell ref="K83:AF83"/>
    <mergeCell ref="L84:N84"/>
    <mergeCell ref="O84:S84"/>
    <mergeCell ref="T84:V84"/>
    <mergeCell ref="W84:Z84"/>
    <mergeCell ref="AA84:AE84"/>
    <mergeCell ref="K81:AF81"/>
    <mergeCell ref="L82:O82"/>
    <mergeCell ref="P82:R82"/>
    <mergeCell ref="S82:V82"/>
    <mergeCell ref="W82:Y82"/>
    <mergeCell ref="Z82:AE82"/>
    <mergeCell ref="K75:AF75"/>
    <mergeCell ref="K76:M76"/>
    <mergeCell ref="K77:AF77"/>
    <mergeCell ref="K78:AF78"/>
    <mergeCell ref="K79:AF79"/>
    <mergeCell ref="K80:AF80"/>
    <mergeCell ref="K73:AF73"/>
    <mergeCell ref="L74:N74"/>
    <mergeCell ref="O74:S74"/>
    <mergeCell ref="T74:V74"/>
    <mergeCell ref="W74:Z74"/>
    <mergeCell ref="AA74:AE74"/>
    <mergeCell ref="K71:AF71"/>
    <mergeCell ref="L72:O72"/>
    <mergeCell ref="P72:R72"/>
    <mergeCell ref="S72:V72"/>
    <mergeCell ref="W72:Y72"/>
    <mergeCell ref="Z72:AE72"/>
    <mergeCell ref="K65:AF65"/>
    <mergeCell ref="K66:M66"/>
    <mergeCell ref="K67:AF67"/>
    <mergeCell ref="K68:AF68"/>
    <mergeCell ref="K69:AF69"/>
    <mergeCell ref="K70:AF70"/>
    <mergeCell ref="K63:AF63"/>
    <mergeCell ref="L64:N64"/>
    <mergeCell ref="O64:S64"/>
    <mergeCell ref="T64:V64"/>
    <mergeCell ref="W64:Z64"/>
    <mergeCell ref="AA64:AE64"/>
    <mergeCell ref="K61:AF61"/>
    <mergeCell ref="L62:O62"/>
    <mergeCell ref="P62:R62"/>
    <mergeCell ref="S62:V62"/>
    <mergeCell ref="W62:Y62"/>
    <mergeCell ref="Z62:AE62"/>
    <mergeCell ref="K55:AF55"/>
    <mergeCell ref="K56:M56"/>
    <mergeCell ref="K57:AF57"/>
    <mergeCell ref="K58:AF58"/>
    <mergeCell ref="K59:AF59"/>
    <mergeCell ref="K60:AF60"/>
    <mergeCell ref="K53:AF53"/>
    <mergeCell ref="L54:N54"/>
    <mergeCell ref="O54:S54"/>
    <mergeCell ref="T54:V54"/>
    <mergeCell ref="W54:Z54"/>
    <mergeCell ref="AA54:AE54"/>
    <mergeCell ref="K51:AF51"/>
    <mergeCell ref="L52:O52"/>
    <mergeCell ref="P52:R52"/>
    <mergeCell ref="S52:V52"/>
    <mergeCell ref="W52:Y52"/>
    <mergeCell ref="Z52:AE52"/>
    <mergeCell ref="K45:AF45"/>
    <mergeCell ref="K46:M46"/>
    <mergeCell ref="K47:AF47"/>
    <mergeCell ref="K48:AF48"/>
    <mergeCell ref="K49:AF49"/>
    <mergeCell ref="K50:AF50"/>
    <mergeCell ref="K43:AF43"/>
    <mergeCell ref="L44:N44"/>
    <mergeCell ref="O44:S44"/>
    <mergeCell ref="T44:V44"/>
    <mergeCell ref="W44:Z44"/>
    <mergeCell ref="AA44:AE44"/>
    <mergeCell ref="K41:AF41"/>
    <mergeCell ref="L42:O42"/>
    <mergeCell ref="P42:R42"/>
    <mergeCell ref="S42:V42"/>
    <mergeCell ref="W42:Y42"/>
    <mergeCell ref="Z42:AE42"/>
    <mergeCell ref="K35:AF35"/>
    <mergeCell ref="K36:M36"/>
    <mergeCell ref="K37:AF37"/>
    <mergeCell ref="K38:AF38"/>
    <mergeCell ref="K39:AF39"/>
    <mergeCell ref="K40:AF40"/>
    <mergeCell ref="K33:AF33"/>
    <mergeCell ref="L34:N34"/>
    <mergeCell ref="O34:S34"/>
    <mergeCell ref="T34:V34"/>
    <mergeCell ref="W34:Z34"/>
    <mergeCell ref="AA34:AE34"/>
    <mergeCell ref="K31:AF31"/>
    <mergeCell ref="L32:O32"/>
    <mergeCell ref="P32:R32"/>
    <mergeCell ref="S32:V32"/>
    <mergeCell ref="W32:Y32"/>
    <mergeCell ref="Z32:AE32"/>
    <mergeCell ref="K25:AF25"/>
    <mergeCell ref="K26:M26"/>
    <mergeCell ref="K27:AF27"/>
    <mergeCell ref="K28:AF28"/>
    <mergeCell ref="K29:AF29"/>
    <mergeCell ref="K30:AF30"/>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B15:J15"/>
    <mergeCell ref="K15:AF15"/>
    <mergeCell ref="K16:M16"/>
    <mergeCell ref="K17:AF17"/>
    <mergeCell ref="K18:AF18"/>
    <mergeCell ref="K19:AF19"/>
    <mergeCell ref="K13:AF13"/>
    <mergeCell ref="L14:N14"/>
    <mergeCell ref="O14:S14"/>
    <mergeCell ref="T14:V14"/>
    <mergeCell ref="W14:Z14"/>
    <mergeCell ref="AA14:AE14"/>
    <mergeCell ref="K6:M6"/>
    <mergeCell ref="K7:AF7"/>
    <mergeCell ref="K8:AF8"/>
    <mergeCell ref="K9:AF9"/>
    <mergeCell ref="K10:AF10"/>
    <mergeCell ref="L12:O12"/>
    <mergeCell ref="P12:R12"/>
    <mergeCell ref="S12:V12"/>
    <mergeCell ref="W12:Y12"/>
    <mergeCell ref="Z12:AE12"/>
    <mergeCell ref="L4:N4"/>
    <mergeCell ref="O4:S4"/>
    <mergeCell ref="T4:V4"/>
    <mergeCell ref="W4:Z4"/>
    <mergeCell ref="AA4:AE4"/>
    <mergeCell ref="K5:AF5"/>
    <mergeCell ref="L2:O2"/>
    <mergeCell ref="P2:R2"/>
    <mergeCell ref="S2:V2"/>
    <mergeCell ref="W2:Y2"/>
    <mergeCell ref="Z2:AE2"/>
    <mergeCell ref="K3:AF3"/>
  </mergeCells>
  <phoneticPr fontId="4"/>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7D8519A-E471-4A75-99D1-9464EE6FAD77}">
          <x14:formula1>
            <xm:f>$AA$128:$AA$174</xm:f>
          </x14:formula1>
          <xm:sqref>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xm:sqref>
        </x14:dataValidation>
        <x14:dataValidation type="list" allowBlank="1" showInputMessage="1" showErrorMessage="1" xr:uid="{6237792B-7E1B-4665-8442-F2C1F7D2BD8F}">
          <x14:formula1>
            <xm:f>$AA$127:$AA$174</xm:f>
          </x14:formula1>
          <xm:sqref>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xm:sqref>
        </x14:dataValidation>
        <x14:dataValidation type="list" allowBlank="1" showInputMessage="1" showErrorMessage="1" xr:uid="{21F2907E-CC11-448F-BF72-351736F6C411}">
          <x14:formula1>
            <xm:f>"一級,二級,木造"</xm:f>
          </x14:formula1>
          <xm:sqref>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rgb="FF7030A0"/>
  </sheetPr>
  <dimension ref="B2:BW66"/>
  <sheetViews>
    <sheetView showGridLines="0" showZeros="0" view="pageBreakPreview" topLeftCell="A7" zoomScaleNormal="100" zoomScaleSheetLayoutView="100" workbookViewId="0">
      <selection activeCell="BK50" sqref="BK50:BW50"/>
    </sheetView>
  </sheetViews>
  <sheetFormatPr defaultColWidth="1.625" defaultRowHeight="13.5" customHeight="1"/>
  <cols>
    <col min="1" max="16384" width="1.625" style="9"/>
  </cols>
  <sheetData>
    <row r="2" spans="2:64" ht="13.5" customHeight="1">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1363"/>
      <c r="AK2" s="1363"/>
      <c r="AL2" s="1363"/>
      <c r="AM2" s="1363"/>
      <c r="AN2" s="1363"/>
      <c r="AO2" s="1363"/>
      <c r="AP2" s="1363"/>
      <c r="AQ2" s="1363"/>
      <c r="AR2" s="1363"/>
      <c r="AS2" s="1363"/>
      <c r="AT2" s="1363"/>
      <c r="AU2" s="1363"/>
      <c r="AV2" s="1363"/>
      <c r="AW2" s="1363"/>
      <c r="AX2" s="1363"/>
      <c r="AY2" s="1363"/>
      <c r="AZ2" s="1363"/>
      <c r="BA2" s="1363"/>
      <c r="BB2" s="1363"/>
      <c r="BC2" s="1364"/>
      <c r="BD2" s="1363"/>
      <c r="BE2" s="1365"/>
      <c r="BF2" s="1365"/>
    </row>
    <row r="3" spans="2:64" ht="13.5" customHeight="1">
      <c r="B3" s="3162" t="s">
        <v>21</v>
      </c>
      <c r="C3" s="3162"/>
      <c r="D3" s="3162"/>
      <c r="E3" s="3162"/>
      <c r="F3" s="3162"/>
      <c r="G3" s="3162"/>
      <c r="H3" s="3162"/>
      <c r="I3" s="3162"/>
      <c r="J3" s="3162"/>
      <c r="K3" s="3162"/>
      <c r="L3" s="3162"/>
      <c r="M3" s="3162"/>
      <c r="N3" s="3162"/>
      <c r="O3" s="3162"/>
      <c r="P3" s="3162"/>
      <c r="Q3" s="3162"/>
      <c r="R3" s="3162"/>
      <c r="S3" s="3162"/>
      <c r="T3" s="3162"/>
      <c r="U3" s="3162"/>
      <c r="V3" s="3162"/>
      <c r="W3" s="3162"/>
      <c r="X3" s="3162"/>
      <c r="Y3" s="3162"/>
      <c r="Z3" s="3162"/>
      <c r="AA3" s="3162"/>
      <c r="AB3" s="3162"/>
      <c r="AC3" s="3162"/>
      <c r="AD3" s="3162"/>
      <c r="AE3" s="3162"/>
      <c r="AF3" s="3162"/>
      <c r="AG3" s="3162"/>
      <c r="AH3" s="3162"/>
      <c r="AI3" s="3162"/>
      <c r="AJ3" s="3162"/>
      <c r="AK3" s="3162"/>
      <c r="AL3" s="3162"/>
      <c r="AM3" s="3162"/>
      <c r="AN3" s="3162"/>
      <c r="AO3" s="3162"/>
      <c r="AP3" s="3162"/>
      <c r="AQ3" s="3162"/>
      <c r="AR3" s="3162"/>
      <c r="AS3" s="3162"/>
      <c r="AT3" s="3162"/>
      <c r="AU3" s="3162"/>
      <c r="AV3" s="3162"/>
      <c r="AW3" s="3162"/>
      <c r="AX3" s="3162"/>
      <c r="AY3" s="3162"/>
      <c r="AZ3" s="3162"/>
      <c r="BA3" s="3162"/>
      <c r="BB3" s="3162"/>
      <c r="BC3" s="3162"/>
      <c r="BD3" s="3162"/>
      <c r="BE3" s="3162"/>
      <c r="BF3" s="3162"/>
      <c r="BL3" s="2"/>
    </row>
    <row r="4" spans="2:64" ht="13.5" customHeight="1">
      <c r="B4" s="3162"/>
      <c r="C4" s="3162"/>
      <c r="D4" s="3162"/>
      <c r="E4" s="3162"/>
      <c r="F4" s="3162"/>
      <c r="G4" s="3162"/>
      <c r="H4" s="3162"/>
      <c r="I4" s="3162"/>
      <c r="J4" s="3162"/>
      <c r="K4" s="3162"/>
      <c r="L4" s="3162"/>
      <c r="M4" s="3162"/>
      <c r="N4" s="3162"/>
      <c r="O4" s="3162"/>
      <c r="P4" s="3162"/>
      <c r="Q4" s="3162"/>
      <c r="R4" s="3162"/>
      <c r="S4" s="3162"/>
      <c r="T4" s="3162"/>
      <c r="U4" s="3162"/>
      <c r="V4" s="3162"/>
      <c r="W4" s="3162"/>
      <c r="X4" s="3162"/>
      <c r="Y4" s="3162"/>
      <c r="Z4" s="3162"/>
      <c r="AA4" s="3162"/>
      <c r="AB4" s="3162"/>
      <c r="AC4" s="3162"/>
      <c r="AD4" s="3162"/>
      <c r="AE4" s="3162"/>
      <c r="AF4" s="3162"/>
      <c r="AG4" s="3162"/>
      <c r="AH4" s="3162"/>
      <c r="AI4" s="3162"/>
      <c r="AJ4" s="3162"/>
      <c r="AK4" s="3162"/>
      <c r="AL4" s="3162"/>
      <c r="AM4" s="3162"/>
      <c r="AN4" s="3162"/>
      <c r="AO4" s="3162"/>
      <c r="AP4" s="3162"/>
      <c r="AQ4" s="3162"/>
      <c r="AR4" s="3162"/>
      <c r="AS4" s="3162"/>
      <c r="AT4" s="3162"/>
      <c r="AU4" s="3162"/>
      <c r="AV4" s="3162"/>
      <c r="AW4" s="3162"/>
      <c r="AX4" s="3162"/>
      <c r="AY4" s="3162"/>
      <c r="AZ4" s="3162"/>
      <c r="BA4" s="3162"/>
      <c r="BB4" s="3162"/>
      <c r="BC4" s="3162"/>
      <c r="BD4" s="3162"/>
      <c r="BE4" s="3162"/>
      <c r="BF4" s="3162"/>
      <c r="BL4" s="1"/>
    </row>
    <row r="5" spans="2:64" ht="13.5" customHeight="1">
      <c r="B5" s="1363"/>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5"/>
      <c r="BD5" s="1365"/>
      <c r="BE5" s="1365"/>
      <c r="BF5" s="1365"/>
      <c r="BL5" s="1"/>
    </row>
    <row r="6" spans="2:64" ht="13.5" customHeight="1">
      <c r="B6" s="1363"/>
      <c r="C6" s="1363"/>
      <c r="D6" s="1363"/>
      <c r="E6" s="1363"/>
      <c r="F6" s="1363"/>
      <c r="G6" s="1363"/>
      <c r="H6" s="1363"/>
      <c r="I6" s="1363"/>
      <c r="J6" s="1363"/>
      <c r="K6" s="1363"/>
      <c r="L6" s="1363"/>
      <c r="M6" s="1363"/>
      <c r="N6" s="1363"/>
      <c r="O6" s="1363"/>
      <c r="P6" s="1363"/>
      <c r="Q6" s="1363"/>
      <c r="R6" s="1363"/>
      <c r="S6" s="1363"/>
      <c r="T6" s="1363"/>
      <c r="U6" s="1363"/>
      <c r="V6" s="1363"/>
      <c r="W6" s="1363"/>
      <c r="X6" s="1363"/>
      <c r="Y6" s="1363"/>
      <c r="Z6" s="1363"/>
      <c r="AA6" s="1363"/>
      <c r="AB6" s="1363"/>
      <c r="AC6" s="1363"/>
      <c r="AD6" s="1363"/>
      <c r="AE6" s="1363"/>
      <c r="AF6" s="1363"/>
      <c r="AG6" s="1363"/>
      <c r="AH6" s="1363"/>
      <c r="AI6" s="1363"/>
      <c r="AJ6" s="1363"/>
      <c r="AK6" s="1363"/>
      <c r="AL6" s="1363"/>
      <c r="AM6" s="1363"/>
      <c r="AN6" s="1363"/>
      <c r="AO6" s="1363"/>
      <c r="AP6" s="1363"/>
      <c r="AQ6" s="1363"/>
      <c r="AR6" s="1363"/>
      <c r="AS6" s="1363"/>
      <c r="AT6" s="1363"/>
      <c r="AU6" s="1363"/>
      <c r="AV6" s="1363"/>
      <c r="AW6" s="1363"/>
      <c r="AX6" s="1363"/>
      <c r="AY6" s="1363"/>
      <c r="AZ6" s="1363"/>
      <c r="BA6" s="1363"/>
      <c r="BB6" s="1363"/>
      <c r="BC6" s="1365"/>
      <c r="BD6" s="1365"/>
      <c r="BE6" s="1365"/>
      <c r="BF6" s="1365"/>
      <c r="BL6" s="1"/>
    </row>
    <row r="7" spans="2:64" ht="13.5" customHeight="1">
      <c r="B7" s="1363"/>
      <c r="C7" s="1363"/>
      <c r="D7" s="1363"/>
      <c r="E7" s="1363"/>
      <c r="F7" s="1363"/>
      <c r="G7" s="1363"/>
      <c r="H7" s="1363"/>
      <c r="I7" s="1363"/>
      <c r="J7" s="1363"/>
      <c r="K7" s="1363"/>
      <c r="L7" s="1363"/>
      <c r="M7" s="1363"/>
      <c r="N7" s="1363"/>
      <c r="O7" s="1363"/>
      <c r="P7" s="1363"/>
      <c r="Q7" s="1363"/>
      <c r="R7" s="1363"/>
      <c r="S7" s="1363"/>
      <c r="T7" s="1363"/>
      <c r="U7" s="1363"/>
      <c r="V7" s="1363"/>
      <c r="W7" s="1363"/>
      <c r="X7" s="1363"/>
      <c r="Y7" s="1363"/>
      <c r="Z7" s="1363"/>
      <c r="AA7" s="1363"/>
      <c r="AB7" s="1363"/>
      <c r="AC7" s="1363"/>
      <c r="AD7" s="1363"/>
      <c r="AE7" s="1363"/>
      <c r="AF7" s="1363"/>
      <c r="AG7" s="1363"/>
      <c r="AH7" s="1363"/>
      <c r="AI7" s="1363"/>
      <c r="AJ7" s="1363"/>
      <c r="AK7" s="1363"/>
      <c r="AL7" s="1363"/>
      <c r="AM7" s="1363"/>
      <c r="AN7" s="1363"/>
      <c r="AO7" s="1363"/>
      <c r="AP7" s="1363"/>
      <c r="AQ7" s="1363"/>
      <c r="AR7" s="1363"/>
      <c r="AS7" s="1363"/>
      <c r="AT7" s="1363"/>
      <c r="AU7" s="1363"/>
      <c r="AV7" s="1363"/>
      <c r="AW7" s="1363"/>
      <c r="AX7" s="1363"/>
      <c r="AY7" s="1363"/>
      <c r="AZ7" s="1363"/>
      <c r="BA7" s="1363"/>
      <c r="BB7" s="1363"/>
      <c r="BC7" s="1365"/>
      <c r="BD7" s="1365"/>
      <c r="BE7" s="1365"/>
      <c r="BF7" s="1365"/>
      <c r="BL7" s="1"/>
    </row>
    <row r="8" spans="2:64" ht="13.5" customHeight="1">
      <c r="B8" s="1363"/>
      <c r="C8" s="1363"/>
      <c r="D8" s="1363"/>
      <c r="E8" s="1363"/>
      <c r="F8" s="1363"/>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s="1363"/>
      <c r="AF8" s="1363"/>
      <c r="AG8" s="1363"/>
      <c r="AH8" s="1363"/>
      <c r="AI8" s="1363"/>
      <c r="AJ8" s="1363"/>
      <c r="AK8" s="1363"/>
      <c r="AL8" s="1363"/>
      <c r="AM8" s="1363"/>
      <c r="AN8" s="1363"/>
      <c r="AO8" s="1363"/>
      <c r="AP8" s="1363"/>
      <c r="AQ8" s="1363"/>
      <c r="AR8" s="1363"/>
      <c r="AS8" s="1363"/>
      <c r="AT8" s="1363"/>
      <c r="AU8" s="1363"/>
      <c r="AV8" s="1363"/>
      <c r="AW8" s="1363"/>
      <c r="AX8" s="1363"/>
      <c r="AY8" s="1363"/>
      <c r="AZ8" s="1363"/>
      <c r="BA8" s="1363"/>
      <c r="BB8" s="1363"/>
      <c r="BC8" s="1365"/>
      <c r="BD8" s="1365"/>
      <c r="BE8" s="1365"/>
      <c r="BF8" s="1365"/>
      <c r="BL8" s="1"/>
    </row>
    <row r="9" spans="2:64" ht="13.5" customHeight="1">
      <c r="B9" s="1363"/>
      <c r="C9" s="1363"/>
      <c r="D9" s="1363"/>
      <c r="E9" s="1365"/>
      <c r="F9" s="1365"/>
      <c r="G9" s="1365"/>
      <c r="H9" s="1365"/>
      <c r="I9" s="1365"/>
      <c r="J9" s="1365"/>
      <c r="K9" s="1365"/>
      <c r="L9" s="1365"/>
      <c r="M9" s="1365"/>
      <c r="N9" s="1365"/>
      <c r="O9" s="1365"/>
      <c r="P9" s="1365"/>
      <c r="Q9" s="1365"/>
      <c r="R9" s="1365"/>
      <c r="S9" s="1365"/>
      <c r="T9" s="1365"/>
      <c r="U9" s="1365"/>
      <c r="V9" s="1365"/>
      <c r="W9" s="1365"/>
      <c r="X9" s="1365"/>
      <c r="Y9" s="1365"/>
      <c r="Z9" s="1365"/>
      <c r="AA9" s="1365"/>
      <c r="AB9" s="1365"/>
      <c r="AC9" s="1365"/>
      <c r="AD9" s="1365"/>
      <c r="AE9" s="1365"/>
      <c r="AF9" s="1365"/>
      <c r="AG9" s="1365"/>
      <c r="AH9" s="1365"/>
      <c r="AI9" s="1365"/>
      <c r="AJ9" s="1365"/>
      <c r="AK9" s="1365"/>
      <c r="AL9" s="1365"/>
      <c r="AM9" s="1365"/>
      <c r="AN9" s="1365"/>
      <c r="AO9" s="1365"/>
      <c r="AP9" s="1365"/>
      <c r="AQ9" s="1365"/>
      <c r="AR9" s="1365"/>
      <c r="AS9" s="1365"/>
      <c r="AT9" s="1365"/>
      <c r="AU9" s="1365"/>
      <c r="AV9" s="1365"/>
      <c r="AW9" s="1365"/>
      <c r="AX9" s="1365"/>
      <c r="AY9" s="1363"/>
      <c r="AZ9" s="1363"/>
      <c r="BA9" s="1363"/>
      <c r="BB9" s="1363"/>
      <c r="BC9" s="1365"/>
      <c r="BD9" s="1365"/>
      <c r="BE9" s="1365"/>
      <c r="BF9" s="1365"/>
      <c r="BL9" s="1"/>
    </row>
    <row r="10" spans="2:64" ht="13.5" customHeight="1">
      <c r="B10" s="1363"/>
      <c r="C10" s="1363"/>
      <c r="D10" s="1365"/>
      <c r="E10" s="1365"/>
      <c r="F10" s="1366" t="s">
        <v>142</v>
      </c>
      <c r="G10" s="3163">
        <f>'２面'!R21</f>
        <v>0</v>
      </c>
      <c r="H10" s="3163"/>
      <c r="I10" s="3163"/>
      <c r="J10" s="3163"/>
      <c r="K10" s="3163"/>
      <c r="L10" s="3163"/>
      <c r="M10" s="3163"/>
      <c r="N10" s="3163"/>
      <c r="O10" s="3163"/>
      <c r="P10" s="3163"/>
      <c r="Q10" s="3163"/>
      <c r="R10" s="3163"/>
      <c r="S10" s="3163"/>
      <c r="T10" s="3163"/>
      <c r="U10" s="3163"/>
      <c r="V10" s="3163"/>
      <c r="W10" s="3163"/>
      <c r="X10" s="3163"/>
      <c r="Y10" s="3163"/>
      <c r="Z10" s="3163"/>
      <c r="AA10" s="3163"/>
      <c r="AB10" s="3163"/>
      <c r="AC10" s="3163"/>
      <c r="AD10" s="3163"/>
      <c r="AE10" s="3163"/>
      <c r="AF10" s="3163"/>
      <c r="AG10" s="3163"/>
      <c r="AH10" s="3163"/>
      <c r="AI10" s="3163"/>
      <c r="AJ10" s="3163"/>
      <c r="AK10" s="3163"/>
      <c r="AL10" s="3163"/>
      <c r="AM10" s="3163"/>
      <c r="AN10" s="3163"/>
      <c r="AO10" s="3163"/>
      <c r="AP10" s="3163"/>
      <c r="AQ10" s="3163"/>
      <c r="AR10" s="3163"/>
      <c r="AS10" s="3163"/>
      <c r="AT10" s="3163"/>
      <c r="AU10" s="1363" t="s">
        <v>213</v>
      </c>
      <c r="AV10" s="1363"/>
      <c r="AW10" s="1363"/>
      <c r="AX10" s="1363"/>
      <c r="AY10" s="1363"/>
      <c r="AZ10" s="1363"/>
      <c r="BA10" s="1363"/>
      <c r="BB10" s="1363"/>
      <c r="BC10" s="1365"/>
      <c r="BD10" s="1365"/>
      <c r="BE10" s="1365"/>
      <c r="BF10" s="1365"/>
      <c r="BL10" s="1"/>
    </row>
    <row r="11" spans="2:64" ht="13.5" customHeight="1">
      <c r="B11" s="1363"/>
      <c r="C11" s="1363" t="s">
        <v>214</v>
      </c>
      <c r="D11" s="1363"/>
      <c r="E11" s="1363"/>
      <c r="F11" s="1367"/>
      <c r="G11" s="1367"/>
      <c r="H11" s="1367"/>
      <c r="I11" s="1367"/>
      <c r="J11" s="1367"/>
      <c r="K11" s="1367"/>
      <c r="L11" s="1367"/>
      <c r="M11" s="1367"/>
      <c r="N11" s="1367"/>
      <c r="O11" s="1367"/>
      <c r="P11" s="1367"/>
      <c r="Q11" s="1367"/>
      <c r="R11" s="1367"/>
      <c r="S11" s="1367"/>
      <c r="T11" s="1367"/>
      <c r="U11" s="1367"/>
      <c r="V11" s="1367"/>
      <c r="W11" s="1367"/>
      <c r="X11" s="1367"/>
      <c r="Y11" s="1367"/>
      <c r="Z11" s="1367"/>
      <c r="AA11" s="1367"/>
      <c r="AB11" s="1367"/>
      <c r="AC11" s="1363"/>
      <c r="AD11" s="1363"/>
      <c r="AE11" s="1363"/>
      <c r="AF11" s="1363"/>
      <c r="AG11" s="1363"/>
      <c r="AH11" s="1363"/>
      <c r="AI11" s="1363"/>
      <c r="AJ11" s="1363"/>
      <c r="AK11" s="1363"/>
      <c r="AL11" s="1363"/>
      <c r="AM11" s="1363"/>
      <c r="AN11" s="1363"/>
      <c r="AO11" s="1363"/>
      <c r="AP11" s="1363"/>
      <c r="AQ11" s="1363"/>
      <c r="AR11" s="1363"/>
      <c r="AS11" s="1363"/>
      <c r="AT11" s="1363"/>
      <c r="AU11" s="1363"/>
      <c r="AV11" s="1363"/>
      <c r="AW11" s="1363"/>
      <c r="AX11" s="1363"/>
      <c r="AY11" s="1363"/>
      <c r="AZ11" s="1363"/>
      <c r="BA11" s="1363"/>
      <c r="BB11" s="1363"/>
      <c r="BC11" s="1365"/>
      <c r="BD11" s="1365"/>
      <c r="BE11" s="1365"/>
      <c r="BF11" s="1365"/>
      <c r="BL11" s="1"/>
    </row>
    <row r="12" spans="2:64" ht="13.5" customHeight="1">
      <c r="B12" s="1363"/>
      <c r="C12" s="1363"/>
      <c r="D12" s="1363"/>
      <c r="E12" s="1363"/>
      <c r="F12" s="1363"/>
      <c r="G12" s="1363"/>
      <c r="H12" s="1363"/>
      <c r="I12" s="1363"/>
      <c r="J12" s="1363"/>
      <c r="K12" s="1363"/>
      <c r="L12" s="1363"/>
      <c r="M12" s="1363"/>
      <c r="N12" s="1363"/>
      <c r="O12" s="1363"/>
      <c r="P12" s="1363"/>
      <c r="Q12" s="1363"/>
      <c r="R12" s="1363"/>
      <c r="S12" s="1363"/>
      <c r="T12" s="1363"/>
      <c r="U12" s="1363"/>
      <c r="V12" s="1363"/>
      <c r="W12" s="1363"/>
      <c r="X12" s="1363"/>
      <c r="Y12" s="1363"/>
      <c r="Z12" s="1363"/>
      <c r="AA12" s="1363"/>
      <c r="AB12" s="1363"/>
      <c r="AC12" s="1363"/>
      <c r="AD12" s="1363"/>
      <c r="AE12" s="1363"/>
      <c r="AF12" s="1363"/>
      <c r="AG12" s="1363"/>
      <c r="AH12" s="1363"/>
      <c r="AI12" s="1363"/>
      <c r="AJ12" s="1363"/>
      <c r="AK12" s="1363"/>
      <c r="AL12" s="1363"/>
      <c r="AM12" s="1363"/>
      <c r="AN12" s="1363"/>
      <c r="AO12" s="1363"/>
      <c r="AP12" s="1363"/>
      <c r="AQ12" s="1363"/>
      <c r="AR12" s="1363"/>
      <c r="AS12" s="1363"/>
      <c r="AT12" s="1363"/>
      <c r="AU12" s="1363"/>
      <c r="AV12" s="1363"/>
      <c r="AW12" s="1363"/>
      <c r="AX12" s="1363"/>
      <c r="AY12" s="1363"/>
      <c r="AZ12" s="1363"/>
      <c r="BA12" s="1363"/>
      <c r="BB12" s="1363"/>
      <c r="BC12" s="1365"/>
      <c r="BD12" s="1365"/>
      <c r="BE12" s="1365"/>
      <c r="BF12" s="1365"/>
      <c r="BL12" s="1"/>
    </row>
    <row r="13" spans="2:64" ht="13.5" customHeight="1">
      <c r="B13" s="1363"/>
      <c r="C13" s="1363"/>
      <c r="D13" s="1363"/>
      <c r="E13" s="1363"/>
      <c r="F13" s="1367"/>
      <c r="G13" s="1367"/>
      <c r="H13" s="1367"/>
      <c r="I13" s="1367"/>
      <c r="J13" s="1367"/>
      <c r="K13" s="1367"/>
      <c r="L13" s="1367"/>
      <c r="M13" s="1367"/>
      <c r="N13" s="1367"/>
      <c r="O13" s="1367"/>
      <c r="P13" s="1367"/>
      <c r="Q13" s="1367"/>
      <c r="R13" s="1367"/>
      <c r="S13" s="1367"/>
      <c r="T13" s="1367"/>
      <c r="U13" s="1367"/>
      <c r="V13" s="1367"/>
      <c r="W13" s="1367"/>
      <c r="X13" s="1367"/>
      <c r="Y13" s="1367"/>
      <c r="Z13" s="1367"/>
      <c r="AA13" s="1367"/>
      <c r="AB13" s="1367"/>
      <c r="AC13" s="1367"/>
      <c r="AD13" s="1367"/>
      <c r="AE13" s="1367"/>
      <c r="AF13" s="1367"/>
      <c r="AG13" s="1367"/>
      <c r="AH13" s="1367"/>
      <c r="AI13" s="1367"/>
      <c r="AJ13" s="1367"/>
      <c r="AK13" s="1367"/>
      <c r="AL13" s="1367"/>
      <c r="AM13" s="1367"/>
      <c r="AN13" s="1367"/>
      <c r="AO13" s="1367"/>
      <c r="AP13" s="1367"/>
      <c r="AQ13" s="1367"/>
      <c r="AR13" s="1367"/>
      <c r="AS13" s="1367"/>
      <c r="AT13" s="1367"/>
      <c r="AU13" s="1367"/>
      <c r="AV13" s="1367"/>
      <c r="AW13" s="1367"/>
      <c r="AX13" s="1367"/>
      <c r="AY13" s="1367"/>
      <c r="AZ13" s="1367"/>
      <c r="BA13" s="1367"/>
      <c r="BB13" s="1363"/>
      <c r="BC13" s="1365"/>
      <c r="BD13" s="1365"/>
      <c r="BE13" s="1365"/>
      <c r="BF13" s="1365"/>
      <c r="BL13" s="1"/>
    </row>
    <row r="14" spans="2:64" ht="13.5" customHeight="1">
      <c r="B14" s="1363"/>
      <c r="C14" s="1363"/>
      <c r="D14" s="1363"/>
      <c r="E14" s="1363"/>
      <c r="F14" s="1367"/>
      <c r="G14" s="1367"/>
      <c r="H14" s="1367"/>
      <c r="I14" s="1367"/>
      <c r="J14" s="1367"/>
      <c r="K14" s="1367"/>
      <c r="L14" s="1367"/>
      <c r="M14" s="1367"/>
      <c r="N14" s="1367"/>
      <c r="O14" s="1367"/>
      <c r="P14" s="1367"/>
      <c r="Q14" s="1367"/>
      <c r="R14" s="1367"/>
      <c r="S14" s="1367"/>
      <c r="T14" s="1367"/>
      <c r="U14" s="1367"/>
      <c r="V14" s="1367"/>
      <c r="W14" s="1367"/>
      <c r="X14" s="1367"/>
      <c r="Y14" s="1367"/>
      <c r="Z14" s="1367"/>
      <c r="AA14" s="1367"/>
      <c r="AB14" s="1367"/>
      <c r="AC14" s="1367"/>
      <c r="AD14" s="1367"/>
      <c r="AE14" s="1367"/>
      <c r="AF14" s="1367"/>
      <c r="AG14" s="1367"/>
      <c r="AH14" s="1367"/>
      <c r="AI14" s="1367"/>
      <c r="AJ14" s="1367"/>
      <c r="AK14" s="1367"/>
      <c r="AL14" s="1367"/>
      <c r="AM14" s="1367"/>
      <c r="AN14" s="1367"/>
      <c r="AO14" s="1367"/>
      <c r="AP14" s="1367"/>
      <c r="AQ14" s="1367"/>
      <c r="AR14" s="1367"/>
      <c r="AS14" s="1367"/>
      <c r="AT14" s="1367"/>
      <c r="AU14" s="1367"/>
      <c r="AV14" s="1367"/>
      <c r="AW14" s="1367"/>
      <c r="AX14" s="1367"/>
      <c r="AY14" s="1367"/>
      <c r="AZ14" s="1367"/>
      <c r="BA14" s="1367"/>
      <c r="BB14" s="1363"/>
      <c r="BC14" s="1365"/>
      <c r="BD14" s="1365"/>
      <c r="BE14" s="1365"/>
      <c r="BF14" s="1365"/>
      <c r="BL14" s="1"/>
    </row>
    <row r="15" spans="2:64" ht="13.5" customHeight="1">
      <c r="B15" s="1363"/>
      <c r="C15" s="1363"/>
      <c r="D15" s="1363"/>
      <c r="E15" s="1363"/>
      <c r="F15" s="1363"/>
      <c r="G15" s="1363"/>
      <c r="H15" s="1363"/>
      <c r="I15" s="1363"/>
      <c r="J15" s="1363"/>
      <c r="K15" s="1363"/>
      <c r="L15" s="1363"/>
      <c r="M15" s="1363"/>
      <c r="N15" s="1363"/>
      <c r="O15" s="1363"/>
      <c r="P15" s="1363"/>
      <c r="Q15" s="1363"/>
      <c r="R15" s="1363"/>
      <c r="S15" s="1363"/>
      <c r="T15" s="1363"/>
      <c r="U15" s="1363"/>
      <c r="V15" s="1365"/>
      <c r="W15" s="1365"/>
      <c r="X15" s="1365"/>
      <c r="Y15" s="1365"/>
      <c r="Z15" s="1365"/>
      <c r="AA15" s="1365"/>
      <c r="AB15" s="1363"/>
      <c r="AC15" s="1363"/>
      <c r="AD15" s="1363"/>
      <c r="AE15" s="1363"/>
      <c r="AF15" s="1363"/>
      <c r="AG15" s="1363"/>
      <c r="AH15" s="1363"/>
      <c r="AI15" s="1363"/>
      <c r="AJ15" s="1363"/>
      <c r="AK15" s="1363"/>
      <c r="AL15" s="1363"/>
      <c r="AM15" s="1363"/>
      <c r="AN15" s="1363"/>
      <c r="AO15" s="1363"/>
      <c r="AP15" s="1363"/>
      <c r="AQ15" s="1363"/>
      <c r="AR15" s="1363"/>
      <c r="AS15" s="1363"/>
      <c r="AT15" s="1363"/>
      <c r="AU15" s="1363"/>
      <c r="AV15" s="1363"/>
      <c r="AW15" s="1363"/>
      <c r="AX15" s="1363"/>
      <c r="AY15" s="1363"/>
      <c r="AZ15" s="1363"/>
      <c r="BA15" s="1363"/>
      <c r="BB15" s="1363"/>
      <c r="BC15" s="1365"/>
      <c r="BD15" s="1365"/>
      <c r="BE15" s="1365"/>
      <c r="BF15" s="1365"/>
      <c r="BL15" s="1"/>
    </row>
    <row r="16" spans="2:64" ht="13.5" customHeight="1">
      <c r="B16" s="1363"/>
      <c r="C16" s="1363"/>
      <c r="D16" s="1363"/>
      <c r="E16" s="1363"/>
      <c r="F16" s="1363"/>
      <c r="G16" s="1363"/>
      <c r="H16" s="1363"/>
      <c r="I16" s="1363"/>
      <c r="J16" s="1363"/>
      <c r="K16" s="1363"/>
      <c r="L16" s="1363"/>
      <c r="M16" s="1363"/>
      <c r="N16" s="1363"/>
      <c r="O16" s="1363"/>
      <c r="P16" s="1363"/>
      <c r="Q16" s="1363"/>
      <c r="R16" s="1363"/>
      <c r="S16" s="1363"/>
      <c r="T16" s="1363"/>
      <c r="U16" s="1363"/>
      <c r="V16" s="1365"/>
      <c r="W16" s="1365"/>
      <c r="X16" s="1365"/>
      <c r="Y16" s="1365"/>
      <c r="Z16" s="1365"/>
      <c r="AA16" s="1365"/>
      <c r="AB16" s="1363"/>
      <c r="AC16" s="1363"/>
      <c r="AD16" s="1363"/>
      <c r="AE16" s="1363"/>
      <c r="AF16" s="1363"/>
      <c r="AG16" s="1363"/>
      <c r="AH16" s="1363"/>
      <c r="AI16" s="1363"/>
      <c r="AJ16" s="1363"/>
      <c r="AK16" s="1363"/>
      <c r="AL16" s="1363"/>
      <c r="AM16" s="1363"/>
      <c r="AN16" s="1363"/>
      <c r="AO16" s="1363"/>
      <c r="AP16" s="1363"/>
      <c r="AQ16" s="1363"/>
      <c r="AR16" s="1363"/>
      <c r="AS16" s="1363"/>
      <c r="AT16" s="1363"/>
      <c r="AU16" s="1363"/>
      <c r="AV16" s="1363"/>
      <c r="AW16" s="1363"/>
      <c r="AX16" s="1363"/>
      <c r="AY16" s="1363"/>
      <c r="AZ16" s="1363"/>
      <c r="BA16" s="1363"/>
      <c r="BB16" s="1363"/>
      <c r="BC16" s="1365"/>
      <c r="BD16" s="1365"/>
      <c r="BE16" s="1365"/>
      <c r="BF16" s="1365"/>
      <c r="BL16" s="1"/>
    </row>
    <row r="17" spans="2:64" ht="13.5" customHeight="1">
      <c r="B17" s="1363"/>
      <c r="C17" s="1363"/>
      <c r="D17" s="1363"/>
      <c r="E17" s="1363"/>
      <c r="F17" s="1363"/>
      <c r="G17" s="1363"/>
      <c r="H17" s="1363"/>
      <c r="I17" s="1363"/>
      <c r="J17" s="1363"/>
      <c r="K17" s="1363"/>
      <c r="L17" s="1363"/>
      <c r="M17" s="1363"/>
      <c r="N17" s="1363"/>
      <c r="O17" s="1363"/>
      <c r="P17" s="1363"/>
      <c r="Q17" s="1363"/>
      <c r="R17" s="1363"/>
      <c r="S17" s="1363"/>
      <c r="T17" s="1363"/>
      <c r="U17" s="1363"/>
      <c r="V17" s="1365"/>
      <c r="W17" s="1365"/>
      <c r="X17" s="1365"/>
      <c r="Y17" s="1365"/>
      <c r="Z17" s="1365"/>
      <c r="AA17" s="1365"/>
      <c r="AB17" s="1363"/>
      <c r="AC17" s="1363"/>
      <c r="AD17" s="1363"/>
      <c r="AE17" s="1363"/>
      <c r="AF17" s="1363"/>
      <c r="AG17" s="1363"/>
      <c r="AH17" s="1363"/>
      <c r="AI17" s="1363"/>
      <c r="AJ17" s="1363"/>
      <c r="AK17" s="1363"/>
      <c r="AL17" s="1363"/>
      <c r="AM17" s="1363"/>
      <c r="AN17" s="1363"/>
      <c r="AO17" s="1363"/>
      <c r="AP17" s="1363"/>
      <c r="AQ17" s="1363"/>
      <c r="AR17" s="1363"/>
      <c r="AS17" s="1363"/>
      <c r="AT17" s="1363"/>
      <c r="AU17" s="1363"/>
      <c r="AV17" s="1363"/>
      <c r="AW17" s="1363"/>
      <c r="AX17" s="1363"/>
      <c r="AY17" s="1363"/>
      <c r="AZ17" s="1363"/>
      <c r="BA17" s="1363"/>
      <c r="BB17" s="1363"/>
      <c r="BC17" s="1365"/>
      <c r="BD17" s="1365"/>
      <c r="BE17" s="1365"/>
      <c r="BF17" s="1365"/>
      <c r="BL17" s="1"/>
    </row>
    <row r="18" spans="2:64" ht="13.5" customHeight="1">
      <c r="B18" s="1365"/>
      <c r="C18" s="1363"/>
      <c r="D18" s="1363" t="s">
        <v>274</v>
      </c>
      <c r="E18" s="1363"/>
      <c r="F18" s="1363"/>
      <c r="G18" s="1363"/>
      <c r="H18" s="1363"/>
      <c r="I18" s="1363"/>
      <c r="J18" s="1363"/>
      <c r="K18" s="1363"/>
      <c r="L18" s="1363"/>
      <c r="M18" s="1363"/>
      <c r="N18" s="1363"/>
      <c r="O18" s="1363"/>
      <c r="P18" s="1363"/>
      <c r="Q18" s="1363"/>
      <c r="R18" s="1363"/>
      <c r="S18" s="1363"/>
      <c r="T18" s="1363"/>
      <c r="U18" s="1363"/>
      <c r="V18" s="1365"/>
      <c r="W18" s="1365"/>
      <c r="X18" s="1365"/>
      <c r="Y18" s="1365"/>
      <c r="Z18" s="1365"/>
      <c r="AA18" s="1365"/>
      <c r="AB18" s="1363"/>
      <c r="AC18" s="1363"/>
      <c r="AD18" s="1363"/>
      <c r="AE18" s="1363"/>
      <c r="AF18" s="1363"/>
      <c r="AG18" s="1363"/>
      <c r="AH18" s="1363"/>
      <c r="AI18" s="1363"/>
      <c r="AJ18" s="1363"/>
      <c r="AK18" s="1363"/>
      <c r="AL18" s="1363"/>
      <c r="AM18" s="1363"/>
      <c r="AN18" s="1363"/>
      <c r="AO18" s="1363"/>
      <c r="AP18" s="1363"/>
      <c r="AQ18" s="1363"/>
      <c r="AR18" s="1363"/>
      <c r="AS18" s="1363"/>
      <c r="AT18" s="1363"/>
      <c r="AU18" s="1363"/>
      <c r="AV18" s="1363"/>
      <c r="AW18" s="1363"/>
      <c r="AX18" s="1363"/>
      <c r="AY18" s="1363"/>
      <c r="AZ18" s="1363"/>
      <c r="BA18" s="1363"/>
      <c r="BB18" s="1363"/>
      <c r="BC18" s="1365"/>
      <c r="BD18" s="1365"/>
      <c r="BE18" s="1365"/>
      <c r="BF18" s="1365"/>
      <c r="BL18" s="1"/>
    </row>
    <row r="19" spans="2:64" ht="13.5" customHeight="1">
      <c r="B19" s="1363"/>
      <c r="C19" s="1363"/>
      <c r="D19" s="1363"/>
      <c r="E19" s="1363"/>
      <c r="F19" s="1363"/>
      <c r="G19" s="1363"/>
      <c r="H19" s="1363"/>
      <c r="I19" s="1363"/>
      <c r="J19" s="1363"/>
      <c r="K19" s="1363"/>
      <c r="L19" s="1363"/>
      <c r="M19" s="1363"/>
      <c r="N19" s="1363"/>
      <c r="O19" s="1363"/>
      <c r="P19" s="1363"/>
      <c r="Q19" s="1363"/>
      <c r="R19" s="1363"/>
      <c r="S19" s="1363"/>
      <c r="T19" s="1363"/>
      <c r="U19" s="1363"/>
      <c r="V19" s="1363"/>
      <c r="W19" s="1363"/>
      <c r="X19" s="1363"/>
      <c r="Y19" s="1363"/>
      <c r="Z19" s="1363"/>
      <c r="AA19" s="1363"/>
      <c r="AB19" s="1363"/>
      <c r="AC19" s="1363"/>
      <c r="AD19" s="1363"/>
      <c r="AE19" s="1363"/>
      <c r="AF19" s="1363"/>
      <c r="AG19" s="1363"/>
      <c r="AH19" s="1363"/>
      <c r="AI19" s="1363"/>
      <c r="AJ19" s="1363"/>
      <c r="AK19" s="1363"/>
      <c r="AL19" s="1363"/>
      <c r="AM19" s="1363"/>
      <c r="AN19" s="1363"/>
      <c r="AO19" s="1363"/>
      <c r="AP19" s="1363"/>
      <c r="AQ19" s="1363"/>
      <c r="AR19" s="1363"/>
      <c r="AS19" s="1363"/>
      <c r="AT19" s="1363"/>
      <c r="AU19" s="1363"/>
      <c r="AV19" s="1363"/>
      <c r="AW19" s="1363"/>
      <c r="AX19" s="1363"/>
      <c r="AY19" s="1363"/>
      <c r="AZ19" s="1363"/>
      <c r="BA19" s="1363"/>
      <c r="BB19" s="1363"/>
      <c r="BC19" s="1365"/>
      <c r="BD19" s="1365"/>
      <c r="BE19" s="1365"/>
      <c r="BF19" s="1365"/>
      <c r="BL19" s="1"/>
    </row>
    <row r="20" spans="2:64" ht="13.5" customHeight="1">
      <c r="B20" s="1363"/>
      <c r="C20" s="1363"/>
      <c r="D20" s="1363"/>
      <c r="E20" s="1365"/>
      <c r="F20" s="3165" t="s">
        <v>29</v>
      </c>
      <c r="G20" s="3166"/>
      <c r="H20" s="3166"/>
      <c r="I20" s="3167" t="s">
        <v>125</v>
      </c>
      <c r="J20" s="3167"/>
      <c r="K20" s="1363" t="s">
        <v>30</v>
      </c>
      <c r="L20" s="1363"/>
      <c r="M20" s="1363"/>
      <c r="N20" s="1363"/>
      <c r="O20" s="1363"/>
      <c r="P20" s="1363"/>
      <c r="Q20" s="1363"/>
      <c r="R20" s="1363"/>
      <c r="S20" s="1363"/>
      <c r="T20" s="1363"/>
      <c r="U20" s="1363"/>
      <c r="V20" s="3168" t="s">
        <v>22</v>
      </c>
      <c r="W20" s="3168"/>
      <c r="X20" s="3167" t="s">
        <v>31</v>
      </c>
      <c r="Y20" s="3167"/>
      <c r="Z20" s="1363" t="s">
        <v>23</v>
      </c>
      <c r="AA20" s="1363"/>
      <c r="AB20" s="1365"/>
      <c r="AC20" s="1365"/>
      <c r="AD20" s="1363"/>
      <c r="AE20" s="1363"/>
      <c r="AF20" s="1363"/>
      <c r="AG20" s="1363"/>
      <c r="AH20" s="1363"/>
      <c r="AI20" s="1363"/>
      <c r="AJ20" s="1363"/>
      <c r="AK20" s="1363"/>
      <c r="AL20" s="1363"/>
      <c r="AM20" s="1363"/>
      <c r="AN20" s="1363"/>
      <c r="AO20" s="1363"/>
      <c r="AP20" s="1363"/>
      <c r="AQ20" s="1363"/>
      <c r="AR20" s="1363"/>
      <c r="AS20" s="1363"/>
      <c r="AT20" s="1363"/>
      <c r="AU20" s="1363"/>
      <c r="AV20" s="1363"/>
      <c r="AW20" s="1363"/>
      <c r="AX20" s="1363"/>
      <c r="AY20" s="1363"/>
      <c r="AZ20" s="1363"/>
      <c r="BA20" s="1363"/>
      <c r="BB20" s="1365"/>
      <c r="BC20" s="1365"/>
      <c r="BD20" s="1365"/>
      <c r="BE20" s="1365"/>
      <c r="BF20" s="1365"/>
    </row>
    <row r="21" spans="2:64" ht="13.5" customHeight="1">
      <c r="B21" s="1363"/>
      <c r="C21" s="1363"/>
      <c r="D21" s="1363"/>
      <c r="E21" s="1365"/>
      <c r="F21" s="1368"/>
      <c r="G21" s="1369"/>
      <c r="H21" s="1369"/>
      <c r="I21" s="1370"/>
      <c r="J21" s="1370"/>
      <c r="K21" s="1363"/>
      <c r="L21" s="1363"/>
      <c r="M21" s="1363"/>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c r="AL21" s="1363"/>
      <c r="AM21" s="1363"/>
      <c r="AN21" s="1363"/>
      <c r="AO21" s="1363"/>
      <c r="AP21" s="1363"/>
      <c r="AQ21" s="1363"/>
      <c r="AR21" s="1363"/>
      <c r="AS21" s="1363"/>
      <c r="AT21" s="1363"/>
      <c r="AU21" s="1363"/>
      <c r="AV21" s="1363"/>
      <c r="AW21" s="1363"/>
      <c r="AX21" s="1363"/>
      <c r="AY21" s="1363"/>
      <c r="AZ21" s="1363"/>
      <c r="BA21" s="1363"/>
      <c r="BB21" s="1365"/>
      <c r="BC21" s="1365"/>
      <c r="BD21" s="1365"/>
      <c r="BE21" s="1365"/>
      <c r="BF21" s="1365"/>
    </row>
    <row r="22" spans="2:64" ht="13.5" customHeight="1">
      <c r="B22" s="1363"/>
      <c r="C22" s="1363"/>
      <c r="D22" s="1363"/>
      <c r="E22" s="1365"/>
      <c r="F22" s="3165" t="s">
        <v>32</v>
      </c>
      <c r="G22" s="3166"/>
      <c r="H22" s="3166"/>
      <c r="I22" s="3167" t="s">
        <v>125</v>
      </c>
      <c r="J22" s="3167"/>
      <c r="K22" s="1363" t="s">
        <v>16</v>
      </c>
      <c r="L22" s="1363"/>
      <c r="M22" s="1363"/>
      <c r="N22" s="1363"/>
      <c r="O22" s="1363"/>
      <c r="P22" s="1363"/>
      <c r="Q22" s="1363"/>
      <c r="R22" s="1363"/>
      <c r="S22" s="1363"/>
      <c r="T22" s="1363"/>
      <c r="U22" s="1363"/>
      <c r="V22" s="3168" t="s">
        <v>22</v>
      </c>
      <c r="W22" s="3168"/>
      <c r="X22" s="3167" t="s">
        <v>31</v>
      </c>
      <c r="Y22" s="3167"/>
      <c r="Z22" s="1363" t="s">
        <v>24</v>
      </c>
      <c r="AA22" s="1363"/>
      <c r="AB22" s="1365"/>
      <c r="AC22" s="1365"/>
      <c r="AD22" s="1363"/>
      <c r="AE22" s="1363"/>
      <c r="AF22" s="1363"/>
      <c r="AG22" s="1363"/>
      <c r="AH22" s="1363"/>
      <c r="AI22" s="1363"/>
      <c r="AJ22" s="1363"/>
      <c r="AK22" s="1363"/>
      <c r="AL22" s="1363"/>
      <c r="AM22" s="1363"/>
      <c r="AN22" s="1363"/>
      <c r="AO22" s="1363"/>
      <c r="AP22" s="1363"/>
      <c r="AQ22" s="1363"/>
      <c r="AR22" s="1363"/>
      <c r="AS22" s="1363"/>
      <c r="AT22" s="1363"/>
      <c r="AU22" s="1363"/>
      <c r="AV22" s="1363"/>
      <c r="AW22" s="1363"/>
      <c r="AX22" s="1363"/>
      <c r="AY22" s="1363"/>
      <c r="AZ22" s="1363"/>
      <c r="BA22" s="1363"/>
      <c r="BB22" s="1365"/>
      <c r="BC22" s="1365"/>
      <c r="BD22" s="1365"/>
      <c r="BE22" s="1365"/>
      <c r="BF22" s="1365"/>
    </row>
    <row r="23" spans="2:64" ht="13.5" customHeight="1">
      <c r="B23" s="1363"/>
      <c r="C23" s="1363"/>
      <c r="D23" s="1363"/>
      <c r="E23" s="1365"/>
      <c r="F23" s="1363"/>
      <c r="G23" s="1363"/>
      <c r="H23" s="1363"/>
      <c r="I23" s="1363"/>
      <c r="J23" s="1363"/>
      <c r="K23" s="1363"/>
      <c r="L23" s="1363"/>
      <c r="M23" s="1363"/>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c r="AL23" s="1363"/>
      <c r="AM23" s="1363"/>
      <c r="AN23" s="1363"/>
      <c r="AO23" s="1363"/>
      <c r="AP23" s="1363"/>
      <c r="AQ23" s="1363"/>
      <c r="AR23" s="1363"/>
      <c r="AS23" s="1363"/>
      <c r="AT23" s="1363"/>
      <c r="AU23" s="1363"/>
      <c r="AV23" s="1363"/>
      <c r="AW23" s="1363"/>
      <c r="AX23" s="1363"/>
      <c r="AY23" s="1363"/>
      <c r="AZ23" s="1363"/>
      <c r="BA23" s="1363"/>
      <c r="BB23" s="1365"/>
      <c r="BC23" s="1365"/>
      <c r="BD23" s="1365"/>
      <c r="BE23" s="1365"/>
      <c r="BF23" s="1365"/>
    </row>
    <row r="24" spans="2:64" ht="13.5" customHeight="1">
      <c r="B24" s="1363"/>
      <c r="C24" s="1363"/>
      <c r="D24" s="1363"/>
      <c r="E24" s="1365"/>
      <c r="F24" s="3165" t="s">
        <v>33</v>
      </c>
      <c r="G24" s="3166"/>
      <c r="H24" s="3166"/>
      <c r="I24" s="3167" t="s">
        <v>125</v>
      </c>
      <c r="J24" s="3167"/>
      <c r="K24" s="1363" t="s">
        <v>25</v>
      </c>
      <c r="L24" s="1363"/>
      <c r="M24" s="1363"/>
      <c r="N24" s="1363"/>
      <c r="O24" s="1363"/>
      <c r="P24" s="1363"/>
      <c r="Q24" s="1363"/>
      <c r="R24" s="1363"/>
      <c r="S24" s="1363"/>
      <c r="T24" s="1363"/>
      <c r="U24" s="1363"/>
      <c r="V24" s="3168" t="s">
        <v>22</v>
      </c>
      <c r="W24" s="3168"/>
      <c r="X24" s="3167" t="s">
        <v>31</v>
      </c>
      <c r="Y24" s="3167"/>
      <c r="Z24" s="1363" t="s">
        <v>26</v>
      </c>
      <c r="AA24" s="1363"/>
      <c r="AB24" s="1365"/>
      <c r="AC24" s="1365"/>
      <c r="AD24" s="1363"/>
      <c r="AE24" s="1363"/>
      <c r="AF24" s="1363"/>
      <c r="AG24" s="1363"/>
      <c r="AH24" s="1363"/>
      <c r="AI24" s="1363"/>
      <c r="AJ24" s="1363"/>
      <c r="AK24" s="1363"/>
      <c r="AL24" s="1363"/>
      <c r="AM24" s="1363"/>
      <c r="AN24" s="1363"/>
      <c r="AO24" s="1363"/>
      <c r="AP24" s="1363"/>
      <c r="AQ24" s="1363"/>
      <c r="AR24" s="1363"/>
      <c r="AS24" s="1363"/>
      <c r="AT24" s="1363"/>
      <c r="AU24" s="1363"/>
      <c r="AV24" s="1363"/>
      <c r="AW24" s="1363"/>
      <c r="AX24" s="1363"/>
      <c r="AY24" s="1363"/>
      <c r="AZ24" s="1363"/>
      <c r="BA24" s="1363"/>
      <c r="BB24" s="1365"/>
      <c r="BC24" s="1365"/>
      <c r="BD24" s="1365"/>
      <c r="BE24" s="1365"/>
      <c r="BF24" s="1365"/>
    </row>
    <row r="25" spans="2:64" ht="13.5" customHeight="1">
      <c r="B25" s="1363"/>
      <c r="C25" s="1363"/>
      <c r="D25" s="1363"/>
      <c r="E25" s="1365"/>
      <c r="F25" s="1363"/>
      <c r="G25" s="1363"/>
      <c r="H25" s="1363"/>
      <c r="I25" s="1363"/>
      <c r="J25" s="1363"/>
      <c r="K25" s="1363"/>
      <c r="L25" s="1363"/>
      <c r="M25" s="1363"/>
      <c r="N25" s="1363"/>
      <c r="O25" s="1363"/>
      <c r="P25" s="1363"/>
      <c r="Q25" s="1363"/>
      <c r="R25" s="1363"/>
      <c r="S25" s="1363"/>
      <c r="T25" s="1363"/>
      <c r="U25" s="1363"/>
      <c r="V25" s="1363"/>
      <c r="W25" s="1363"/>
      <c r="X25" s="1363"/>
      <c r="Y25" s="1363"/>
      <c r="Z25" s="1363"/>
      <c r="AA25" s="1363"/>
      <c r="AB25" s="1363"/>
      <c r="AC25" s="1363"/>
      <c r="AD25" s="1363"/>
      <c r="AE25" s="1363"/>
      <c r="AF25" s="1363"/>
      <c r="AG25" s="1363"/>
      <c r="AH25" s="1363"/>
      <c r="AI25" s="1363"/>
      <c r="AJ25" s="1363"/>
      <c r="AK25" s="1363"/>
      <c r="AL25" s="1363"/>
      <c r="AM25" s="1363"/>
      <c r="AN25" s="1363"/>
      <c r="AO25" s="1363"/>
      <c r="AP25" s="1363"/>
      <c r="AQ25" s="1363"/>
      <c r="AR25" s="1363"/>
      <c r="AS25" s="1363"/>
      <c r="AT25" s="1363"/>
      <c r="AU25" s="1363"/>
      <c r="AV25" s="1363"/>
      <c r="AW25" s="1363"/>
      <c r="AX25" s="1363"/>
      <c r="AY25" s="1363"/>
      <c r="AZ25" s="1363"/>
      <c r="BA25" s="1363"/>
      <c r="BB25" s="1365"/>
      <c r="BC25" s="1365"/>
      <c r="BD25" s="1365"/>
      <c r="BE25" s="1365"/>
      <c r="BF25" s="1365"/>
    </row>
    <row r="26" spans="2:64" ht="13.5" customHeight="1">
      <c r="B26" s="1363"/>
      <c r="C26" s="1363"/>
      <c r="D26" s="1363"/>
      <c r="E26" s="1365"/>
      <c r="F26" s="3165" t="s">
        <v>34</v>
      </c>
      <c r="G26" s="3166"/>
      <c r="H26" s="3166"/>
      <c r="I26" s="3167" t="s">
        <v>125</v>
      </c>
      <c r="J26" s="3167"/>
      <c r="K26" s="1363" t="s">
        <v>16</v>
      </c>
      <c r="L26" s="1363"/>
      <c r="M26" s="1363"/>
      <c r="N26" s="1363"/>
      <c r="O26" s="1363"/>
      <c r="P26" s="1363"/>
      <c r="Q26" s="1363"/>
      <c r="R26" s="1363"/>
      <c r="S26" s="1363"/>
      <c r="T26" s="1363"/>
      <c r="U26" s="1363"/>
      <c r="V26" s="3168" t="s">
        <v>22</v>
      </c>
      <c r="W26" s="3168"/>
      <c r="X26" s="3167" t="s">
        <v>31</v>
      </c>
      <c r="Y26" s="3167"/>
      <c r="Z26" s="1363" t="s">
        <v>27</v>
      </c>
      <c r="AA26" s="1363"/>
      <c r="AB26" s="1365"/>
      <c r="AC26" s="1365"/>
      <c r="AD26" s="1363"/>
      <c r="AE26" s="1363"/>
      <c r="AF26" s="1363"/>
      <c r="AG26" s="1363"/>
      <c r="AH26" s="1363"/>
      <c r="AI26" s="1363"/>
      <c r="AJ26" s="1363"/>
      <c r="AK26" s="1363"/>
      <c r="AL26" s="1363"/>
      <c r="AM26" s="1363"/>
      <c r="AN26" s="1363"/>
      <c r="AO26" s="1363"/>
      <c r="AP26" s="1363"/>
      <c r="AQ26" s="1363"/>
      <c r="AR26" s="1363"/>
      <c r="AS26" s="1363"/>
      <c r="AT26" s="1363"/>
      <c r="AU26" s="1363"/>
      <c r="AV26" s="1363"/>
      <c r="AW26" s="1363"/>
      <c r="AX26" s="1363"/>
      <c r="AY26" s="1363"/>
      <c r="AZ26" s="1363"/>
      <c r="BA26" s="1363"/>
      <c r="BB26" s="1365"/>
      <c r="BC26" s="1365"/>
      <c r="BD26" s="1365"/>
      <c r="BE26" s="1365"/>
      <c r="BF26" s="1365"/>
    </row>
    <row r="27" spans="2:64" ht="13.5" customHeight="1">
      <c r="B27" s="1363"/>
      <c r="C27" s="1363"/>
      <c r="D27" s="1363"/>
      <c r="E27" s="1365"/>
      <c r="F27" s="1363"/>
      <c r="G27" s="1363"/>
      <c r="H27" s="1363"/>
      <c r="I27" s="1363"/>
      <c r="J27" s="1363"/>
      <c r="K27" s="1363"/>
      <c r="L27" s="1363"/>
      <c r="M27" s="1363"/>
      <c r="N27" s="1363"/>
      <c r="O27" s="1363"/>
      <c r="P27" s="1363"/>
      <c r="Q27" s="1363"/>
      <c r="R27" s="1363"/>
      <c r="S27" s="1363"/>
      <c r="T27" s="1363"/>
      <c r="U27" s="1363"/>
      <c r="V27" s="1363"/>
      <c r="W27" s="1363"/>
      <c r="X27" s="1363"/>
      <c r="Y27" s="1363"/>
      <c r="Z27" s="1363"/>
      <c r="AA27" s="1363"/>
      <c r="AB27" s="1363"/>
      <c r="AC27" s="1363"/>
      <c r="AD27" s="1363"/>
      <c r="AE27" s="1363"/>
      <c r="AF27" s="1363"/>
      <c r="AG27" s="1363"/>
      <c r="AH27" s="1363"/>
      <c r="AI27" s="1363"/>
      <c r="AJ27" s="1363"/>
      <c r="AK27" s="1363"/>
      <c r="AL27" s="1363"/>
      <c r="AM27" s="1363"/>
      <c r="AN27" s="1363"/>
      <c r="AO27" s="1363"/>
      <c r="AP27" s="1363"/>
      <c r="AQ27" s="1363"/>
      <c r="AR27" s="1363"/>
      <c r="AS27" s="1363"/>
      <c r="AT27" s="1363"/>
      <c r="AU27" s="1363"/>
      <c r="AV27" s="1363"/>
      <c r="AW27" s="1363"/>
      <c r="AX27" s="1363"/>
      <c r="AY27" s="1363"/>
      <c r="AZ27" s="1363"/>
      <c r="BA27" s="1363"/>
      <c r="BB27" s="1365"/>
      <c r="BC27" s="1365"/>
      <c r="BD27" s="1365"/>
      <c r="BE27" s="1365"/>
      <c r="BF27" s="1365"/>
    </row>
    <row r="28" spans="2:64" ht="13.5" customHeight="1">
      <c r="B28" s="1363"/>
      <c r="C28" s="1363"/>
      <c r="D28" s="1363"/>
      <c r="E28" s="1365"/>
      <c r="F28" s="3165" t="s">
        <v>35</v>
      </c>
      <c r="G28" s="3166"/>
      <c r="H28" s="3166"/>
      <c r="I28" s="3167" t="s">
        <v>125</v>
      </c>
      <c r="J28" s="3167"/>
      <c r="K28" s="1363" t="s">
        <v>128</v>
      </c>
      <c r="L28" s="1363"/>
      <c r="M28" s="1363"/>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c r="AL28" s="1363"/>
      <c r="AM28" s="1363"/>
      <c r="AN28" s="1363"/>
      <c r="AO28" s="1363"/>
      <c r="AP28" s="1363"/>
      <c r="AQ28" s="1363"/>
      <c r="AR28" s="1363"/>
      <c r="AS28" s="1363"/>
      <c r="AT28" s="1363"/>
      <c r="AU28" s="1363"/>
      <c r="AV28" s="1363"/>
      <c r="AW28" s="1363"/>
      <c r="AX28" s="1363"/>
      <c r="AY28" s="1363"/>
      <c r="AZ28" s="1363"/>
      <c r="BA28" s="1363"/>
      <c r="BB28" s="1365"/>
      <c r="BC28" s="1365"/>
      <c r="BD28" s="1365"/>
      <c r="BE28" s="1365"/>
      <c r="BF28" s="1365"/>
    </row>
    <row r="29" spans="2:64" ht="13.5" customHeight="1">
      <c r="B29" s="1363"/>
      <c r="C29" s="1363"/>
      <c r="D29" s="1363"/>
      <c r="E29" s="1368"/>
      <c r="F29" s="1369"/>
      <c r="G29" s="1369"/>
      <c r="H29" s="1370"/>
      <c r="I29" s="1370"/>
      <c r="J29" s="1363"/>
      <c r="K29" s="1363"/>
      <c r="L29" s="1363"/>
      <c r="M29" s="1363"/>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c r="AL29" s="1363"/>
      <c r="AM29" s="1363"/>
      <c r="AN29" s="1363"/>
      <c r="AO29" s="1363"/>
      <c r="AP29" s="1363"/>
      <c r="AQ29" s="1363"/>
      <c r="AR29" s="1363"/>
      <c r="AS29" s="1363"/>
      <c r="AT29" s="1363"/>
      <c r="AU29" s="1363"/>
      <c r="AV29" s="1363"/>
      <c r="AW29" s="1363"/>
      <c r="AX29" s="1363"/>
      <c r="AY29" s="1363"/>
      <c r="AZ29" s="1363"/>
      <c r="BA29" s="1363"/>
      <c r="BB29" s="1363"/>
      <c r="BC29" s="1365"/>
      <c r="BD29" s="1365"/>
      <c r="BE29" s="1365"/>
      <c r="BF29" s="1365"/>
      <c r="BL29" s="1"/>
    </row>
    <row r="30" spans="2:64" ht="13.5" customHeight="1">
      <c r="B30" s="1363"/>
      <c r="C30" s="1363"/>
      <c r="D30" s="1363"/>
      <c r="E30" s="1363"/>
      <c r="F30" s="3165" t="s">
        <v>358</v>
      </c>
      <c r="G30" s="3166"/>
      <c r="H30" s="3166"/>
      <c r="I30" s="3167" t="s">
        <v>125</v>
      </c>
      <c r="J30" s="3167"/>
      <c r="K30" s="1363" t="s">
        <v>359</v>
      </c>
      <c r="L30" s="1363"/>
      <c r="M30" s="1363"/>
      <c r="N30" s="1363"/>
      <c r="O30" s="1363"/>
      <c r="P30" s="1363"/>
      <c r="Q30" s="1363"/>
      <c r="R30" s="1363"/>
      <c r="S30" s="1363"/>
      <c r="T30" s="1363"/>
      <c r="U30" s="1363"/>
      <c r="V30" s="1363"/>
      <c r="W30" s="1363"/>
      <c r="X30" s="1363"/>
      <c r="Y30" s="1363"/>
      <c r="Z30" s="1363"/>
      <c r="AA30" s="1363"/>
      <c r="AB30" s="1363"/>
      <c r="AC30" s="1363"/>
      <c r="AD30" s="1363"/>
      <c r="AE30" s="1363"/>
      <c r="AF30" s="1363"/>
      <c r="AG30" s="1363"/>
      <c r="AH30" s="1363"/>
      <c r="AI30" s="1363"/>
      <c r="AJ30" s="1363"/>
      <c r="AK30" s="1363"/>
      <c r="AL30" s="1363"/>
      <c r="AM30" s="1363"/>
      <c r="AN30" s="1363"/>
      <c r="AO30" s="1363"/>
      <c r="AP30" s="1363"/>
      <c r="AQ30" s="1363"/>
      <c r="AR30" s="1363"/>
      <c r="AS30" s="1363"/>
      <c r="AT30" s="1363"/>
      <c r="AU30" s="1363"/>
      <c r="AV30" s="1363"/>
      <c r="AW30" s="1363"/>
      <c r="AX30" s="1363"/>
      <c r="AY30" s="1363"/>
      <c r="AZ30" s="1363"/>
      <c r="BA30" s="1363"/>
      <c r="BB30" s="1363"/>
      <c r="BC30" s="1365"/>
      <c r="BD30" s="1365"/>
      <c r="BE30" s="1365"/>
      <c r="BF30" s="1365"/>
      <c r="BL30" s="1"/>
    </row>
    <row r="31" spans="2:64" ht="13.5" customHeight="1">
      <c r="B31" s="1363"/>
      <c r="C31" s="1363"/>
      <c r="D31" s="1363"/>
      <c r="E31" s="1363"/>
      <c r="F31" s="1363"/>
      <c r="G31" s="1363"/>
      <c r="H31" s="1363"/>
      <c r="I31" s="1363"/>
      <c r="J31" s="1363"/>
      <c r="K31" s="1363"/>
      <c r="L31" s="1363"/>
      <c r="M31" s="1363"/>
      <c r="N31" s="1363"/>
      <c r="O31" s="1363"/>
      <c r="P31" s="1363"/>
      <c r="Q31" s="1363"/>
      <c r="R31" s="1363"/>
      <c r="S31" s="1363"/>
      <c r="T31" s="1363"/>
      <c r="U31" s="1363"/>
      <c r="V31" s="1363"/>
      <c r="W31" s="1363"/>
      <c r="X31" s="1363"/>
      <c r="Y31" s="1363"/>
      <c r="Z31" s="1363"/>
      <c r="AA31" s="1363"/>
      <c r="AB31" s="1363"/>
      <c r="AC31" s="1363"/>
      <c r="AD31" s="1363"/>
      <c r="AE31" s="1363"/>
      <c r="AF31" s="1363"/>
      <c r="AG31" s="1363"/>
      <c r="AH31" s="1363"/>
      <c r="AI31" s="1363"/>
      <c r="AJ31" s="1363"/>
      <c r="AK31" s="1363"/>
      <c r="AL31" s="1363"/>
      <c r="AM31" s="1363"/>
      <c r="AN31" s="1363"/>
      <c r="AO31" s="1363"/>
      <c r="AP31" s="1363"/>
      <c r="AQ31" s="1363"/>
      <c r="AR31" s="1363"/>
      <c r="AS31" s="1363"/>
      <c r="AT31" s="1363"/>
      <c r="AU31" s="1363"/>
      <c r="AV31" s="1363"/>
      <c r="AW31" s="1363"/>
      <c r="AX31" s="1363"/>
      <c r="AY31" s="1363"/>
      <c r="AZ31" s="1363"/>
      <c r="BA31" s="1363"/>
      <c r="BB31" s="1363"/>
      <c r="BC31" s="1365"/>
      <c r="BD31" s="1365"/>
      <c r="BE31" s="1365"/>
      <c r="BF31" s="1365"/>
      <c r="BL31" s="1"/>
    </row>
    <row r="32" spans="2:64" ht="13.5" customHeight="1">
      <c r="B32" s="1363"/>
      <c r="C32" s="1363"/>
      <c r="D32" s="1363"/>
      <c r="E32" s="1363"/>
      <c r="F32" s="1367"/>
      <c r="G32" s="1367"/>
      <c r="H32" s="1367"/>
      <c r="I32" s="1367"/>
      <c r="J32" s="1367"/>
      <c r="K32" s="1367"/>
      <c r="L32" s="1367"/>
      <c r="M32" s="1367"/>
      <c r="N32" s="1367"/>
      <c r="O32" s="1367"/>
      <c r="P32" s="1367"/>
      <c r="Q32" s="1367"/>
      <c r="R32" s="1367"/>
      <c r="S32" s="1367"/>
      <c r="T32" s="1367"/>
      <c r="U32" s="1367"/>
      <c r="V32" s="1367"/>
      <c r="W32" s="1367"/>
      <c r="X32" s="1367"/>
      <c r="Y32" s="1367"/>
      <c r="Z32" s="1367"/>
      <c r="AA32" s="1367"/>
      <c r="AB32" s="1367"/>
      <c r="AC32" s="1367"/>
      <c r="AD32" s="1367"/>
      <c r="AE32" s="1367"/>
      <c r="AF32" s="1367"/>
      <c r="AG32" s="1367"/>
      <c r="AH32" s="1367"/>
      <c r="AI32" s="1367"/>
      <c r="AJ32" s="1367"/>
      <c r="AK32" s="1367"/>
      <c r="AL32" s="1367"/>
      <c r="AM32" s="1367"/>
      <c r="AN32" s="1367"/>
      <c r="AO32" s="1367"/>
      <c r="AP32" s="1367"/>
      <c r="AQ32" s="1367"/>
      <c r="AR32" s="1367"/>
      <c r="AS32" s="1367"/>
      <c r="AT32" s="1367"/>
      <c r="AU32" s="1367"/>
      <c r="AV32" s="1367"/>
      <c r="AW32" s="1367"/>
      <c r="AX32" s="1367"/>
      <c r="AY32" s="1367"/>
      <c r="AZ32" s="1367"/>
      <c r="BA32" s="1367"/>
      <c r="BB32" s="1363"/>
      <c r="BC32" s="1365"/>
      <c r="BD32" s="1365"/>
      <c r="BE32" s="1365"/>
      <c r="BF32" s="1365"/>
      <c r="BL32" s="1"/>
    </row>
    <row r="33" spans="2:64" ht="13.5" customHeight="1">
      <c r="B33" s="1363"/>
      <c r="C33" s="1363"/>
      <c r="D33" s="1363" t="s">
        <v>273</v>
      </c>
      <c r="E33" s="1363"/>
      <c r="F33" s="1367"/>
      <c r="G33" s="1367"/>
      <c r="H33" s="1367"/>
      <c r="I33" s="1367"/>
      <c r="J33" s="1367"/>
      <c r="K33" s="1367"/>
      <c r="L33" s="1367"/>
      <c r="M33" s="1367"/>
      <c r="N33" s="1367"/>
      <c r="O33" s="1367"/>
      <c r="P33" s="1367"/>
      <c r="Q33" s="1367"/>
      <c r="R33" s="1367"/>
      <c r="S33" s="1367"/>
      <c r="T33" s="1367"/>
      <c r="U33" s="1367"/>
      <c r="V33" s="1367"/>
      <c r="W33" s="1367"/>
      <c r="X33" s="1367"/>
      <c r="Y33" s="1367"/>
      <c r="Z33" s="1367"/>
      <c r="AA33" s="1367"/>
      <c r="AB33" s="1367"/>
      <c r="AC33" s="1367"/>
      <c r="AD33" s="1367"/>
      <c r="AE33" s="1367"/>
      <c r="AF33" s="1367"/>
      <c r="AG33" s="1367"/>
      <c r="AH33" s="1367"/>
      <c r="AI33" s="1367"/>
      <c r="AJ33" s="1367"/>
      <c r="AK33" s="1367"/>
      <c r="AL33" s="1367"/>
      <c r="AM33" s="1367"/>
      <c r="AN33" s="1367"/>
      <c r="AO33" s="1367"/>
      <c r="AP33" s="1367"/>
      <c r="AQ33" s="1367"/>
      <c r="AR33" s="1367"/>
      <c r="AS33" s="1367"/>
      <c r="AT33" s="1367"/>
      <c r="AU33" s="1367"/>
      <c r="AV33" s="1367"/>
      <c r="AW33" s="1367"/>
      <c r="AX33" s="1367"/>
      <c r="AY33" s="1367"/>
      <c r="AZ33" s="1367"/>
      <c r="BA33" s="1367"/>
      <c r="BB33" s="1363"/>
      <c r="BC33" s="1365"/>
      <c r="BD33" s="1365"/>
      <c r="BE33" s="1365"/>
      <c r="BF33" s="1365"/>
      <c r="BL33" s="1"/>
    </row>
    <row r="34" spans="2:64" ht="13.5" customHeight="1">
      <c r="B34" s="1363"/>
      <c r="C34" s="1363"/>
      <c r="D34" s="1363"/>
      <c r="E34" s="1363"/>
      <c r="F34" s="1367"/>
      <c r="G34" s="1367"/>
      <c r="H34" s="1367"/>
      <c r="I34" s="1367"/>
      <c r="J34" s="1367"/>
      <c r="K34" s="1367"/>
      <c r="L34" s="1367"/>
      <c r="M34" s="1367"/>
      <c r="N34" s="1367"/>
      <c r="O34" s="1367"/>
      <c r="P34" s="1367"/>
      <c r="Q34" s="1367"/>
      <c r="R34" s="1367"/>
      <c r="S34" s="1367"/>
      <c r="T34" s="1367"/>
      <c r="U34" s="1367"/>
      <c r="V34" s="1367"/>
      <c r="W34" s="1367"/>
      <c r="X34" s="1367"/>
      <c r="Y34" s="1367"/>
      <c r="Z34" s="1367"/>
      <c r="AA34" s="1367"/>
      <c r="AB34" s="1367"/>
      <c r="AC34" s="1367"/>
      <c r="AD34" s="1367"/>
      <c r="AE34" s="1367"/>
      <c r="AF34" s="1367"/>
      <c r="AG34" s="1367"/>
      <c r="AH34" s="1367"/>
      <c r="AI34" s="1367"/>
      <c r="AJ34" s="1367"/>
      <c r="AK34" s="1367"/>
      <c r="AL34" s="1367"/>
      <c r="AM34" s="1367"/>
      <c r="AN34" s="1367"/>
      <c r="AO34" s="1367"/>
      <c r="AP34" s="1367"/>
      <c r="AQ34" s="1367"/>
      <c r="AR34" s="1367"/>
      <c r="AS34" s="1367"/>
      <c r="AT34" s="1367"/>
      <c r="AU34" s="1367"/>
      <c r="AV34" s="1367"/>
      <c r="AW34" s="1367"/>
      <c r="AX34" s="1367"/>
      <c r="AY34" s="1367"/>
      <c r="AZ34" s="1367"/>
      <c r="BA34" s="1367"/>
      <c r="BB34" s="1363"/>
      <c r="BC34" s="1365"/>
      <c r="BD34" s="1365"/>
      <c r="BE34" s="1365"/>
      <c r="BF34" s="1365"/>
      <c r="BL34" s="1"/>
    </row>
    <row r="35" spans="2:64" ht="13.5" customHeight="1">
      <c r="B35" s="1363"/>
      <c r="C35" s="1363"/>
      <c r="D35" s="1363"/>
      <c r="E35" s="1363"/>
      <c r="F35" s="3170">
        <f>事前シート!C6</f>
        <v>0</v>
      </c>
      <c r="G35" s="3170"/>
      <c r="H35" s="3170"/>
      <c r="I35" s="3170"/>
      <c r="J35" s="3170"/>
      <c r="K35" s="3170"/>
      <c r="L35" s="3170"/>
      <c r="M35" s="3170"/>
      <c r="N35" s="3170"/>
      <c r="O35" s="3170"/>
      <c r="P35" s="3170"/>
      <c r="Q35" s="3170"/>
      <c r="R35" s="3170"/>
      <c r="S35" s="3170"/>
      <c r="T35" s="3170"/>
      <c r="U35" s="3170"/>
      <c r="V35" s="3170"/>
      <c r="W35" s="3170"/>
      <c r="X35" s="3170"/>
      <c r="Y35" s="3170"/>
      <c r="Z35" s="3170"/>
      <c r="AA35" s="3170"/>
      <c r="AB35" s="3170"/>
      <c r="AC35" s="3170"/>
      <c r="AD35" s="3170"/>
      <c r="AE35" s="3170"/>
      <c r="AF35" s="3170"/>
      <c r="AG35" s="3170"/>
      <c r="AH35" s="3170"/>
      <c r="AI35" s="3170"/>
      <c r="AJ35" s="3170"/>
      <c r="AK35" s="3170"/>
      <c r="AL35" s="3170"/>
      <c r="AM35" s="3170"/>
      <c r="AN35" s="3170"/>
      <c r="AO35" s="3170"/>
      <c r="AP35" s="3170"/>
      <c r="AQ35" s="3170"/>
      <c r="AR35" s="3170"/>
      <c r="AS35" s="3170"/>
      <c r="AT35" s="3170"/>
      <c r="AU35" s="3170"/>
      <c r="AV35" s="3170"/>
      <c r="AW35" s="3170"/>
      <c r="AX35" s="3170"/>
      <c r="AY35" s="3170"/>
      <c r="AZ35" s="3170"/>
      <c r="BA35" s="3170"/>
      <c r="BB35" s="3170"/>
      <c r="BC35" s="3170"/>
      <c r="BD35" s="3170"/>
      <c r="BE35" s="1365"/>
      <c r="BF35" s="1365"/>
      <c r="BL35" s="1"/>
    </row>
    <row r="36" spans="2:64" ht="13.5" customHeight="1">
      <c r="B36" s="1363"/>
      <c r="C36" s="1363"/>
      <c r="D36" s="1363"/>
      <c r="E36" s="1363"/>
      <c r="F36" s="3170"/>
      <c r="G36" s="3170"/>
      <c r="H36" s="3170"/>
      <c r="I36" s="3170"/>
      <c r="J36" s="3170"/>
      <c r="K36" s="3170"/>
      <c r="L36" s="3170"/>
      <c r="M36" s="3170"/>
      <c r="N36" s="3170"/>
      <c r="O36" s="3170"/>
      <c r="P36" s="3170"/>
      <c r="Q36" s="3170"/>
      <c r="R36" s="3170"/>
      <c r="S36" s="3170"/>
      <c r="T36" s="3170"/>
      <c r="U36" s="3170"/>
      <c r="V36" s="3170"/>
      <c r="W36" s="3170"/>
      <c r="X36" s="3170"/>
      <c r="Y36" s="3170"/>
      <c r="Z36" s="3170"/>
      <c r="AA36" s="3170"/>
      <c r="AB36" s="3170"/>
      <c r="AC36" s="3170"/>
      <c r="AD36" s="3170"/>
      <c r="AE36" s="3170"/>
      <c r="AF36" s="3170"/>
      <c r="AG36" s="3170"/>
      <c r="AH36" s="3170"/>
      <c r="AI36" s="3170"/>
      <c r="AJ36" s="3170"/>
      <c r="AK36" s="3170"/>
      <c r="AL36" s="3170"/>
      <c r="AM36" s="3170"/>
      <c r="AN36" s="3170"/>
      <c r="AO36" s="3170"/>
      <c r="AP36" s="3170"/>
      <c r="AQ36" s="3170"/>
      <c r="AR36" s="3170"/>
      <c r="AS36" s="3170"/>
      <c r="AT36" s="3170"/>
      <c r="AU36" s="3170"/>
      <c r="AV36" s="3170"/>
      <c r="AW36" s="3170"/>
      <c r="AX36" s="3170"/>
      <c r="AY36" s="3170"/>
      <c r="AZ36" s="3170"/>
      <c r="BA36" s="3170"/>
      <c r="BB36" s="3170"/>
      <c r="BC36" s="3170"/>
      <c r="BD36" s="3170"/>
      <c r="BE36" s="1365"/>
      <c r="BF36" s="1365"/>
      <c r="BL36" s="1"/>
    </row>
    <row r="37" spans="2:64" ht="13.5" customHeight="1">
      <c r="B37" s="1363"/>
      <c r="C37" s="1363"/>
      <c r="D37" s="1363"/>
      <c r="E37" s="1363"/>
      <c r="F37" s="1363"/>
      <c r="G37" s="1363"/>
      <c r="H37" s="1363"/>
      <c r="I37" s="1363"/>
      <c r="J37" s="1363"/>
      <c r="K37" s="1363"/>
      <c r="L37" s="1363"/>
      <c r="M37" s="1363"/>
      <c r="N37" s="1363"/>
      <c r="O37" s="1363"/>
      <c r="P37" s="1363"/>
      <c r="Q37" s="1363"/>
      <c r="R37" s="1363"/>
      <c r="S37" s="1363"/>
      <c r="T37" s="1363"/>
      <c r="U37" s="1363"/>
      <c r="V37" s="1363"/>
      <c r="W37" s="1363"/>
      <c r="X37" s="1363"/>
      <c r="Y37" s="1363"/>
      <c r="Z37" s="1363"/>
      <c r="AA37" s="1363"/>
      <c r="AB37" s="1363"/>
      <c r="AC37" s="1363"/>
      <c r="AD37" s="1363"/>
      <c r="AE37" s="1363"/>
      <c r="AF37" s="1363"/>
      <c r="AG37" s="1363"/>
      <c r="AH37" s="1363"/>
      <c r="AI37" s="1363"/>
      <c r="AJ37" s="1363"/>
      <c r="AK37" s="1363"/>
      <c r="AL37" s="1363"/>
      <c r="AM37" s="1363"/>
      <c r="AN37" s="1363"/>
      <c r="AO37" s="1363"/>
      <c r="AP37" s="1363"/>
      <c r="AQ37" s="1363"/>
      <c r="AR37" s="1363"/>
      <c r="AS37" s="1363"/>
      <c r="AT37" s="1363"/>
      <c r="AU37" s="1363"/>
      <c r="AV37" s="1363"/>
      <c r="AW37" s="1363"/>
      <c r="AX37" s="1363"/>
      <c r="AY37" s="1363"/>
      <c r="AZ37" s="1363"/>
      <c r="BA37" s="1363"/>
      <c r="BB37" s="1363"/>
      <c r="BC37" s="1365"/>
      <c r="BD37" s="1365"/>
      <c r="BE37" s="1365"/>
      <c r="BF37" s="1365"/>
      <c r="BL37" s="1"/>
    </row>
    <row r="38" spans="2:64" ht="13.5" customHeight="1">
      <c r="B38" s="1363"/>
      <c r="C38" s="1363"/>
      <c r="D38" s="1363"/>
      <c r="E38" s="1363"/>
      <c r="F38" s="1363"/>
      <c r="G38" s="1363"/>
      <c r="H38" s="1363"/>
      <c r="I38" s="1363"/>
      <c r="J38" s="1363"/>
      <c r="K38" s="1363"/>
      <c r="L38" s="1363"/>
      <c r="M38" s="1363"/>
      <c r="N38" s="1363"/>
      <c r="O38" s="1363"/>
      <c r="P38" s="1363"/>
      <c r="Q38" s="1363"/>
      <c r="R38" s="1363"/>
      <c r="S38" s="1363"/>
      <c r="T38" s="1363"/>
      <c r="U38" s="1363"/>
      <c r="V38" s="1363"/>
      <c r="W38" s="1363"/>
      <c r="X38" s="1363"/>
      <c r="Y38" s="1363"/>
      <c r="Z38" s="1363"/>
      <c r="AA38" s="1363"/>
      <c r="AB38" s="1363"/>
      <c r="AC38" s="1363"/>
      <c r="AD38" s="1363"/>
      <c r="AE38" s="1363"/>
      <c r="AF38" s="1363"/>
      <c r="AG38" s="1363"/>
      <c r="AH38" s="1363"/>
      <c r="AI38" s="1363"/>
      <c r="AJ38" s="1363"/>
      <c r="AK38" s="1363"/>
      <c r="AL38" s="1363"/>
      <c r="AM38" s="1363"/>
      <c r="AN38" s="1363"/>
      <c r="AO38" s="1363"/>
      <c r="AP38" s="1363"/>
      <c r="AQ38" s="1363"/>
      <c r="AR38" s="1363"/>
      <c r="AS38" s="1363"/>
      <c r="AT38" s="1363"/>
      <c r="AU38" s="1363"/>
      <c r="AV38" s="1363"/>
      <c r="AW38" s="1363"/>
      <c r="AX38" s="1363"/>
      <c r="AY38" s="1363"/>
      <c r="AZ38" s="1363"/>
      <c r="BA38" s="1363"/>
      <c r="BB38" s="1363"/>
      <c r="BC38" s="1365"/>
      <c r="BD38" s="1365"/>
      <c r="BE38" s="1365"/>
      <c r="BF38" s="1365"/>
      <c r="BL38" s="1"/>
    </row>
    <row r="39" spans="2:64" ht="13.5" customHeight="1">
      <c r="B39" s="1363"/>
      <c r="C39" s="1363"/>
      <c r="D39" s="1363"/>
      <c r="E39" s="1363"/>
      <c r="F39" s="1363"/>
      <c r="G39" s="1363"/>
      <c r="H39" s="1363"/>
      <c r="I39" s="1363"/>
      <c r="J39" s="1363"/>
      <c r="K39" s="1363"/>
      <c r="L39" s="1363"/>
      <c r="M39" s="1363"/>
      <c r="N39" s="1363"/>
      <c r="O39" s="1363"/>
      <c r="P39" s="1363"/>
      <c r="Q39" s="1363"/>
      <c r="R39" s="1363"/>
      <c r="S39" s="1363"/>
      <c r="T39" s="1363"/>
      <c r="U39" s="1363"/>
      <c r="V39" s="1363"/>
      <c r="W39" s="1363"/>
      <c r="X39" s="1363"/>
      <c r="Y39" s="1363"/>
      <c r="Z39" s="1363"/>
      <c r="AA39" s="1363"/>
      <c r="AB39" s="1363"/>
      <c r="AC39" s="1363"/>
      <c r="AD39" s="1363"/>
      <c r="AE39" s="1363"/>
      <c r="AF39" s="1363"/>
      <c r="AG39" s="1363"/>
      <c r="AH39" s="1363"/>
      <c r="AI39" s="1363"/>
      <c r="AJ39" s="1363"/>
      <c r="AK39" s="1363"/>
      <c r="AL39" s="1363"/>
      <c r="AM39" s="1363"/>
      <c r="AN39" s="1363"/>
      <c r="AO39" s="1363"/>
      <c r="AP39" s="1363"/>
      <c r="AQ39" s="1363"/>
      <c r="AR39" s="1363"/>
      <c r="AS39" s="1363"/>
      <c r="AT39" s="1363"/>
      <c r="AU39" s="1363"/>
      <c r="AV39" s="1363"/>
      <c r="AW39" s="1363"/>
      <c r="AX39" s="1363"/>
      <c r="AY39" s="1363"/>
      <c r="AZ39" s="1363"/>
      <c r="BA39" s="1363"/>
      <c r="BB39" s="1363"/>
      <c r="BC39" s="1365"/>
      <c r="BD39" s="1365"/>
      <c r="BE39" s="1365"/>
      <c r="BF39" s="1365"/>
      <c r="BL39" s="1"/>
    </row>
    <row r="40" spans="2:64" ht="13.5" customHeight="1">
      <c r="B40" s="1363"/>
      <c r="C40" s="1363"/>
      <c r="D40" s="1363" t="s">
        <v>272</v>
      </c>
      <c r="E40" s="1363"/>
      <c r="F40" s="1363"/>
      <c r="G40" s="1363"/>
      <c r="H40" s="1363"/>
      <c r="I40" s="1363"/>
      <c r="J40" s="1363"/>
      <c r="K40" s="1363"/>
      <c r="L40" s="1363"/>
      <c r="M40" s="1363"/>
      <c r="N40" s="1363"/>
      <c r="O40" s="1363"/>
      <c r="P40" s="1363"/>
      <c r="Q40" s="1363"/>
      <c r="R40" s="1363"/>
      <c r="S40" s="1363"/>
      <c r="T40" s="1363"/>
      <c r="U40" s="1363"/>
      <c r="V40" s="1363"/>
      <c r="W40" s="1363"/>
      <c r="X40" s="1363"/>
      <c r="Y40" s="1363"/>
      <c r="Z40" s="1363"/>
      <c r="AA40" s="1363"/>
      <c r="AB40" s="1363"/>
      <c r="AC40" s="1363"/>
      <c r="AD40" s="1363"/>
      <c r="AE40" s="1363"/>
      <c r="AF40" s="1363"/>
      <c r="AG40" s="1363"/>
      <c r="AH40" s="1363"/>
      <c r="AI40" s="1363"/>
      <c r="AJ40" s="1363"/>
      <c r="AK40" s="1363"/>
      <c r="AL40" s="1363"/>
      <c r="AM40" s="1363"/>
      <c r="AN40" s="1363"/>
      <c r="AO40" s="1363"/>
      <c r="AP40" s="1363"/>
      <c r="AQ40" s="1363"/>
      <c r="AR40" s="1363"/>
      <c r="AS40" s="1363"/>
      <c r="AT40" s="1363"/>
      <c r="AU40" s="1363"/>
      <c r="AV40" s="1363"/>
      <c r="AW40" s="1363"/>
      <c r="AX40" s="1363"/>
      <c r="AY40" s="1363"/>
      <c r="AZ40" s="1363"/>
      <c r="BA40" s="1363"/>
      <c r="BB40" s="1363"/>
      <c r="BC40" s="1365"/>
      <c r="BD40" s="1365"/>
      <c r="BE40" s="1365"/>
      <c r="BF40" s="1365"/>
      <c r="BL40" s="1"/>
    </row>
    <row r="41" spans="2:64" ht="13.5" customHeight="1">
      <c r="B41" s="1363"/>
      <c r="C41" s="1363"/>
      <c r="D41" s="1363"/>
      <c r="E41" s="1363"/>
      <c r="F41" s="1367"/>
      <c r="G41" s="1367"/>
      <c r="H41" s="1367"/>
      <c r="I41" s="1367"/>
      <c r="J41" s="1367"/>
      <c r="K41" s="1367"/>
      <c r="L41" s="1367"/>
      <c r="M41" s="1367"/>
      <c r="N41" s="1367"/>
      <c r="O41" s="1367"/>
      <c r="P41" s="1367"/>
      <c r="Q41" s="1367"/>
      <c r="R41" s="1367"/>
      <c r="S41" s="1367"/>
      <c r="T41" s="1367"/>
      <c r="U41" s="1367"/>
      <c r="V41" s="1367"/>
      <c r="W41" s="1367"/>
      <c r="X41" s="1367"/>
      <c r="Y41" s="1367"/>
      <c r="Z41" s="1367"/>
      <c r="AA41" s="1367"/>
      <c r="AB41" s="1367"/>
      <c r="AC41" s="1367"/>
      <c r="AD41" s="1367"/>
      <c r="AE41" s="1367"/>
      <c r="AF41" s="1367"/>
      <c r="AG41" s="1367"/>
      <c r="AH41" s="1367"/>
      <c r="AI41" s="1367"/>
      <c r="AJ41" s="1367"/>
      <c r="AK41" s="1367"/>
      <c r="AL41" s="1367"/>
      <c r="AM41" s="1367"/>
      <c r="AN41" s="1367"/>
      <c r="AO41" s="1367"/>
      <c r="AP41" s="1367"/>
      <c r="AQ41" s="1367"/>
      <c r="AR41" s="1367"/>
      <c r="AS41" s="1367"/>
      <c r="AT41" s="1367"/>
      <c r="AU41" s="1367"/>
      <c r="AV41" s="1367"/>
      <c r="AW41" s="1367"/>
      <c r="AX41" s="1367"/>
      <c r="AY41" s="1367"/>
      <c r="AZ41" s="1367"/>
      <c r="BA41" s="1367"/>
      <c r="BB41" s="1363"/>
      <c r="BC41" s="1365"/>
      <c r="BD41" s="1365"/>
      <c r="BE41" s="1365"/>
      <c r="BF41" s="1365"/>
      <c r="BL41" s="1"/>
    </row>
    <row r="42" spans="2:64" ht="13.5" customHeight="1">
      <c r="B42" s="1363"/>
      <c r="C42" s="1363"/>
      <c r="D42" s="1363"/>
      <c r="E42" s="1363"/>
      <c r="F42" s="3164">
        <f>'３面'!R6</f>
        <v>0</v>
      </c>
      <c r="G42" s="3164"/>
      <c r="H42" s="3164"/>
      <c r="I42" s="3164"/>
      <c r="J42" s="3164"/>
      <c r="K42" s="3164"/>
      <c r="L42" s="3164"/>
      <c r="M42" s="3164"/>
      <c r="N42" s="3164"/>
      <c r="O42" s="3164"/>
      <c r="P42" s="3164"/>
      <c r="Q42" s="3164"/>
      <c r="R42" s="3164"/>
      <c r="S42" s="3164"/>
      <c r="T42" s="3164"/>
      <c r="U42" s="3164"/>
      <c r="V42" s="3164"/>
      <c r="W42" s="3164"/>
      <c r="X42" s="3164"/>
      <c r="Y42" s="3164"/>
      <c r="Z42" s="3164"/>
      <c r="AA42" s="3164"/>
      <c r="AB42" s="3164"/>
      <c r="AC42" s="3164"/>
      <c r="AD42" s="3164"/>
      <c r="AE42" s="3164"/>
      <c r="AF42" s="3164"/>
      <c r="AG42" s="3164"/>
      <c r="AH42" s="3164"/>
      <c r="AI42" s="3164"/>
      <c r="AJ42" s="3164"/>
      <c r="AK42" s="3164"/>
      <c r="AL42" s="3164"/>
      <c r="AM42" s="3164"/>
      <c r="AN42" s="3164"/>
      <c r="AO42" s="3164"/>
      <c r="AP42" s="3164"/>
      <c r="AQ42" s="3164"/>
      <c r="AR42" s="3164"/>
      <c r="AS42" s="3164"/>
      <c r="AT42" s="3164"/>
      <c r="AU42" s="3164"/>
      <c r="AV42" s="3164"/>
      <c r="AW42" s="3164"/>
      <c r="AX42" s="3164"/>
      <c r="AY42" s="3164"/>
      <c r="AZ42" s="3164"/>
      <c r="BA42" s="3164"/>
      <c r="BB42" s="3164"/>
      <c r="BC42" s="3164"/>
      <c r="BD42" s="3164"/>
      <c r="BE42" s="1365"/>
      <c r="BF42" s="1365"/>
      <c r="BL42" s="1"/>
    </row>
    <row r="43" spans="2:64" ht="13.5" customHeight="1">
      <c r="B43" s="1363"/>
      <c r="C43" s="1363"/>
      <c r="D43" s="1363"/>
      <c r="E43" s="1363"/>
      <c r="F43" s="3164"/>
      <c r="G43" s="3164"/>
      <c r="H43" s="3164"/>
      <c r="I43" s="3164"/>
      <c r="J43" s="3164"/>
      <c r="K43" s="3164"/>
      <c r="L43" s="3164"/>
      <c r="M43" s="3164"/>
      <c r="N43" s="3164"/>
      <c r="O43" s="3164"/>
      <c r="P43" s="3164"/>
      <c r="Q43" s="3164"/>
      <c r="R43" s="3164"/>
      <c r="S43" s="3164"/>
      <c r="T43" s="3164"/>
      <c r="U43" s="3164"/>
      <c r="V43" s="3164"/>
      <c r="W43" s="3164"/>
      <c r="X43" s="3164"/>
      <c r="Y43" s="3164"/>
      <c r="Z43" s="3164"/>
      <c r="AA43" s="3164"/>
      <c r="AB43" s="3164"/>
      <c r="AC43" s="3164"/>
      <c r="AD43" s="3164"/>
      <c r="AE43" s="3164"/>
      <c r="AF43" s="3164"/>
      <c r="AG43" s="3164"/>
      <c r="AH43" s="3164"/>
      <c r="AI43" s="3164"/>
      <c r="AJ43" s="3164"/>
      <c r="AK43" s="3164"/>
      <c r="AL43" s="3164"/>
      <c r="AM43" s="3164"/>
      <c r="AN43" s="3164"/>
      <c r="AO43" s="3164"/>
      <c r="AP43" s="3164"/>
      <c r="AQ43" s="3164"/>
      <c r="AR43" s="3164"/>
      <c r="AS43" s="3164"/>
      <c r="AT43" s="3164"/>
      <c r="AU43" s="3164"/>
      <c r="AV43" s="3164"/>
      <c r="AW43" s="3164"/>
      <c r="AX43" s="3164"/>
      <c r="AY43" s="3164"/>
      <c r="AZ43" s="3164"/>
      <c r="BA43" s="3164"/>
      <c r="BB43" s="3164"/>
      <c r="BC43" s="3164"/>
      <c r="BD43" s="3164"/>
      <c r="BE43" s="1365"/>
      <c r="BF43" s="1365"/>
      <c r="BL43" s="1"/>
    </row>
    <row r="44" spans="2:64" ht="13.5" customHeight="1">
      <c r="B44" s="1363"/>
      <c r="C44" s="1363"/>
      <c r="D44" s="1363"/>
      <c r="E44" s="1363"/>
      <c r="F44" s="1363"/>
      <c r="G44" s="1363"/>
      <c r="H44" s="1363"/>
      <c r="I44" s="1363"/>
      <c r="J44" s="1363"/>
      <c r="K44" s="1363"/>
      <c r="L44" s="1363"/>
      <c r="M44" s="1363"/>
      <c r="N44" s="1363"/>
      <c r="O44" s="1363"/>
      <c r="P44" s="1363"/>
      <c r="Q44" s="1363"/>
      <c r="R44" s="1363"/>
      <c r="S44" s="1363"/>
      <c r="T44" s="1363"/>
      <c r="U44" s="1363"/>
      <c r="V44" s="1363"/>
      <c r="W44" s="1363"/>
      <c r="X44" s="1363"/>
      <c r="Y44" s="1363"/>
      <c r="Z44" s="1363"/>
      <c r="AA44" s="1363"/>
      <c r="AB44" s="1363"/>
      <c r="AC44" s="1363"/>
      <c r="AD44" s="1363"/>
      <c r="AE44" s="1363"/>
      <c r="AF44" s="1363"/>
      <c r="AG44" s="1363"/>
      <c r="AH44" s="1363"/>
      <c r="AI44" s="1363"/>
      <c r="AJ44" s="1363"/>
      <c r="AK44" s="1363"/>
      <c r="AL44" s="1363"/>
      <c r="AM44" s="1363"/>
      <c r="AN44" s="1363"/>
      <c r="AO44" s="1363"/>
      <c r="AP44" s="1363"/>
      <c r="AQ44" s="1363"/>
      <c r="AR44" s="1363"/>
      <c r="AS44" s="1363"/>
      <c r="AT44" s="1363"/>
      <c r="AU44" s="1363"/>
      <c r="AV44" s="1363"/>
      <c r="AW44" s="1363"/>
      <c r="AX44" s="1363"/>
      <c r="AY44" s="1363"/>
      <c r="AZ44" s="1363"/>
      <c r="BA44" s="1363"/>
      <c r="BB44" s="1363"/>
      <c r="BC44" s="1365"/>
      <c r="BD44" s="1365"/>
      <c r="BE44" s="1365"/>
      <c r="BF44" s="1365"/>
      <c r="BL44" s="1"/>
    </row>
    <row r="45" spans="2:64" ht="13.5" customHeight="1">
      <c r="B45" s="1363"/>
      <c r="C45" s="1363"/>
      <c r="D45" s="1363"/>
      <c r="E45" s="1363"/>
      <c r="F45" s="1363"/>
      <c r="G45" s="1363"/>
      <c r="H45" s="1363"/>
      <c r="I45" s="1363"/>
      <c r="J45" s="1363"/>
      <c r="K45" s="1363"/>
      <c r="L45" s="1363"/>
      <c r="M45" s="1363"/>
      <c r="N45" s="1363"/>
      <c r="O45" s="1363"/>
      <c r="P45" s="1363"/>
      <c r="Q45" s="1363"/>
      <c r="R45" s="1363"/>
      <c r="S45" s="1363"/>
      <c r="T45" s="1363"/>
      <c r="U45" s="1363"/>
      <c r="V45" s="1363"/>
      <c r="W45" s="1363"/>
      <c r="X45" s="1363"/>
      <c r="Y45" s="1363"/>
      <c r="Z45" s="1363"/>
      <c r="AA45" s="1363"/>
      <c r="AB45" s="1363"/>
      <c r="AC45" s="1363"/>
      <c r="AD45" s="1363"/>
      <c r="AE45" s="1363"/>
      <c r="AF45" s="1363"/>
      <c r="AG45" s="1363"/>
      <c r="AH45" s="1363"/>
      <c r="AI45" s="1363"/>
      <c r="AJ45" s="1363"/>
      <c r="AK45" s="1363"/>
      <c r="AL45" s="1363"/>
      <c r="AM45" s="1363"/>
      <c r="AN45" s="1363"/>
      <c r="AO45" s="1363"/>
      <c r="AP45" s="1363"/>
      <c r="AQ45" s="1363"/>
      <c r="AR45" s="1363"/>
      <c r="AS45" s="1363"/>
      <c r="AT45" s="1363"/>
      <c r="AU45" s="1363"/>
      <c r="AV45" s="1363"/>
      <c r="AW45" s="1363"/>
      <c r="AX45" s="1363"/>
      <c r="AY45" s="1363"/>
      <c r="AZ45" s="1363"/>
      <c r="BA45" s="1363"/>
      <c r="BB45" s="1363"/>
      <c r="BC45" s="1365"/>
      <c r="BD45" s="1365"/>
      <c r="BE45" s="1365"/>
      <c r="BF45" s="1365"/>
      <c r="BL45" s="1"/>
    </row>
    <row r="46" spans="2:64" ht="13.5" customHeight="1">
      <c r="B46" s="1363"/>
      <c r="C46" s="1363"/>
      <c r="D46" s="1363"/>
      <c r="E46" s="1363"/>
      <c r="F46" s="1363"/>
      <c r="G46" s="1363"/>
      <c r="H46" s="1363"/>
      <c r="I46" s="1363"/>
      <c r="J46" s="1363"/>
      <c r="K46" s="1363"/>
      <c r="L46" s="1363"/>
      <c r="M46" s="1363"/>
      <c r="N46" s="1363"/>
      <c r="O46" s="1363"/>
      <c r="P46" s="1363"/>
      <c r="Q46" s="1363"/>
      <c r="R46" s="1363"/>
      <c r="S46" s="1363"/>
      <c r="T46" s="1363"/>
      <c r="U46" s="1363"/>
      <c r="V46" s="1363"/>
      <c r="W46" s="1363"/>
      <c r="X46" s="1363"/>
      <c r="Y46" s="1363"/>
      <c r="Z46" s="1363"/>
      <c r="AA46" s="1363"/>
      <c r="AB46" s="1363"/>
      <c r="AC46" s="1363"/>
      <c r="AD46" s="1363"/>
      <c r="AE46" s="1363"/>
      <c r="AF46" s="1363"/>
      <c r="AG46" s="1363"/>
      <c r="AH46" s="1363"/>
      <c r="AI46" s="1363"/>
      <c r="AJ46" s="1363"/>
      <c r="AK46" s="1363"/>
      <c r="AL46" s="1363"/>
      <c r="AM46" s="1363"/>
      <c r="AN46" s="1363"/>
      <c r="AO46" s="1363"/>
      <c r="AP46" s="1363"/>
      <c r="AQ46" s="1363"/>
      <c r="AR46" s="1363"/>
      <c r="AS46" s="1363"/>
      <c r="AT46" s="1363"/>
      <c r="AU46" s="1363"/>
      <c r="AV46" s="1363"/>
      <c r="AW46" s="1363"/>
      <c r="AX46" s="1363"/>
      <c r="AY46" s="1363"/>
      <c r="AZ46" s="1363"/>
      <c r="BA46" s="1363"/>
      <c r="BB46" s="1363"/>
      <c r="BC46" s="1365"/>
      <c r="BD46" s="1365"/>
      <c r="BE46" s="1365"/>
      <c r="BF46" s="1365"/>
      <c r="BL46" s="1"/>
    </row>
    <row r="47" spans="2:64" ht="13.5" customHeight="1">
      <c r="B47" s="1363"/>
      <c r="C47" s="1363"/>
      <c r="D47" s="1363"/>
      <c r="E47" s="1363"/>
      <c r="F47" s="1363"/>
      <c r="G47" s="1363"/>
      <c r="H47" s="1363"/>
      <c r="I47" s="1363"/>
      <c r="J47" s="1363"/>
      <c r="K47" s="1363"/>
      <c r="L47" s="1363"/>
      <c r="M47" s="1363"/>
      <c r="N47" s="1363"/>
      <c r="O47" s="1363"/>
      <c r="P47" s="1363"/>
      <c r="Q47" s="1363"/>
      <c r="R47" s="1363"/>
      <c r="S47" s="1363"/>
      <c r="T47" s="1363"/>
      <c r="U47" s="1363"/>
      <c r="V47" s="1363"/>
      <c r="W47" s="1363"/>
      <c r="X47" s="1363"/>
      <c r="Y47" s="1363"/>
      <c r="Z47" s="1363"/>
      <c r="AA47" s="1363"/>
      <c r="AB47" s="1363"/>
      <c r="AC47" s="1363"/>
      <c r="AD47" s="1363"/>
      <c r="AE47" s="1363"/>
      <c r="AF47" s="1363"/>
      <c r="AG47" s="1363"/>
      <c r="AH47" s="1363"/>
      <c r="AI47" s="1363"/>
      <c r="AJ47" s="1363"/>
      <c r="AK47" s="1363"/>
      <c r="AL47" s="1363"/>
      <c r="AM47" s="1363"/>
      <c r="AN47" s="1363"/>
      <c r="AO47" s="1363"/>
      <c r="AP47" s="1363"/>
      <c r="AQ47" s="1363"/>
      <c r="AR47" s="1363"/>
      <c r="AS47" s="1363"/>
      <c r="AT47" s="1363"/>
      <c r="AU47" s="1363"/>
      <c r="AV47" s="1363"/>
      <c r="AW47" s="1363"/>
      <c r="AX47" s="1363"/>
      <c r="AY47" s="1363"/>
      <c r="AZ47" s="1363"/>
      <c r="BA47" s="1363"/>
      <c r="BB47" s="1363"/>
      <c r="BC47" s="1365"/>
      <c r="BD47" s="1365"/>
      <c r="BE47" s="1365"/>
      <c r="BF47" s="1365"/>
      <c r="BL47" s="1"/>
    </row>
    <row r="48" spans="2:64" ht="13.5" customHeight="1">
      <c r="B48" s="1363"/>
      <c r="C48" s="1363"/>
      <c r="D48" s="1363"/>
      <c r="E48" s="1363"/>
      <c r="F48" s="1363"/>
      <c r="G48" s="1363"/>
      <c r="H48" s="1363"/>
      <c r="I48" s="1363"/>
      <c r="J48" s="1363"/>
      <c r="K48" s="1363"/>
      <c r="L48" s="1363"/>
      <c r="M48" s="1363"/>
      <c r="N48" s="1363"/>
      <c r="O48" s="1363"/>
      <c r="P48" s="1363"/>
      <c r="Q48" s="1363"/>
      <c r="R48" s="1363"/>
      <c r="S48" s="1363"/>
      <c r="T48" s="1363"/>
      <c r="U48" s="1363"/>
      <c r="V48" s="1363"/>
      <c r="W48" s="1363"/>
      <c r="X48" s="1363"/>
      <c r="Y48" s="1363"/>
      <c r="Z48" s="1363"/>
      <c r="AA48" s="1363"/>
      <c r="AB48" s="1363"/>
      <c r="AC48" s="1363"/>
      <c r="AD48" s="1363"/>
      <c r="AE48" s="1363"/>
      <c r="AF48" s="1363"/>
      <c r="AG48" s="1363"/>
      <c r="AH48" s="1363"/>
      <c r="AI48" s="1363"/>
      <c r="AJ48" s="1363"/>
      <c r="AK48" s="1363"/>
      <c r="AL48" s="1363"/>
      <c r="AM48" s="1363"/>
      <c r="AN48" s="1363"/>
      <c r="AO48" s="1363"/>
      <c r="AP48" s="1363"/>
      <c r="AQ48" s="1363"/>
      <c r="AR48" s="1363"/>
      <c r="AS48" s="1363"/>
      <c r="AT48" s="1363"/>
      <c r="AU48" s="1363"/>
      <c r="AV48" s="1363"/>
      <c r="AW48" s="1363"/>
      <c r="AX48" s="1363"/>
      <c r="AY48" s="1363"/>
      <c r="AZ48" s="1363"/>
      <c r="BA48" s="1363"/>
      <c r="BB48" s="1363"/>
      <c r="BC48" s="1365"/>
      <c r="BD48" s="1365"/>
      <c r="BE48" s="1365"/>
      <c r="BF48" s="1365"/>
      <c r="BL48" s="1"/>
    </row>
    <row r="49" spans="2:75" ht="13.5" customHeight="1" thickBot="1">
      <c r="B49" s="1363"/>
      <c r="C49" s="1363"/>
      <c r="D49" s="1363"/>
      <c r="E49" s="1363"/>
      <c r="F49" s="1363"/>
      <c r="G49" s="1363"/>
      <c r="H49" s="1363"/>
      <c r="I49" s="1363"/>
      <c r="J49" s="1363"/>
      <c r="K49" s="1363"/>
      <c r="L49" s="1363"/>
      <c r="M49" s="1363"/>
      <c r="N49" s="1363"/>
      <c r="O49" s="1363"/>
      <c r="P49" s="1363"/>
      <c r="Q49" s="1363"/>
      <c r="R49" s="1363"/>
      <c r="S49" s="1363"/>
      <c r="T49" s="1365"/>
      <c r="U49" s="1365"/>
      <c r="V49" s="1365"/>
      <c r="W49" s="1365"/>
      <c r="X49" s="1365"/>
      <c r="Y49" s="1365"/>
      <c r="Z49" s="1365"/>
      <c r="AA49" s="1365"/>
      <c r="AB49" s="1365"/>
      <c r="AC49" s="1365"/>
      <c r="AD49" s="1365"/>
      <c r="AE49" s="1365"/>
      <c r="AF49" s="1365"/>
      <c r="AG49" s="1365"/>
      <c r="AH49" s="1365"/>
      <c r="AI49" s="1365"/>
      <c r="AJ49" s="1365"/>
      <c r="AK49" s="1365"/>
      <c r="AL49" s="1365"/>
      <c r="AM49" s="1365"/>
      <c r="AN49" s="1365"/>
      <c r="AO49" s="1365"/>
      <c r="AP49" s="1363"/>
      <c r="AQ49" s="1363"/>
      <c r="AR49" s="1363"/>
      <c r="AS49" s="1363"/>
      <c r="AT49" s="1363"/>
      <c r="AU49" s="1363"/>
      <c r="AV49" s="1363"/>
      <c r="AW49" s="1363"/>
      <c r="AX49" s="1363"/>
      <c r="AY49" s="1363"/>
      <c r="AZ49" s="1363"/>
      <c r="BA49" s="1363"/>
      <c r="BB49" s="1363"/>
      <c r="BC49" s="1365"/>
      <c r="BD49" s="1365"/>
      <c r="BE49" s="1365"/>
      <c r="BF49" s="1365"/>
      <c r="BL49" s="1"/>
    </row>
    <row r="50" spans="2:75" ht="13.5" customHeight="1" thickBot="1">
      <c r="B50" s="1363"/>
      <c r="C50" s="1363"/>
      <c r="D50" s="1363"/>
      <c r="E50" s="1363"/>
      <c r="F50" s="1363"/>
      <c r="G50" s="1363"/>
      <c r="H50" s="1363"/>
      <c r="I50" s="1363"/>
      <c r="J50" s="1363"/>
      <c r="K50" s="1363"/>
      <c r="L50" s="1363"/>
      <c r="M50" s="1363"/>
      <c r="N50" s="1363"/>
      <c r="O50" s="1363"/>
      <c r="P50" s="1363"/>
      <c r="Q50" s="1363"/>
      <c r="R50" s="1365"/>
      <c r="S50" s="1365"/>
      <c r="T50" s="1365"/>
      <c r="U50" s="1363"/>
      <c r="V50" s="1363"/>
      <c r="W50" s="1363"/>
      <c r="X50" s="1363"/>
      <c r="Y50" s="1363"/>
      <c r="Z50" s="1363"/>
      <c r="AA50" s="1363"/>
      <c r="AB50" s="1281"/>
      <c r="AC50" s="1282" t="s">
        <v>276</v>
      </c>
      <c r="AD50" s="1860" t="str">
        <f>IF(BK50="","",(YEAR(BK50)-2018))</f>
        <v/>
      </c>
      <c r="AE50" s="1860"/>
      <c r="AF50" s="1281"/>
      <c r="AG50" s="1282" t="s">
        <v>0</v>
      </c>
      <c r="AH50" s="1860" t="str">
        <f>IF(BK50="","",MONTH(BK50))</f>
        <v/>
      </c>
      <c r="AI50" s="1860"/>
      <c r="AJ50" s="1282"/>
      <c r="AK50" s="1282" t="s">
        <v>37</v>
      </c>
      <c r="AL50" s="1860" t="str">
        <f>IF(BK50="","",DAY(BK50))</f>
        <v/>
      </c>
      <c r="AM50" s="1860"/>
      <c r="AN50" s="1282"/>
      <c r="AO50" s="1282" t="s">
        <v>12</v>
      </c>
      <c r="AP50" s="1365"/>
      <c r="AQ50" s="1365"/>
      <c r="AR50" s="1365"/>
      <c r="AS50" s="1365"/>
      <c r="AT50" s="1365"/>
      <c r="AU50" s="1365"/>
      <c r="AV50" s="1363"/>
      <c r="AW50" s="1363"/>
      <c r="AX50" s="1363"/>
      <c r="AY50" s="1363"/>
      <c r="AZ50" s="1363"/>
      <c r="BA50" s="1363"/>
      <c r="BB50" s="1363"/>
      <c r="BC50" s="1365"/>
      <c r="BD50" s="1365"/>
      <c r="BE50" s="1365"/>
      <c r="BF50" s="1365"/>
      <c r="BK50" s="1861"/>
      <c r="BL50" s="1862"/>
      <c r="BM50" s="1862"/>
      <c r="BN50" s="1862"/>
      <c r="BO50" s="1862"/>
      <c r="BP50" s="1862"/>
      <c r="BQ50" s="1862"/>
      <c r="BR50" s="1862"/>
      <c r="BS50" s="1862"/>
      <c r="BT50" s="1862"/>
      <c r="BU50" s="1862"/>
      <c r="BV50" s="1862"/>
      <c r="BW50" s="1863"/>
    </row>
    <row r="51" spans="2:75" ht="13.5" customHeight="1">
      <c r="B51" s="1363"/>
      <c r="C51" s="1363"/>
      <c r="D51" s="1363"/>
      <c r="E51" s="1363"/>
      <c r="F51" s="1363"/>
      <c r="G51" s="1363"/>
      <c r="H51" s="1363"/>
      <c r="I51" s="1363"/>
      <c r="J51" s="1363"/>
      <c r="K51" s="1363"/>
      <c r="L51" s="1363"/>
      <c r="M51" s="1363"/>
      <c r="N51" s="1363"/>
      <c r="O51" s="1363"/>
      <c r="P51" s="1363"/>
      <c r="Q51" s="1363"/>
      <c r="R51" s="1363"/>
      <c r="S51" s="1365"/>
      <c r="T51" s="1365"/>
      <c r="U51" s="1365"/>
      <c r="V51" s="1365"/>
      <c r="W51" s="1365"/>
      <c r="X51" s="1365"/>
      <c r="Y51" s="1365"/>
      <c r="Z51" s="1365"/>
      <c r="AA51" s="1365"/>
      <c r="AB51" s="1365"/>
      <c r="AC51" s="1365"/>
      <c r="AD51" s="1365"/>
      <c r="AE51" s="1365"/>
      <c r="AF51" s="1365"/>
      <c r="AG51" s="1365"/>
      <c r="AH51" s="1365"/>
      <c r="AI51" s="1365"/>
      <c r="AJ51" s="1365"/>
      <c r="AK51" s="1365"/>
      <c r="AL51" s="1365"/>
      <c r="AM51" s="1365"/>
      <c r="AN51" s="1363"/>
      <c r="AO51" s="1363"/>
      <c r="AP51" s="1363"/>
      <c r="AQ51" s="1363"/>
      <c r="AR51" s="1363"/>
      <c r="AS51" s="1363"/>
      <c r="AT51" s="1363"/>
      <c r="AU51" s="1363"/>
      <c r="AV51" s="1363"/>
      <c r="AW51" s="1365"/>
      <c r="AX51" s="1365"/>
      <c r="AY51" s="1365"/>
      <c r="AZ51" s="1365"/>
      <c r="BA51" s="1365"/>
      <c r="BB51" s="1365"/>
      <c r="BC51" s="1365"/>
      <c r="BD51" s="1365"/>
      <c r="BE51" s="1365"/>
      <c r="BF51" s="1365"/>
      <c r="BL51" s="1"/>
    </row>
    <row r="52" spans="2:75" ht="13.5" customHeight="1">
      <c r="B52" s="1363"/>
      <c r="C52" s="1363"/>
      <c r="D52" s="1363"/>
      <c r="E52" s="1363"/>
      <c r="F52" s="1363"/>
      <c r="G52" s="1363"/>
      <c r="H52" s="1363"/>
      <c r="I52" s="1363"/>
      <c r="J52" s="1363"/>
      <c r="K52" s="1363"/>
      <c r="L52" s="1363"/>
      <c r="M52" s="1363"/>
      <c r="N52" s="1363"/>
      <c r="O52" s="1363"/>
      <c r="P52" s="1363"/>
      <c r="Q52" s="1363"/>
      <c r="R52" s="1363"/>
      <c r="S52" s="1363"/>
      <c r="T52" s="1363"/>
      <c r="U52" s="1363"/>
      <c r="V52" s="1363"/>
      <c r="W52" s="1363"/>
      <c r="X52" s="1363"/>
      <c r="Y52" s="1363"/>
      <c r="Z52" s="1363"/>
      <c r="AA52" s="1363"/>
      <c r="AB52" s="1363"/>
      <c r="AC52" s="1363"/>
      <c r="AD52" s="1363"/>
      <c r="AE52" s="1363"/>
      <c r="AF52" s="1367"/>
      <c r="AG52" s="1367"/>
      <c r="AH52" s="1367"/>
      <c r="AI52" s="1367"/>
      <c r="AJ52" s="1367"/>
      <c r="AK52" s="1367"/>
      <c r="AL52" s="1367"/>
      <c r="AM52" s="1367"/>
      <c r="AN52" s="1367"/>
      <c r="AO52" s="1367"/>
      <c r="AP52" s="1367"/>
      <c r="AQ52" s="1367"/>
      <c r="AR52" s="1367"/>
      <c r="AS52" s="1367"/>
      <c r="AT52" s="1367"/>
      <c r="AU52" s="1367"/>
      <c r="AV52" s="1367"/>
      <c r="AW52" s="1367"/>
      <c r="AX52" s="1367"/>
      <c r="AY52" s="1367"/>
      <c r="AZ52" s="1367"/>
      <c r="BA52" s="1363"/>
      <c r="BB52" s="1363"/>
      <c r="BC52" s="1365"/>
      <c r="BD52" s="1365"/>
      <c r="BE52" s="1365"/>
      <c r="BF52" s="1365"/>
      <c r="BL52" s="1"/>
    </row>
    <row r="53" spans="2:75" ht="13.5" customHeight="1">
      <c r="B53" s="1363"/>
      <c r="C53" s="1363"/>
      <c r="D53" s="1363"/>
      <c r="E53" s="1363"/>
      <c r="F53" s="1363"/>
      <c r="G53" s="1363"/>
      <c r="H53" s="1363"/>
      <c r="I53" s="1363"/>
      <c r="J53" s="1363"/>
      <c r="K53" s="1363"/>
      <c r="L53" s="1363"/>
      <c r="M53" s="1363"/>
      <c r="N53" s="1363"/>
      <c r="O53" s="1363"/>
      <c r="P53" s="1363"/>
      <c r="Q53" s="1363"/>
      <c r="R53" s="1363"/>
      <c r="S53" s="1363"/>
      <c r="T53" s="1363"/>
      <c r="U53" s="1363"/>
      <c r="V53" s="1363"/>
      <c r="W53" s="1363"/>
      <c r="X53" s="3168" t="s">
        <v>14</v>
      </c>
      <c r="Y53" s="3168"/>
      <c r="Z53" s="3168"/>
      <c r="AA53" s="1363"/>
      <c r="AB53" s="3171"/>
      <c r="AC53" s="3171"/>
      <c r="AD53" s="3171"/>
      <c r="AE53" s="3171"/>
      <c r="AF53" s="3171"/>
      <c r="AG53" s="3171"/>
      <c r="AH53" s="3171"/>
      <c r="AI53" s="3171"/>
      <c r="AJ53" s="3171"/>
      <c r="AK53" s="3171"/>
      <c r="AL53" s="3171"/>
      <c r="AM53" s="3171"/>
      <c r="AN53" s="3171"/>
      <c r="AO53" s="3171"/>
      <c r="AP53" s="3171"/>
      <c r="AQ53" s="3171"/>
      <c r="AR53" s="3171"/>
      <c r="AS53" s="3171"/>
      <c r="AT53" s="3171"/>
      <c r="AU53" s="3171"/>
      <c r="AV53" s="3171"/>
      <c r="AW53" s="3171"/>
      <c r="AX53" s="3171"/>
      <c r="AY53" s="3171"/>
      <c r="AZ53" s="3171"/>
      <c r="BA53" s="3171"/>
      <c r="BB53" s="3171"/>
      <c r="BC53" s="3171"/>
      <c r="BD53" s="3171"/>
      <c r="BE53" s="1365"/>
      <c r="BF53" s="1365"/>
      <c r="BL53" s="1"/>
    </row>
    <row r="54" spans="2:75" ht="13.5" customHeight="1">
      <c r="B54" s="1363"/>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3171"/>
      <c r="AC54" s="3171"/>
      <c r="AD54" s="3171"/>
      <c r="AE54" s="3171"/>
      <c r="AF54" s="3171"/>
      <c r="AG54" s="3171"/>
      <c r="AH54" s="3171"/>
      <c r="AI54" s="3171"/>
      <c r="AJ54" s="3171"/>
      <c r="AK54" s="3171"/>
      <c r="AL54" s="3171"/>
      <c r="AM54" s="3171"/>
      <c r="AN54" s="3171"/>
      <c r="AO54" s="3171"/>
      <c r="AP54" s="3171"/>
      <c r="AQ54" s="3171"/>
      <c r="AR54" s="3171"/>
      <c r="AS54" s="3171"/>
      <c r="AT54" s="3171"/>
      <c r="AU54" s="3171"/>
      <c r="AV54" s="3171"/>
      <c r="AW54" s="3171"/>
      <c r="AX54" s="3171"/>
      <c r="AY54" s="3171"/>
      <c r="AZ54" s="3171"/>
      <c r="BA54" s="3171"/>
      <c r="BB54" s="3171"/>
      <c r="BC54" s="3171"/>
      <c r="BD54" s="3171"/>
      <c r="BE54" s="1365"/>
      <c r="BF54" s="1365"/>
      <c r="BL54" s="1"/>
    </row>
    <row r="55" spans="2:75" ht="13.5" customHeight="1">
      <c r="B55" s="1363"/>
      <c r="C55" s="1363"/>
      <c r="D55" s="1363"/>
      <c r="E55" s="1363"/>
      <c r="F55" s="1363"/>
      <c r="G55" s="1363"/>
      <c r="H55" s="1363"/>
      <c r="I55" s="1363"/>
      <c r="J55" s="1363"/>
      <c r="K55" s="1363"/>
      <c r="L55" s="1363"/>
      <c r="M55" s="1363"/>
      <c r="N55" s="1363"/>
      <c r="O55" s="1363"/>
      <c r="P55" s="1363"/>
      <c r="Q55" s="1363"/>
      <c r="R55" s="1363"/>
      <c r="S55" s="1363"/>
      <c r="T55" s="1363"/>
      <c r="U55" s="1363"/>
      <c r="V55" s="1363"/>
      <c r="W55" s="1363"/>
      <c r="X55" s="1363"/>
      <c r="Y55" s="1363"/>
      <c r="Z55" s="1363"/>
      <c r="AA55" s="1363"/>
      <c r="AB55" s="1365"/>
      <c r="AC55" s="1365"/>
      <c r="AD55" s="1365"/>
      <c r="AE55" s="1363"/>
      <c r="AF55" s="1367"/>
      <c r="AG55" s="1367"/>
      <c r="AH55" s="1367"/>
      <c r="AI55" s="1367"/>
      <c r="AJ55" s="1367"/>
      <c r="AK55" s="1367"/>
      <c r="AL55" s="1367"/>
      <c r="AM55" s="1367"/>
      <c r="AN55" s="1367"/>
      <c r="AO55" s="1367"/>
      <c r="AP55" s="1367"/>
      <c r="AQ55" s="1367"/>
      <c r="AR55" s="1367"/>
      <c r="AS55" s="1367"/>
      <c r="AT55" s="1367"/>
      <c r="AU55" s="1367"/>
      <c r="AV55" s="1367"/>
      <c r="AW55" s="1367"/>
      <c r="AX55" s="1367"/>
      <c r="AY55" s="1367"/>
      <c r="AZ55" s="1367"/>
      <c r="BA55" s="1363"/>
      <c r="BB55" s="1363"/>
      <c r="BC55" s="1365"/>
      <c r="BD55" s="1365"/>
      <c r="BE55" s="1365"/>
      <c r="BF55" s="1365"/>
      <c r="BL55" s="1"/>
    </row>
    <row r="56" spans="2:75" ht="13.5" customHeight="1">
      <c r="B56" s="1363"/>
      <c r="C56" s="1363"/>
      <c r="D56" s="1363"/>
      <c r="E56" s="1363"/>
      <c r="F56" s="1363"/>
      <c r="G56" s="1363"/>
      <c r="H56" s="1363"/>
      <c r="I56" s="1363"/>
      <c r="J56" s="1363"/>
      <c r="K56" s="1363"/>
      <c r="L56" s="1363"/>
      <c r="M56" s="1363"/>
      <c r="N56" s="1363"/>
      <c r="O56" s="1363"/>
      <c r="P56" s="1363"/>
      <c r="Q56" s="1363"/>
      <c r="R56" s="1363"/>
      <c r="S56" s="1363"/>
      <c r="T56" s="1363"/>
      <c r="U56" s="1363"/>
      <c r="V56" s="1363"/>
      <c r="W56" s="1363"/>
      <c r="X56" s="3168" t="s">
        <v>28</v>
      </c>
      <c r="Y56" s="3168"/>
      <c r="Z56" s="3168"/>
      <c r="AA56" s="1363"/>
      <c r="AB56" s="3169"/>
      <c r="AC56" s="3169"/>
      <c r="AD56" s="3169"/>
      <c r="AE56" s="3169"/>
      <c r="AF56" s="3169"/>
      <c r="AG56" s="3169"/>
      <c r="AH56" s="3169"/>
      <c r="AI56" s="3169"/>
      <c r="AJ56" s="3169"/>
      <c r="AK56" s="3169"/>
      <c r="AL56" s="3169"/>
      <c r="AM56" s="3169"/>
      <c r="AN56" s="3169"/>
      <c r="AO56" s="3169"/>
      <c r="AP56" s="3169"/>
      <c r="AQ56" s="3169"/>
      <c r="AR56" s="3169"/>
      <c r="AS56" s="3169"/>
      <c r="AT56" s="3169"/>
      <c r="AU56" s="3169"/>
      <c r="AV56" s="3169"/>
      <c r="AW56" s="3169"/>
      <c r="AX56" s="3169"/>
      <c r="AY56" s="3169"/>
      <c r="AZ56" s="3169"/>
      <c r="BA56" s="3169"/>
      <c r="BB56" s="3169"/>
      <c r="BC56" s="3169"/>
      <c r="BD56" s="3169"/>
      <c r="BE56" s="1365"/>
      <c r="BF56" s="1365"/>
      <c r="BL56" s="1"/>
    </row>
    <row r="57" spans="2:75" ht="13.5" customHeight="1">
      <c r="B57" s="1363"/>
      <c r="C57" s="1363"/>
      <c r="D57" s="1363"/>
      <c r="E57" s="1363"/>
      <c r="F57" s="1363"/>
      <c r="G57" s="1363"/>
      <c r="H57" s="1363"/>
      <c r="I57" s="1363"/>
      <c r="J57" s="1363"/>
      <c r="K57" s="1363"/>
      <c r="L57" s="1363"/>
      <c r="M57" s="1363"/>
      <c r="N57" s="1363"/>
      <c r="O57" s="1363"/>
      <c r="P57" s="1363"/>
      <c r="Q57" s="1363"/>
      <c r="R57" s="1363"/>
      <c r="S57" s="1363"/>
      <c r="T57" s="1363"/>
      <c r="U57" s="1363"/>
      <c r="V57" s="1363"/>
      <c r="W57" s="1363"/>
      <c r="X57" s="1363"/>
      <c r="Y57" s="1363"/>
      <c r="Z57" s="1363"/>
      <c r="AA57" s="1363"/>
      <c r="AB57" s="3169"/>
      <c r="AC57" s="3169"/>
      <c r="AD57" s="3169"/>
      <c r="AE57" s="3169"/>
      <c r="AF57" s="3169"/>
      <c r="AG57" s="3169"/>
      <c r="AH57" s="3169"/>
      <c r="AI57" s="3169"/>
      <c r="AJ57" s="3169"/>
      <c r="AK57" s="3169"/>
      <c r="AL57" s="3169"/>
      <c r="AM57" s="3169"/>
      <c r="AN57" s="3169"/>
      <c r="AO57" s="3169"/>
      <c r="AP57" s="3169"/>
      <c r="AQ57" s="3169"/>
      <c r="AR57" s="3169"/>
      <c r="AS57" s="3169"/>
      <c r="AT57" s="3169"/>
      <c r="AU57" s="3169"/>
      <c r="AV57" s="3169"/>
      <c r="AW57" s="3169"/>
      <c r="AX57" s="3169"/>
      <c r="AY57" s="3169"/>
      <c r="AZ57" s="3169"/>
      <c r="BA57" s="3169"/>
      <c r="BB57" s="3169"/>
      <c r="BC57" s="3169"/>
      <c r="BD57" s="3169"/>
      <c r="BE57" s="1365"/>
      <c r="BF57" s="1366"/>
      <c r="BL57" s="1"/>
    </row>
    <row r="58" spans="2:75" ht="13.5" customHeight="1">
      <c r="B58" s="1363"/>
      <c r="C58" s="1363"/>
      <c r="D58" s="1363"/>
      <c r="E58" s="1363"/>
      <c r="F58" s="1363"/>
      <c r="G58" s="1363"/>
      <c r="H58" s="1363"/>
      <c r="I58" s="1363"/>
      <c r="J58" s="1363"/>
      <c r="K58" s="1363"/>
      <c r="L58" s="1363"/>
      <c r="M58" s="1363"/>
      <c r="N58" s="1363"/>
      <c r="O58" s="1363"/>
      <c r="P58" s="1363"/>
      <c r="Q58" s="1363"/>
      <c r="R58" s="1363"/>
      <c r="S58" s="1363"/>
      <c r="T58" s="1363"/>
      <c r="U58" s="1363"/>
      <c r="V58" s="1363"/>
      <c r="W58" s="1363"/>
      <c r="X58" s="1363"/>
      <c r="Y58" s="1363"/>
      <c r="Z58" s="1363"/>
      <c r="AA58" s="1363"/>
      <c r="AB58" s="1363"/>
      <c r="AC58" s="1363"/>
      <c r="AD58" s="1363"/>
      <c r="AE58" s="1363"/>
      <c r="AF58" s="1371"/>
      <c r="AG58" s="1371"/>
      <c r="AH58" s="1371"/>
      <c r="AI58" s="1371"/>
      <c r="AJ58" s="1371"/>
      <c r="AK58" s="1371"/>
      <c r="AL58" s="1371"/>
      <c r="AM58" s="1371"/>
      <c r="AN58" s="1371"/>
      <c r="AO58" s="1371"/>
      <c r="AP58" s="1371"/>
      <c r="AQ58" s="1371"/>
      <c r="AR58" s="1371"/>
      <c r="AS58" s="1371"/>
      <c r="AT58" s="1371"/>
      <c r="AU58" s="1371"/>
      <c r="AV58" s="1371"/>
      <c r="AW58" s="1371"/>
      <c r="AX58" s="1371"/>
      <c r="AY58" s="1371"/>
      <c r="AZ58" s="1371"/>
      <c r="BA58" s="1363"/>
      <c r="BB58" s="1363"/>
      <c r="BC58" s="1365"/>
      <c r="BD58" s="1365"/>
      <c r="BE58" s="1365"/>
      <c r="BF58" s="1365"/>
      <c r="BL58" s="1"/>
    </row>
    <row r="59" spans="2:75" ht="13.5" customHeight="1">
      <c r="B59" s="1363"/>
      <c r="C59" s="1363"/>
      <c r="D59" s="1363"/>
      <c r="E59" s="1363"/>
      <c r="F59" s="1363"/>
      <c r="G59" s="1363"/>
      <c r="H59" s="1363"/>
      <c r="I59" s="1363"/>
      <c r="J59" s="1363"/>
      <c r="K59" s="1363"/>
      <c r="L59" s="1363"/>
      <c r="M59" s="1363"/>
      <c r="N59" s="1363"/>
      <c r="O59" s="1363"/>
      <c r="P59" s="1363"/>
      <c r="Q59" s="1363"/>
      <c r="R59" s="1363"/>
      <c r="S59" s="1363"/>
      <c r="T59" s="1363"/>
      <c r="U59" s="1363"/>
      <c r="V59" s="1363"/>
      <c r="W59" s="1363"/>
      <c r="X59" s="1363"/>
      <c r="Y59" s="1363"/>
      <c r="Z59" s="1363"/>
      <c r="AA59" s="1363"/>
      <c r="AB59" s="1363"/>
      <c r="AC59" s="1363"/>
      <c r="AD59" s="1363"/>
      <c r="AE59" s="1363"/>
      <c r="AF59" s="1363"/>
      <c r="AG59" s="1363"/>
      <c r="AH59" s="1363"/>
      <c r="AI59" s="1363"/>
      <c r="AJ59" s="1363"/>
      <c r="AK59" s="1363"/>
      <c r="AL59" s="1363"/>
      <c r="AM59" s="1363"/>
      <c r="AN59" s="1363"/>
      <c r="AO59" s="1363"/>
      <c r="AP59" s="1363"/>
      <c r="AQ59" s="1363"/>
      <c r="AR59" s="1363"/>
      <c r="AS59" s="1363"/>
      <c r="AT59" s="1363"/>
      <c r="AU59" s="1363"/>
      <c r="AV59" s="1363"/>
      <c r="AW59" s="1363"/>
      <c r="AX59" s="1363"/>
      <c r="AY59" s="1363"/>
      <c r="AZ59" s="1363"/>
      <c r="BA59" s="1363"/>
      <c r="BB59" s="1363"/>
      <c r="BC59" s="1365"/>
      <c r="BD59" s="1365"/>
      <c r="BE59" s="1365"/>
      <c r="BF59" s="1365"/>
      <c r="BL59" s="1"/>
    </row>
    <row r="60" spans="2:75" ht="13.5" customHeight="1">
      <c r="B60" s="1363"/>
      <c r="C60" s="1363"/>
      <c r="D60" s="1363"/>
      <c r="E60" s="1363"/>
      <c r="F60" s="1363"/>
      <c r="G60" s="1363"/>
      <c r="H60" s="1363"/>
      <c r="I60" s="1363"/>
      <c r="J60" s="1363"/>
      <c r="K60" s="1363"/>
      <c r="L60" s="1363"/>
      <c r="M60" s="1363"/>
      <c r="N60" s="1363"/>
      <c r="O60" s="1363"/>
      <c r="P60" s="1363"/>
      <c r="Q60" s="1363"/>
      <c r="R60" s="1363"/>
      <c r="S60" s="1363"/>
      <c r="T60" s="1363"/>
      <c r="U60" s="1363"/>
      <c r="V60" s="1363"/>
      <c r="W60" s="1363"/>
      <c r="X60" s="1363"/>
      <c r="Y60" s="1363"/>
      <c r="Z60" s="1363"/>
      <c r="AA60" s="1363"/>
      <c r="AB60" s="1363"/>
      <c r="AC60" s="1363"/>
      <c r="AD60" s="1363"/>
      <c r="AE60" s="1363"/>
      <c r="AF60" s="1363"/>
      <c r="AG60" s="1363"/>
      <c r="AH60" s="1363"/>
      <c r="AI60" s="1363"/>
      <c r="AJ60" s="1363"/>
      <c r="AK60" s="1363"/>
      <c r="AL60" s="1363"/>
      <c r="AM60" s="1363"/>
      <c r="AN60" s="1363"/>
      <c r="AO60" s="1363"/>
      <c r="AP60" s="1363"/>
      <c r="AQ60" s="1363"/>
      <c r="AR60" s="1363"/>
      <c r="AS60" s="1363"/>
      <c r="AT60" s="1363"/>
      <c r="AU60" s="1363"/>
      <c r="AV60" s="1363"/>
      <c r="AW60" s="1363"/>
      <c r="AX60" s="1363"/>
      <c r="AY60" s="1363"/>
      <c r="AZ60" s="1363"/>
      <c r="BA60" s="1363"/>
      <c r="BB60" s="1363"/>
      <c r="BC60" s="1365"/>
      <c r="BD60" s="1365"/>
      <c r="BE60" s="1365"/>
      <c r="BF60" s="1365"/>
      <c r="BL60" s="1"/>
    </row>
    <row r="61" spans="2:75" ht="13.5" customHeight="1">
      <c r="B61" s="1363"/>
      <c r="C61" s="1363"/>
      <c r="D61" s="1363"/>
      <c r="E61" s="1363"/>
      <c r="F61" s="1363"/>
      <c r="G61" s="1363"/>
      <c r="H61" s="1363"/>
      <c r="I61" s="1363"/>
      <c r="J61" s="1363"/>
      <c r="K61" s="1363"/>
      <c r="L61" s="1363"/>
      <c r="M61" s="1363"/>
      <c r="N61" s="1363"/>
      <c r="O61" s="1363"/>
      <c r="P61" s="1363"/>
      <c r="Q61" s="1363"/>
      <c r="R61" s="1363"/>
      <c r="S61" s="1363"/>
      <c r="T61" s="1363"/>
      <c r="U61" s="1363"/>
      <c r="V61" s="1363"/>
      <c r="W61" s="1363"/>
      <c r="X61" s="1363"/>
      <c r="Y61" s="1363"/>
      <c r="Z61" s="1363"/>
      <c r="AA61" s="1363"/>
      <c r="AB61" s="1363"/>
      <c r="AC61" s="1363"/>
      <c r="AD61" s="1363"/>
      <c r="AE61" s="1363"/>
      <c r="AF61" s="1363"/>
      <c r="AG61" s="1363"/>
      <c r="AH61" s="1363"/>
      <c r="AI61" s="1363"/>
      <c r="AJ61" s="1363"/>
      <c r="AK61" s="1363"/>
      <c r="AL61" s="1363"/>
      <c r="AM61" s="1363"/>
      <c r="AN61" s="1363"/>
      <c r="AO61" s="1363"/>
      <c r="AP61" s="1363"/>
      <c r="AQ61" s="1363"/>
      <c r="AR61" s="1363"/>
      <c r="AS61" s="1363"/>
      <c r="AT61" s="1363"/>
      <c r="AU61" s="1363"/>
      <c r="AV61" s="1363"/>
      <c r="AW61" s="1363"/>
      <c r="AX61" s="1363"/>
      <c r="AY61" s="1363"/>
      <c r="AZ61" s="1363"/>
      <c r="BA61" s="1363"/>
      <c r="BB61" s="1363"/>
      <c r="BC61" s="1365"/>
      <c r="BD61" s="1365"/>
      <c r="BE61" s="1365"/>
      <c r="BF61" s="1365"/>
      <c r="BL61" s="1"/>
    </row>
    <row r="62" spans="2:75" ht="13.5" customHeight="1">
      <c r="B62" s="1363"/>
      <c r="C62" s="1363"/>
      <c r="D62" s="1363"/>
      <c r="E62" s="1363"/>
      <c r="F62" s="1363"/>
      <c r="G62" s="1363"/>
      <c r="H62" s="1363"/>
      <c r="I62" s="1363"/>
      <c r="J62" s="1363"/>
      <c r="K62" s="1363"/>
      <c r="L62" s="1363"/>
      <c r="M62" s="1363"/>
      <c r="N62" s="1363"/>
      <c r="O62" s="1363"/>
      <c r="P62" s="1363"/>
      <c r="Q62" s="1363"/>
      <c r="R62" s="1363"/>
      <c r="S62" s="1363"/>
      <c r="T62" s="1363"/>
      <c r="U62" s="1363"/>
      <c r="V62" s="1363"/>
      <c r="W62" s="1363"/>
      <c r="X62" s="1363"/>
      <c r="Y62" s="1363"/>
      <c r="Z62" s="1363"/>
      <c r="AA62" s="1363"/>
      <c r="AB62" s="1363"/>
      <c r="AC62" s="1363"/>
      <c r="AD62" s="1363"/>
      <c r="AE62" s="1363"/>
      <c r="AF62" s="1363"/>
      <c r="AG62" s="1363"/>
      <c r="AH62" s="1363"/>
      <c r="AI62" s="1363"/>
      <c r="AJ62" s="1363"/>
      <c r="AK62" s="1363"/>
      <c r="AL62" s="1363"/>
      <c r="AM62" s="1363"/>
      <c r="AN62" s="1363"/>
      <c r="AO62" s="1363"/>
      <c r="AP62" s="1363"/>
      <c r="AQ62" s="1363"/>
      <c r="AR62" s="1363"/>
      <c r="AS62" s="1363"/>
      <c r="AT62" s="1363"/>
      <c r="AU62" s="1363"/>
      <c r="AV62" s="1363"/>
      <c r="AW62" s="1363"/>
      <c r="AX62" s="1363"/>
      <c r="AY62" s="1363"/>
      <c r="AZ62" s="1363"/>
      <c r="BA62" s="1363"/>
      <c r="BB62" s="1363"/>
      <c r="BC62" s="1365"/>
      <c r="BD62" s="1365"/>
      <c r="BE62" s="1365"/>
      <c r="BF62" s="1365"/>
      <c r="BL62" s="1"/>
    </row>
    <row r="63" spans="2:75" ht="13.5" customHeight="1">
      <c r="B63" s="1363"/>
      <c r="C63" s="1363"/>
      <c r="D63" s="1363"/>
      <c r="E63" s="1363"/>
      <c r="F63" s="1363"/>
      <c r="G63" s="1363"/>
      <c r="H63" s="1363"/>
      <c r="I63" s="1363"/>
      <c r="J63" s="1363"/>
      <c r="K63" s="1363"/>
      <c r="L63" s="1363"/>
      <c r="M63" s="1363"/>
      <c r="N63" s="1363"/>
      <c r="O63" s="1363"/>
      <c r="P63" s="1363"/>
      <c r="Q63" s="1363"/>
      <c r="R63" s="1363"/>
      <c r="S63" s="1363"/>
      <c r="T63" s="1363"/>
      <c r="U63" s="1363"/>
      <c r="V63" s="1363"/>
      <c r="W63" s="1363"/>
      <c r="X63" s="1363"/>
      <c r="Y63" s="1363"/>
      <c r="Z63" s="1363"/>
      <c r="AA63" s="1363"/>
      <c r="AB63" s="1363"/>
      <c r="AC63" s="1363"/>
      <c r="AD63" s="1363"/>
      <c r="AE63" s="1363"/>
      <c r="AF63" s="1363"/>
      <c r="AG63" s="1363"/>
      <c r="AH63" s="1363"/>
      <c r="AI63" s="1363"/>
      <c r="AJ63" s="1363"/>
      <c r="AK63" s="1363"/>
      <c r="AL63" s="1363"/>
      <c r="AM63" s="1363"/>
      <c r="AN63" s="1363"/>
      <c r="AO63" s="1363"/>
      <c r="AP63" s="1363"/>
      <c r="AQ63" s="1363"/>
      <c r="AR63" s="1363"/>
      <c r="AS63" s="1363"/>
      <c r="AT63" s="1363"/>
      <c r="AU63" s="1363"/>
      <c r="AV63" s="1363"/>
      <c r="AW63" s="1363"/>
      <c r="AX63" s="1363"/>
      <c r="AY63" s="1363"/>
      <c r="AZ63" s="1363"/>
      <c r="BA63" s="1363"/>
      <c r="BB63" s="1363"/>
      <c r="BC63" s="1365"/>
      <c r="BD63" s="1365"/>
      <c r="BE63" s="1365"/>
      <c r="BF63" s="1365"/>
      <c r="BL63" s="1"/>
    </row>
    <row r="64" spans="2:75" ht="13.5" customHeight="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L64" s="1"/>
    </row>
    <row r="65" spans="2:64" ht="13.5" customHeight="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L65" s="1"/>
    </row>
    <row r="66" spans="2:64" ht="13.5" customHeight="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L66" s="1"/>
    </row>
  </sheetData>
  <mergeCells count="33">
    <mergeCell ref="X56:Z56"/>
    <mergeCell ref="BK50:BW50"/>
    <mergeCell ref="AB57:BD57"/>
    <mergeCell ref="X24:Y24"/>
    <mergeCell ref="F20:H20"/>
    <mergeCell ref="I30:J30"/>
    <mergeCell ref="F24:H24"/>
    <mergeCell ref="AB56:BD56"/>
    <mergeCell ref="V22:W22"/>
    <mergeCell ref="X22:Y22"/>
    <mergeCell ref="X26:Y26"/>
    <mergeCell ref="X53:Z53"/>
    <mergeCell ref="F35:BD36"/>
    <mergeCell ref="AL50:AM50"/>
    <mergeCell ref="AB53:BD54"/>
    <mergeCell ref="F26:H26"/>
    <mergeCell ref="AD50:AE50"/>
    <mergeCell ref="AH50:AI50"/>
    <mergeCell ref="I28:J28"/>
    <mergeCell ref="V20:W20"/>
    <mergeCell ref="X20:Y20"/>
    <mergeCell ref="I20:J20"/>
    <mergeCell ref="I22:J22"/>
    <mergeCell ref="I24:J24"/>
    <mergeCell ref="V26:W26"/>
    <mergeCell ref="I26:J26"/>
    <mergeCell ref="V24:W24"/>
    <mergeCell ref="B3:BF4"/>
    <mergeCell ref="G10:AT10"/>
    <mergeCell ref="F42:BD43"/>
    <mergeCell ref="F22:H22"/>
    <mergeCell ref="F28:H28"/>
    <mergeCell ref="F30:H30"/>
  </mergeCells>
  <phoneticPr fontId="4"/>
  <dataValidations count="1">
    <dataValidation type="list" allowBlank="1" showInputMessage="1" showErrorMessage="1" sqref="X26:Y26 I20:J20 X20:Y20 X22:Y22 I22:J22 I24:J24 X24:Y24 I26:J26 I28:J28 I30:J30" xr:uid="{00000000-0002-0000-0100-00000000000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3B217-7214-4E6F-BDBB-D4F550F4CD55}">
  <sheetPr>
    <tabColor theme="9" tint="0.39997558519241921"/>
    <pageSetUpPr fitToPage="1"/>
  </sheetPr>
  <dimension ref="A5:AD11"/>
  <sheetViews>
    <sheetView view="pageBreakPreview" zoomScale="70" zoomScaleNormal="70" zoomScaleSheetLayoutView="70" workbookViewId="0">
      <selection activeCell="H8" sqref="H8:Y8"/>
    </sheetView>
  </sheetViews>
  <sheetFormatPr defaultRowHeight="13.5"/>
  <cols>
    <col min="1" max="2" width="14.625" style="1287" customWidth="1"/>
    <col min="3" max="25" width="6.625" style="1287" customWidth="1"/>
    <col min="26" max="29" width="9" style="1287"/>
    <col min="30" max="30" width="11" style="1287" bestFit="1" customWidth="1"/>
    <col min="31" max="256" width="9" style="1287"/>
    <col min="257" max="258" width="14.625" style="1287" customWidth="1"/>
    <col min="259" max="281" width="6.625" style="1287" customWidth="1"/>
    <col min="282" max="285" width="9" style="1287"/>
    <col min="286" max="286" width="11" style="1287" bestFit="1" customWidth="1"/>
    <col min="287" max="512" width="9" style="1287"/>
    <col min="513" max="514" width="14.625" style="1287" customWidth="1"/>
    <col min="515" max="537" width="6.625" style="1287" customWidth="1"/>
    <col min="538" max="541" width="9" style="1287"/>
    <col min="542" max="542" width="11" style="1287" bestFit="1" customWidth="1"/>
    <col min="543" max="768" width="9" style="1287"/>
    <col min="769" max="770" width="14.625" style="1287" customWidth="1"/>
    <col min="771" max="793" width="6.625" style="1287" customWidth="1"/>
    <col min="794" max="797" width="9" style="1287"/>
    <col min="798" max="798" width="11" style="1287" bestFit="1" customWidth="1"/>
    <col min="799" max="1024" width="9" style="1287"/>
    <col min="1025" max="1026" width="14.625" style="1287" customWidth="1"/>
    <col min="1027" max="1049" width="6.625" style="1287" customWidth="1"/>
    <col min="1050" max="1053" width="9" style="1287"/>
    <col min="1054" max="1054" width="11" style="1287" bestFit="1" customWidth="1"/>
    <col min="1055" max="1280" width="9" style="1287"/>
    <col min="1281" max="1282" width="14.625" style="1287" customWidth="1"/>
    <col min="1283" max="1305" width="6.625" style="1287" customWidth="1"/>
    <col min="1306" max="1309" width="9" style="1287"/>
    <col min="1310" max="1310" width="11" style="1287" bestFit="1" customWidth="1"/>
    <col min="1311" max="1536" width="9" style="1287"/>
    <col min="1537" max="1538" width="14.625" style="1287" customWidth="1"/>
    <col min="1539" max="1561" width="6.625" style="1287" customWidth="1"/>
    <col min="1562" max="1565" width="9" style="1287"/>
    <col min="1566" max="1566" width="11" style="1287" bestFit="1" customWidth="1"/>
    <col min="1567" max="1792" width="9" style="1287"/>
    <col min="1793" max="1794" width="14.625" style="1287" customWidth="1"/>
    <col min="1795" max="1817" width="6.625" style="1287" customWidth="1"/>
    <col min="1818" max="1821" width="9" style="1287"/>
    <col min="1822" max="1822" width="11" style="1287" bestFit="1" customWidth="1"/>
    <col min="1823" max="2048" width="9" style="1287"/>
    <col min="2049" max="2050" width="14.625" style="1287" customWidth="1"/>
    <col min="2051" max="2073" width="6.625" style="1287" customWidth="1"/>
    <col min="2074" max="2077" width="9" style="1287"/>
    <col min="2078" max="2078" width="11" style="1287" bestFit="1" customWidth="1"/>
    <col min="2079" max="2304" width="9" style="1287"/>
    <col min="2305" max="2306" width="14.625" style="1287" customWidth="1"/>
    <col min="2307" max="2329" width="6.625" style="1287" customWidth="1"/>
    <col min="2330" max="2333" width="9" style="1287"/>
    <col min="2334" max="2334" width="11" style="1287" bestFit="1" customWidth="1"/>
    <col min="2335" max="2560" width="9" style="1287"/>
    <col min="2561" max="2562" width="14.625" style="1287" customWidth="1"/>
    <col min="2563" max="2585" width="6.625" style="1287" customWidth="1"/>
    <col min="2586" max="2589" width="9" style="1287"/>
    <col min="2590" max="2590" width="11" style="1287" bestFit="1" customWidth="1"/>
    <col min="2591" max="2816" width="9" style="1287"/>
    <col min="2817" max="2818" width="14.625" style="1287" customWidth="1"/>
    <col min="2819" max="2841" width="6.625" style="1287" customWidth="1"/>
    <col min="2842" max="2845" width="9" style="1287"/>
    <col min="2846" max="2846" width="11" style="1287" bestFit="1" customWidth="1"/>
    <col min="2847" max="3072" width="9" style="1287"/>
    <col min="3073" max="3074" width="14.625" style="1287" customWidth="1"/>
    <col min="3075" max="3097" width="6.625" style="1287" customWidth="1"/>
    <col min="3098" max="3101" width="9" style="1287"/>
    <col min="3102" max="3102" width="11" style="1287" bestFit="1" customWidth="1"/>
    <col min="3103" max="3328" width="9" style="1287"/>
    <col min="3329" max="3330" width="14.625" style="1287" customWidth="1"/>
    <col min="3331" max="3353" width="6.625" style="1287" customWidth="1"/>
    <col min="3354" max="3357" width="9" style="1287"/>
    <col min="3358" max="3358" width="11" style="1287" bestFit="1" customWidth="1"/>
    <col min="3359" max="3584" width="9" style="1287"/>
    <col min="3585" max="3586" width="14.625" style="1287" customWidth="1"/>
    <col min="3587" max="3609" width="6.625" style="1287" customWidth="1"/>
    <col min="3610" max="3613" width="9" style="1287"/>
    <col min="3614" max="3614" width="11" style="1287" bestFit="1" customWidth="1"/>
    <col min="3615" max="3840" width="9" style="1287"/>
    <col min="3841" max="3842" width="14.625" style="1287" customWidth="1"/>
    <col min="3843" max="3865" width="6.625" style="1287" customWidth="1"/>
    <col min="3866" max="3869" width="9" style="1287"/>
    <col min="3870" max="3870" width="11" style="1287" bestFit="1" customWidth="1"/>
    <col min="3871" max="4096" width="9" style="1287"/>
    <col min="4097" max="4098" width="14.625" style="1287" customWidth="1"/>
    <col min="4099" max="4121" width="6.625" style="1287" customWidth="1"/>
    <col min="4122" max="4125" width="9" style="1287"/>
    <col min="4126" max="4126" width="11" style="1287" bestFit="1" customWidth="1"/>
    <col min="4127" max="4352" width="9" style="1287"/>
    <col min="4353" max="4354" width="14.625" style="1287" customWidth="1"/>
    <col min="4355" max="4377" width="6.625" style="1287" customWidth="1"/>
    <col min="4378" max="4381" width="9" style="1287"/>
    <col min="4382" max="4382" width="11" style="1287" bestFit="1" customWidth="1"/>
    <col min="4383" max="4608" width="9" style="1287"/>
    <col min="4609" max="4610" width="14.625" style="1287" customWidth="1"/>
    <col min="4611" max="4633" width="6.625" style="1287" customWidth="1"/>
    <col min="4634" max="4637" width="9" style="1287"/>
    <col min="4638" max="4638" width="11" style="1287" bestFit="1" customWidth="1"/>
    <col min="4639" max="4864" width="9" style="1287"/>
    <col min="4865" max="4866" width="14.625" style="1287" customWidth="1"/>
    <col min="4867" max="4889" width="6.625" style="1287" customWidth="1"/>
    <col min="4890" max="4893" width="9" style="1287"/>
    <col min="4894" max="4894" width="11" style="1287" bestFit="1" customWidth="1"/>
    <col min="4895" max="5120" width="9" style="1287"/>
    <col min="5121" max="5122" width="14.625" style="1287" customWidth="1"/>
    <col min="5123" max="5145" width="6.625" style="1287" customWidth="1"/>
    <col min="5146" max="5149" width="9" style="1287"/>
    <col min="5150" max="5150" width="11" style="1287" bestFit="1" customWidth="1"/>
    <col min="5151" max="5376" width="9" style="1287"/>
    <col min="5377" max="5378" width="14.625" style="1287" customWidth="1"/>
    <col min="5379" max="5401" width="6.625" style="1287" customWidth="1"/>
    <col min="5402" max="5405" width="9" style="1287"/>
    <col min="5406" max="5406" width="11" style="1287" bestFit="1" customWidth="1"/>
    <col min="5407" max="5632" width="9" style="1287"/>
    <col min="5633" max="5634" width="14.625" style="1287" customWidth="1"/>
    <col min="5635" max="5657" width="6.625" style="1287" customWidth="1"/>
    <col min="5658" max="5661" width="9" style="1287"/>
    <col min="5662" max="5662" width="11" style="1287" bestFit="1" customWidth="1"/>
    <col min="5663" max="5888" width="9" style="1287"/>
    <col min="5889" max="5890" width="14.625" style="1287" customWidth="1"/>
    <col min="5891" max="5913" width="6.625" style="1287" customWidth="1"/>
    <col min="5914" max="5917" width="9" style="1287"/>
    <col min="5918" max="5918" width="11" style="1287" bestFit="1" customWidth="1"/>
    <col min="5919" max="6144" width="9" style="1287"/>
    <col min="6145" max="6146" width="14.625" style="1287" customWidth="1"/>
    <col min="6147" max="6169" width="6.625" style="1287" customWidth="1"/>
    <col min="6170" max="6173" width="9" style="1287"/>
    <col min="6174" max="6174" width="11" style="1287" bestFit="1" customWidth="1"/>
    <col min="6175" max="6400" width="9" style="1287"/>
    <col min="6401" max="6402" width="14.625" style="1287" customWidth="1"/>
    <col min="6403" max="6425" width="6.625" style="1287" customWidth="1"/>
    <col min="6426" max="6429" width="9" style="1287"/>
    <col min="6430" max="6430" width="11" style="1287" bestFit="1" customWidth="1"/>
    <col min="6431" max="6656" width="9" style="1287"/>
    <col min="6657" max="6658" width="14.625" style="1287" customWidth="1"/>
    <col min="6659" max="6681" width="6.625" style="1287" customWidth="1"/>
    <col min="6682" max="6685" width="9" style="1287"/>
    <col min="6686" max="6686" width="11" style="1287" bestFit="1" customWidth="1"/>
    <col min="6687" max="6912" width="9" style="1287"/>
    <col min="6913" max="6914" width="14.625" style="1287" customWidth="1"/>
    <col min="6915" max="6937" width="6.625" style="1287" customWidth="1"/>
    <col min="6938" max="6941" width="9" style="1287"/>
    <col min="6942" max="6942" width="11" style="1287" bestFit="1" customWidth="1"/>
    <col min="6943" max="7168" width="9" style="1287"/>
    <col min="7169" max="7170" width="14.625" style="1287" customWidth="1"/>
    <col min="7171" max="7193" width="6.625" style="1287" customWidth="1"/>
    <col min="7194" max="7197" width="9" style="1287"/>
    <col min="7198" max="7198" width="11" style="1287" bestFit="1" customWidth="1"/>
    <col min="7199" max="7424" width="9" style="1287"/>
    <col min="7425" max="7426" width="14.625" style="1287" customWidth="1"/>
    <col min="7427" max="7449" width="6.625" style="1287" customWidth="1"/>
    <col min="7450" max="7453" width="9" style="1287"/>
    <col min="7454" max="7454" width="11" style="1287" bestFit="1" customWidth="1"/>
    <col min="7455" max="7680" width="9" style="1287"/>
    <col min="7681" max="7682" width="14.625" style="1287" customWidth="1"/>
    <col min="7683" max="7705" width="6.625" style="1287" customWidth="1"/>
    <col min="7706" max="7709" width="9" style="1287"/>
    <col min="7710" max="7710" width="11" style="1287" bestFit="1" customWidth="1"/>
    <col min="7711" max="7936" width="9" style="1287"/>
    <col min="7937" max="7938" width="14.625" style="1287" customWidth="1"/>
    <col min="7939" max="7961" width="6.625" style="1287" customWidth="1"/>
    <col min="7962" max="7965" width="9" style="1287"/>
    <col min="7966" max="7966" width="11" style="1287" bestFit="1" customWidth="1"/>
    <col min="7967" max="8192" width="9" style="1287"/>
    <col min="8193" max="8194" width="14.625" style="1287" customWidth="1"/>
    <col min="8195" max="8217" width="6.625" style="1287" customWidth="1"/>
    <col min="8218" max="8221" width="9" style="1287"/>
    <col min="8222" max="8222" width="11" style="1287" bestFit="1" customWidth="1"/>
    <col min="8223" max="8448" width="9" style="1287"/>
    <col min="8449" max="8450" width="14.625" style="1287" customWidth="1"/>
    <col min="8451" max="8473" width="6.625" style="1287" customWidth="1"/>
    <col min="8474" max="8477" width="9" style="1287"/>
    <col min="8478" max="8478" width="11" style="1287" bestFit="1" customWidth="1"/>
    <col min="8479" max="8704" width="9" style="1287"/>
    <col min="8705" max="8706" width="14.625" style="1287" customWidth="1"/>
    <col min="8707" max="8729" width="6.625" style="1287" customWidth="1"/>
    <col min="8730" max="8733" width="9" style="1287"/>
    <col min="8734" max="8734" width="11" style="1287" bestFit="1" customWidth="1"/>
    <col min="8735" max="8960" width="9" style="1287"/>
    <col min="8961" max="8962" width="14.625" style="1287" customWidth="1"/>
    <col min="8963" max="8985" width="6.625" style="1287" customWidth="1"/>
    <col min="8986" max="8989" width="9" style="1287"/>
    <col min="8990" max="8990" width="11" style="1287" bestFit="1" customWidth="1"/>
    <col min="8991" max="9216" width="9" style="1287"/>
    <col min="9217" max="9218" width="14.625" style="1287" customWidth="1"/>
    <col min="9219" max="9241" width="6.625" style="1287" customWidth="1"/>
    <col min="9242" max="9245" width="9" style="1287"/>
    <col min="9246" max="9246" width="11" style="1287" bestFit="1" customWidth="1"/>
    <col min="9247" max="9472" width="9" style="1287"/>
    <col min="9473" max="9474" width="14.625" style="1287" customWidth="1"/>
    <col min="9475" max="9497" width="6.625" style="1287" customWidth="1"/>
    <col min="9498" max="9501" width="9" style="1287"/>
    <col min="9502" max="9502" width="11" style="1287" bestFit="1" customWidth="1"/>
    <col min="9503" max="9728" width="9" style="1287"/>
    <col min="9729" max="9730" width="14.625" style="1287" customWidth="1"/>
    <col min="9731" max="9753" width="6.625" style="1287" customWidth="1"/>
    <col min="9754" max="9757" width="9" style="1287"/>
    <col min="9758" max="9758" width="11" style="1287" bestFit="1" customWidth="1"/>
    <col min="9759" max="9984" width="9" style="1287"/>
    <col min="9985" max="9986" width="14.625" style="1287" customWidth="1"/>
    <col min="9987" max="10009" width="6.625" style="1287" customWidth="1"/>
    <col min="10010" max="10013" width="9" style="1287"/>
    <col min="10014" max="10014" width="11" style="1287" bestFit="1" customWidth="1"/>
    <col min="10015" max="10240" width="9" style="1287"/>
    <col min="10241" max="10242" width="14.625" style="1287" customWidth="1"/>
    <col min="10243" max="10265" width="6.625" style="1287" customWidth="1"/>
    <col min="10266" max="10269" width="9" style="1287"/>
    <col min="10270" max="10270" width="11" style="1287" bestFit="1" customWidth="1"/>
    <col min="10271" max="10496" width="9" style="1287"/>
    <col min="10497" max="10498" width="14.625" style="1287" customWidth="1"/>
    <col min="10499" max="10521" width="6.625" style="1287" customWidth="1"/>
    <col min="10522" max="10525" width="9" style="1287"/>
    <col min="10526" max="10526" width="11" style="1287" bestFit="1" customWidth="1"/>
    <col min="10527" max="10752" width="9" style="1287"/>
    <col min="10753" max="10754" width="14.625" style="1287" customWidth="1"/>
    <col min="10755" max="10777" width="6.625" style="1287" customWidth="1"/>
    <col min="10778" max="10781" width="9" style="1287"/>
    <col min="10782" max="10782" width="11" style="1287" bestFit="1" customWidth="1"/>
    <col min="10783" max="11008" width="9" style="1287"/>
    <col min="11009" max="11010" width="14.625" style="1287" customWidth="1"/>
    <col min="11011" max="11033" width="6.625" style="1287" customWidth="1"/>
    <col min="11034" max="11037" width="9" style="1287"/>
    <col min="11038" max="11038" width="11" style="1287" bestFit="1" customWidth="1"/>
    <col min="11039" max="11264" width="9" style="1287"/>
    <col min="11265" max="11266" width="14.625" style="1287" customWidth="1"/>
    <col min="11267" max="11289" width="6.625" style="1287" customWidth="1"/>
    <col min="11290" max="11293" width="9" style="1287"/>
    <col min="11294" max="11294" width="11" style="1287" bestFit="1" customWidth="1"/>
    <col min="11295" max="11520" width="9" style="1287"/>
    <col min="11521" max="11522" width="14.625" style="1287" customWidth="1"/>
    <col min="11523" max="11545" width="6.625" style="1287" customWidth="1"/>
    <col min="11546" max="11549" width="9" style="1287"/>
    <col min="11550" max="11550" width="11" style="1287" bestFit="1" customWidth="1"/>
    <col min="11551" max="11776" width="9" style="1287"/>
    <col min="11777" max="11778" width="14.625" style="1287" customWidth="1"/>
    <col min="11779" max="11801" width="6.625" style="1287" customWidth="1"/>
    <col min="11802" max="11805" width="9" style="1287"/>
    <col min="11806" max="11806" width="11" style="1287" bestFit="1" customWidth="1"/>
    <col min="11807" max="12032" width="9" style="1287"/>
    <col min="12033" max="12034" width="14.625" style="1287" customWidth="1"/>
    <col min="12035" max="12057" width="6.625" style="1287" customWidth="1"/>
    <col min="12058" max="12061" width="9" style="1287"/>
    <col min="12062" max="12062" width="11" style="1287" bestFit="1" customWidth="1"/>
    <col min="12063" max="12288" width="9" style="1287"/>
    <col min="12289" max="12290" width="14.625" style="1287" customWidth="1"/>
    <col min="12291" max="12313" width="6.625" style="1287" customWidth="1"/>
    <col min="12314" max="12317" width="9" style="1287"/>
    <col min="12318" max="12318" width="11" style="1287" bestFit="1" customWidth="1"/>
    <col min="12319" max="12544" width="9" style="1287"/>
    <col min="12545" max="12546" width="14.625" style="1287" customWidth="1"/>
    <col min="12547" max="12569" width="6.625" style="1287" customWidth="1"/>
    <col min="12570" max="12573" width="9" style="1287"/>
    <col min="12574" max="12574" width="11" style="1287" bestFit="1" customWidth="1"/>
    <col min="12575" max="12800" width="9" style="1287"/>
    <col min="12801" max="12802" width="14.625" style="1287" customWidth="1"/>
    <col min="12803" max="12825" width="6.625" style="1287" customWidth="1"/>
    <col min="12826" max="12829" width="9" style="1287"/>
    <col min="12830" max="12830" width="11" style="1287" bestFit="1" customWidth="1"/>
    <col min="12831" max="13056" width="9" style="1287"/>
    <col min="13057" max="13058" width="14.625" style="1287" customWidth="1"/>
    <col min="13059" max="13081" width="6.625" style="1287" customWidth="1"/>
    <col min="13082" max="13085" width="9" style="1287"/>
    <col min="13086" max="13086" width="11" style="1287" bestFit="1" customWidth="1"/>
    <col min="13087" max="13312" width="9" style="1287"/>
    <col min="13313" max="13314" width="14.625" style="1287" customWidth="1"/>
    <col min="13315" max="13337" width="6.625" style="1287" customWidth="1"/>
    <col min="13338" max="13341" width="9" style="1287"/>
    <col min="13342" max="13342" width="11" style="1287" bestFit="1" customWidth="1"/>
    <col min="13343" max="13568" width="9" style="1287"/>
    <col min="13569" max="13570" width="14.625" style="1287" customWidth="1"/>
    <col min="13571" max="13593" width="6.625" style="1287" customWidth="1"/>
    <col min="13594" max="13597" width="9" style="1287"/>
    <col min="13598" max="13598" width="11" style="1287" bestFit="1" customWidth="1"/>
    <col min="13599" max="13824" width="9" style="1287"/>
    <col min="13825" max="13826" width="14.625" style="1287" customWidth="1"/>
    <col min="13827" max="13849" width="6.625" style="1287" customWidth="1"/>
    <col min="13850" max="13853" width="9" style="1287"/>
    <col min="13854" max="13854" width="11" style="1287" bestFit="1" customWidth="1"/>
    <col min="13855" max="14080" width="9" style="1287"/>
    <col min="14081" max="14082" width="14.625" style="1287" customWidth="1"/>
    <col min="14083" max="14105" width="6.625" style="1287" customWidth="1"/>
    <col min="14106" max="14109" width="9" style="1287"/>
    <col min="14110" max="14110" width="11" style="1287" bestFit="1" customWidth="1"/>
    <col min="14111" max="14336" width="9" style="1287"/>
    <col min="14337" max="14338" width="14.625" style="1287" customWidth="1"/>
    <col min="14339" max="14361" width="6.625" style="1287" customWidth="1"/>
    <col min="14362" max="14365" width="9" style="1287"/>
    <col min="14366" max="14366" width="11" style="1287" bestFit="1" customWidth="1"/>
    <col min="14367" max="14592" width="9" style="1287"/>
    <col min="14593" max="14594" width="14.625" style="1287" customWidth="1"/>
    <col min="14595" max="14617" width="6.625" style="1287" customWidth="1"/>
    <col min="14618" max="14621" width="9" style="1287"/>
    <col min="14622" max="14622" width="11" style="1287" bestFit="1" customWidth="1"/>
    <col min="14623" max="14848" width="9" style="1287"/>
    <col min="14849" max="14850" width="14.625" style="1287" customWidth="1"/>
    <col min="14851" max="14873" width="6.625" style="1287" customWidth="1"/>
    <col min="14874" max="14877" width="9" style="1287"/>
    <col min="14878" max="14878" width="11" style="1287" bestFit="1" customWidth="1"/>
    <col min="14879" max="15104" width="9" style="1287"/>
    <col min="15105" max="15106" width="14.625" style="1287" customWidth="1"/>
    <col min="15107" max="15129" width="6.625" style="1287" customWidth="1"/>
    <col min="15130" max="15133" width="9" style="1287"/>
    <col min="15134" max="15134" width="11" style="1287" bestFit="1" customWidth="1"/>
    <col min="15135" max="15360" width="9" style="1287"/>
    <col min="15361" max="15362" width="14.625" style="1287" customWidth="1"/>
    <col min="15363" max="15385" width="6.625" style="1287" customWidth="1"/>
    <col min="15386" max="15389" width="9" style="1287"/>
    <col min="15390" max="15390" width="11" style="1287" bestFit="1" customWidth="1"/>
    <col min="15391" max="15616" width="9" style="1287"/>
    <col min="15617" max="15618" width="14.625" style="1287" customWidth="1"/>
    <col min="15619" max="15641" width="6.625" style="1287" customWidth="1"/>
    <col min="15642" max="15645" width="9" style="1287"/>
    <col min="15646" max="15646" width="11" style="1287" bestFit="1" customWidth="1"/>
    <col min="15647" max="15872" width="9" style="1287"/>
    <col min="15873" max="15874" width="14.625" style="1287" customWidth="1"/>
    <col min="15875" max="15897" width="6.625" style="1287" customWidth="1"/>
    <col min="15898" max="15901" width="9" style="1287"/>
    <col min="15902" max="15902" width="11" style="1287" bestFit="1" customWidth="1"/>
    <col min="15903" max="16128" width="9" style="1287"/>
    <col min="16129" max="16130" width="14.625" style="1287" customWidth="1"/>
    <col min="16131" max="16153" width="6.625" style="1287" customWidth="1"/>
    <col min="16154" max="16157" width="9" style="1287"/>
    <col min="16158" max="16158" width="11" style="1287" bestFit="1" customWidth="1"/>
    <col min="16159" max="16384" width="9" style="1287"/>
  </cols>
  <sheetData>
    <row r="5" spans="1:30" ht="10.5" customHeight="1"/>
    <row r="6" spans="1:30" ht="35.1" customHeight="1" thickBot="1">
      <c r="AA6" s="1288" t="s">
        <v>1800</v>
      </c>
    </row>
    <row r="7" spans="1:30" ht="35.1" customHeight="1" thickTop="1" thickBot="1">
      <c r="A7" s="1798" t="s">
        <v>1801</v>
      </c>
      <c r="B7" s="1799"/>
      <c r="C7" s="1805" t="s">
        <v>1802</v>
      </c>
      <c r="D7" s="1805"/>
      <c r="E7" s="1805"/>
      <c r="F7" s="1805"/>
      <c r="G7" s="1806"/>
      <c r="H7" s="1807" t="s">
        <v>1803</v>
      </c>
      <c r="I7" s="1808"/>
      <c r="J7" s="1808"/>
      <c r="K7" s="1808"/>
      <c r="L7" s="1808"/>
      <c r="M7" s="1808"/>
      <c r="N7" s="1808"/>
      <c r="O7" s="1808"/>
      <c r="P7" s="1808"/>
      <c r="Q7" s="1808"/>
      <c r="R7" s="1808"/>
      <c r="S7" s="1808"/>
      <c r="T7" s="1808"/>
      <c r="U7" s="1808"/>
      <c r="V7" s="1808"/>
      <c r="W7" s="1808"/>
      <c r="X7" s="1808"/>
      <c r="Y7" s="1809"/>
      <c r="Z7" s="1289"/>
    </row>
    <row r="8" spans="1:30" ht="35.1" customHeight="1" thickTop="1">
      <c r="A8" s="1800"/>
      <c r="B8" s="1801"/>
      <c r="C8" s="1810" t="s">
        <v>1804</v>
      </c>
      <c r="D8" s="1811"/>
      <c r="E8" s="1811"/>
      <c r="F8" s="1811"/>
      <c r="G8" s="1812"/>
      <c r="H8" s="1816"/>
      <c r="I8" s="1817"/>
      <c r="J8" s="1817"/>
      <c r="K8" s="1817"/>
      <c r="L8" s="1817"/>
      <c r="M8" s="1817"/>
      <c r="N8" s="1817"/>
      <c r="O8" s="1817"/>
      <c r="P8" s="1817"/>
      <c r="Q8" s="1817"/>
      <c r="R8" s="1817"/>
      <c r="S8" s="1817"/>
      <c r="T8" s="1817"/>
      <c r="U8" s="1817"/>
      <c r="V8" s="1817"/>
      <c r="W8" s="1817"/>
      <c r="X8" s="1817"/>
      <c r="Y8" s="1818"/>
      <c r="Z8" s="1289"/>
      <c r="AA8" s="1290" t="s">
        <v>1805</v>
      </c>
      <c r="AB8" s="1290"/>
      <c r="AC8" s="1290"/>
      <c r="AD8" s="1290"/>
    </row>
    <row r="9" spans="1:30" ht="35.1" customHeight="1">
      <c r="A9" s="1802"/>
      <c r="B9" s="1801"/>
      <c r="C9" s="1813"/>
      <c r="D9" s="1814"/>
      <c r="E9" s="1814"/>
      <c r="F9" s="1814"/>
      <c r="G9" s="1815"/>
      <c r="H9" s="1819"/>
      <c r="I9" s="1820"/>
      <c r="J9" s="1820"/>
      <c r="K9" s="1820"/>
      <c r="L9" s="1820"/>
      <c r="M9" s="1820"/>
      <c r="N9" s="1820"/>
      <c r="O9" s="1820"/>
      <c r="P9" s="1820"/>
      <c r="Q9" s="1820"/>
      <c r="R9" s="1820"/>
      <c r="S9" s="1820"/>
      <c r="T9" s="1820"/>
      <c r="U9" s="1820"/>
      <c r="V9" s="1820"/>
      <c r="W9" s="1820"/>
      <c r="X9" s="1820"/>
      <c r="Y9" s="1821"/>
      <c r="Z9" s="1289"/>
      <c r="AA9" s="1290" t="s">
        <v>1806</v>
      </c>
      <c r="AB9" s="1290"/>
      <c r="AC9" s="1290"/>
      <c r="AD9" s="1290"/>
    </row>
    <row r="10" spans="1:30" ht="35.1" customHeight="1">
      <c r="A10" s="1802"/>
      <c r="B10" s="1801"/>
      <c r="C10" s="1822" t="s">
        <v>318</v>
      </c>
      <c r="D10" s="1822"/>
      <c r="E10" s="1822"/>
      <c r="F10" s="1822"/>
      <c r="G10" s="1823"/>
      <c r="H10" s="1824"/>
      <c r="I10" s="1825"/>
      <c r="J10" s="1825"/>
      <c r="K10" s="1825"/>
      <c r="L10" s="1825"/>
      <c r="M10" s="1825"/>
      <c r="N10" s="1825"/>
      <c r="O10" s="1825"/>
      <c r="P10" s="1825"/>
      <c r="Q10" s="1825"/>
      <c r="R10" s="1825"/>
      <c r="S10" s="1825"/>
      <c r="T10" s="1825"/>
      <c r="U10" s="1825"/>
      <c r="V10" s="1825"/>
      <c r="W10" s="1825"/>
      <c r="X10" s="1825"/>
      <c r="Y10" s="1826"/>
      <c r="Z10" s="1289"/>
      <c r="AA10" s="1290" t="s">
        <v>1807</v>
      </c>
      <c r="AB10" s="1290"/>
      <c r="AC10" s="1290"/>
      <c r="AD10" s="1290"/>
    </row>
    <row r="11" spans="1:30" ht="35.1" customHeight="1" thickBot="1">
      <c r="A11" s="1803"/>
      <c r="B11" s="1804"/>
      <c r="C11" s="1822" t="s">
        <v>295</v>
      </c>
      <c r="D11" s="1822"/>
      <c r="E11" s="1822"/>
      <c r="F11" s="1822"/>
      <c r="G11" s="1823"/>
      <c r="H11" s="1827"/>
      <c r="I11" s="1828"/>
      <c r="J11" s="1828"/>
      <c r="K11" s="1828"/>
      <c r="L11" s="1828"/>
      <c r="M11" s="1828"/>
      <c r="N11" s="1828"/>
      <c r="O11" s="1828"/>
      <c r="P11" s="1829"/>
      <c r="Q11" s="1793" t="s">
        <v>319</v>
      </c>
      <c r="R11" s="1794"/>
      <c r="S11" s="1795"/>
      <c r="T11" s="1796"/>
      <c r="U11" s="1796"/>
      <c r="V11" s="1796"/>
      <c r="W11" s="1796"/>
      <c r="X11" s="1796"/>
      <c r="Y11" s="1797"/>
      <c r="Z11" s="1291"/>
      <c r="AA11" s="1290" t="s">
        <v>1808</v>
      </c>
      <c r="AB11" s="1290"/>
      <c r="AC11" s="1290"/>
      <c r="AD11" s="1290">
        <v>1130034</v>
      </c>
    </row>
  </sheetData>
  <mergeCells count="12">
    <mergeCell ref="Q11:R11"/>
    <mergeCell ref="S11:Y11"/>
    <mergeCell ref="A7:B11"/>
    <mergeCell ref="C7:G7"/>
    <mergeCell ref="H7:Y7"/>
    <mergeCell ref="C8:G9"/>
    <mergeCell ref="H8:Y8"/>
    <mergeCell ref="H9:Y9"/>
    <mergeCell ref="C10:G10"/>
    <mergeCell ref="H10:Y10"/>
    <mergeCell ref="C11:G11"/>
    <mergeCell ref="H11:P11"/>
  </mergeCells>
  <phoneticPr fontId="4"/>
  <printOptions horizontalCentered="1"/>
  <pageMargins left="0.16" right="0.16" top="0.17" bottom="0.16" header="0.3" footer="0.3"/>
  <pageSetup paperSize="9" scale="57" orientation="portrait" blackAndWhite="1"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44</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57" t="s">
        <v>43</v>
      </c>
      <c r="C4" s="1857"/>
      <c r="D4" s="1857"/>
      <c r="E4" s="1857"/>
      <c r="F4" s="1857"/>
      <c r="G4" s="1857"/>
      <c r="H4" s="1857"/>
      <c r="I4" s="1857"/>
      <c r="J4" s="1857"/>
      <c r="K4" s="1857"/>
      <c r="L4" s="1857"/>
      <c r="M4" s="1857"/>
      <c r="N4" s="1857"/>
      <c r="O4" s="1857"/>
      <c r="P4" s="1857"/>
      <c r="Q4" s="1857"/>
      <c r="R4" s="1857"/>
      <c r="S4" s="1857"/>
      <c r="T4" s="1857"/>
      <c r="U4" s="1857"/>
      <c r="V4" s="1857"/>
      <c r="W4" s="1857"/>
      <c r="X4" s="1857"/>
      <c r="Y4" s="1857"/>
      <c r="Z4" s="1857"/>
      <c r="AA4" s="1857"/>
      <c r="AB4" s="1857"/>
      <c r="AC4" s="1857"/>
      <c r="AD4" s="1857"/>
      <c r="AE4" s="1857"/>
      <c r="AF4" s="1857"/>
      <c r="AG4" s="1857"/>
      <c r="AH4" s="1857"/>
      <c r="AI4" s="1857"/>
      <c r="AJ4" s="1857"/>
      <c r="AK4" s="1857"/>
      <c r="AL4" s="1857"/>
      <c r="AM4" s="1857"/>
      <c r="AN4" s="1857"/>
      <c r="AO4" s="1857"/>
      <c r="AP4" s="1857"/>
      <c r="AQ4" s="1857"/>
      <c r="AR4" s="1857"/>
      <c r="AS4" s="1857"/>
      <c r="AT4" s="1857"/>
      <c r="AU4" s="1857"/>
      <c r="AV4" s="1857"/>
      <c r="AW4" s="1857"/>
      <c r="AX4" s="1857"/>
      <c r="AY4" s="1857"/>
      <c r="AZ4" s="1857"/>
      <c r="BA4" s="1857"/>
      <c r="BB4" s="1857"/>
      <c r="BC4" s="1857"/>
      <c r="BD4" s="1857"/>
      <c r="BE4" s="1857"/>
      <c r="BF4" s="1857"/>
    </row>
    <row r="5" spans="2:75" ht="13.5" customHeight="1">
      <c r="B5" s="1857"/>
      <c r="C5" s="1857"/>
      <c r="D5" s="1857"/>
      <c r="E5" s="1857"/>
      <c r="F5" s="1857"/>
      <c r="G5" s="1857"/>
      <c r="H5" s="1857"/>
      <c r="I5" s="1857"/>
      <c r="J5" s="1857"/>
      <c r="K5" s="1857"/>
      <c r="L5" s="1857"/>
      <c r="M5" s="1857"/>
      <c r="N5" s="1857"/>
      <c r="O5" s="1857"/>
      <c r="P5" s="1857"/>
      <c r="Q5" s="1857"/>
      <c r="R5" s="1857"/>
      <c r="S5" s="1857"/>
      <c r="T5" s="1857"/>
      <c r="U5" s="1857"/>
      <c r="V5" s="1857"/>
      <c r="W5" s="1857"/>
      <c r="X5" s="1857"/>
      <c r="Y5" s="1857"/>
      <c r="Z5" s="1857"/>
      <c r="AA5" s="1857"/>
      <c r="AB5" s="1857"/>
      <c r="AC5" s="1857"/>
      <c r="AD5" s="1857"/>
      <c r="AE5" s="1857"/>
      <c r="AF5" s="1857"/>
      <c r="AG5" s="1857"/>
      <c r="AH5" s="1857"/>
      <c r="AI5" s="1857"/>
      <c r="AJ5" s="1857"/>
      <c r="AK5" s="1857"/>
      <c r="AL5" s="1857"/>
      <c r="AM5" s="1857"/>
      <c r="AN5" s="1857"/>
      <c r="AO5" s="1857"/>
      <c r="AP5" s="1857"/>
      <c r="AQ5" s="1857"/>
      <c r="AR5" s="1857"/>
      <c r="AS5" s="1857"/>
      <c r="AT5" s="1857"/>
      <c r="AU5" s="1857"/>
      <c r="AV5" s="1857"/>
      <c r="AW5" s="1857"/>
      <c r="AX5" s="1857"/>
      <c r="AY5" s="1857"/>
      <c r="AZ5" s="1857"/>
      <c r="BA5" s="1857"/>
      <c r="BB5" s="1857"/>
      <c r="BC5" s="1857"/>
      <c r="BD5" s="1857"/>
      <c r="BE5" s="1857"/>
      <c r="BF5" s="1857"/>
    </row>
    <row r="6" spans="2:75" ht="13.5" customHeight="1">
      <c r="B6" s="1858" t="s">
        <v>2267</v>
      </c>
      <c r="C6" s="1858"/>
      <c r="D6" s="1858"/>
      <c r="E6" s="1858"/>
      <c r="F6" s="1858"/>
      <c r="G6" s="1858"/>
      <c r="H6" s="1858"/>
      <c r="I6" s="1858"/>
      <c r="J6" s="1858"/>
      <c r="K6" s="1858"/>
      <c r="L6" s="1858"/>
      <c r="M6" s="1858"/>
      <c r="N6" s="1858"/>
      <c r="O6" s="1858"/>
      <c r="P6" s="1858"/>
      <c r="Q6" s="1858"/>
      <c r="R6" s="1858"/>
      <c r="S6" s="1858"/>
      <c r="T6" s="1858"/>
      <c r="U6" s="1858"/>
      <c r="V6" s="1858"/>
      <c r="W6" s="1858"/>
      <c r="X6" s="1858"/>
      <c r="Y6" s="1858"/>
      <c r="Z6" s="1858"/>
      <c r="AA6" s="1858"/>
      <c r="AB6" s="1858"/>
      <c r="AC6" s="1858"/>
      <c r="AD6" s="1858"/>
      <c r="AE6" s="1858"/>
      <c r="AF6" s="1858"/>
      <c r="AG6" s="1858"/>
      <c r="AH6" s="1858"/>
      <c r="AI6" s="1858"/>
      <c r="AJ6" s="1858"/>
      <c r="AK6" s="1858"/>
      <c r="AL6" s="1858"/>
      <c r="AM6" s="1858"/>
      <c r="AN6" s="1858"/>
      <c r="AO6" s="1858"/>
      <c r="AP6" s="1858"/>
      <c r="AQ6" s="1858"/>
      <c r="AR6" s="1858"/>
      <c r="AS6" s="1858"/>
      <c r="AT6" s="1858"/>
      <c r="AU6" s="1858"/>
      <c r="AV6" s="1858"/>
      <c r="AW6" s="1858"/>
      <c r="AX6" s="1858"/>
      <c r="AY6" s="1858"/>
      <c r="AZ6" s="1858"/>
      <c r="BA6" s="1858"/>
      <c r="BB6" s="1858"/>
      <c r="BC6" s="1858"/>
      <c r="BD6" s="1858"/>
      <c r="BE6" s="1858"/>
      <c r="BF6" s="1858"/>
    </row>
    <row r="7" spans="2:75" ht="13.5" customHeight="1">
      <c r="B7" s="1859" t="s">
        <v>264</v>
      </c>
      <c r="C7" s="1859"/>
      <c r="D7" s="1859"/>
      <c r="E7" s="1859"/>
      <c r="F7" s="1859"/>
      <c r="G7" s="1859"/>
      <c r="H7" s="1859"/>
      <c r="I7" s="1859"/>
      <c r="J7" s="1859"/>
      <c r="K7" s="1859"/>
      <c r="L7" s="1859"/>
      <c r="M7" s="1859"/>
      <c r="N7" s="1859"/>
      <c r="O7" s="1859"/>
      <c r="P7" s="1859"/>
      <c r="Q7" s="1859"/>
      <c r="R7" s="1859"/>
      <c r="S7" s="1859"/>
      <c r="T7" s="1859"/>
      <c r="U7" s="1859"/>
      <c r="V7" s="1859"/>
      <c r="W7" s="1859"/>
      <c r="X7" s="1859"/>
      <c r="Y7" s="1859"/>
      <c r="Z7" s="1859"/>
      <c r="AA7" s="1859"/>
      <c r="AB7" s="1859"/>
      <c r="AC7" s="1859"/>
      <c r="AD7" s="1859"/>
      <c r="AE7" s="1859"/>
      <c r="AF7" s="1859"/>
      <c r="AG7" s="1859"/>
      <c r="AH7" s="1859"/>
      <c r="AI7" s="1859"/>
      <c r="AJ7" s="1859"/>
      <c r="AK7" s="1859"/>
      <c r="AL7" s="1859"/>
      <c r="AM7" s="1859"/>
      <c r="AN7" s="1859"/>
      <c r="AO7" s="1859"/>
      <c r="AP7" s="1859"/>
      <c r="AQ7" s="1859"/>
      <c r="AR7" s="1859"/>
      <c r="AS7" s="1859"/>
      <c r="AT7" s="1859"/>
      <c r="AU7" s="1859"/>
      <c r="AV7" s="1859"/>
      <c r="AW7" s="1859"/>
      <c r="AX7" s="1859"/>
      <c r="AY7" s="1859"/>
      <c r="AZ7" s="1859"/>
      <c r="BA7" s="1859"/>
      <c r="BB7" s="1859"/>
      <c r="BC7" s="1859"/>
      <c r="BD7" s="1859"/>
      <c r="BE7" s="1859"/>
      <c r="BF7" s="1859"/>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276</v>
      </c>
      <c r="AU9" s="1860" t="str">
        <f>IF(BK9="","",(YEAR(BK9)-2018))</f>
        <v/>
      </c>
      <c r="AV9" s="1860"/>
      <c r="AW9" s="1281"/>
      <c r="AX9" s="1282" t="s">
        <v>0</v>
      </c>
      <c r="AY9" s="1860" t="str">
        <f>IF(BK9="","",MONTH(BK9))</f>
        <v/>
      </c>
      <c r="AZ9" s="1860"/>
      <c r="BA9" s="1282"/>
      <c r="BB9" s="1282" t="s">
        <v>37</v>
      </c>
      <c r="BC9" s="1860" t="str">
        <f>IF(BK9="","",DAY(BK9))</f>
        <v/>
      </c>
      <c r="BD9" s="1860"/>
      <c r="BE9" s="1282"/>
      <c r="BF9" s="1282" t="s">
        <v>12</v>
      </c>
      <c r="BK9" s="1861"/>
      <c r="BL9" s="1862"/>
      <c r="BM9" s="1862"/>
      <c r="BN9" s="1862"/>
      <c r="BO9" s="1862"/>
      <c r="BP9" s="1862"/>
      <c r="BQ9" s="1862"/>
      <c r="BR9" s="1862"/>
      <c r="BS9" s="1862"/>
      <c r="BT9" s="1862"/>
      <c r="BU9" s="1862"/>
      <c r="BV9" s="1862"/>
      <c r="BW9" s="1863"/>
    </row>
    <row r="10" spans="2:75" ht="13.5" customHeight="1">
      <c r="B10" s="1281"/>
      <c r="C10" s="1281" t="s">
        <v>140</v>
      </c>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c r="D11" s="1281"/>
      <c r="E11" s="1281"/>
      <c r="F11" s="1281" t="s">
        <v>141</v>
      </c>
      <c r="G11" s="1281"/>
      <c r="H11" s="1281"/>
      <c r="I11" s="1281"/>
      <c r="J11" s="1281"/>
      <c r="K11" s="1281"/>
      <c r="L11" s="1281"/>
      <c r="M11" s="1281"/>
      <c r="N11" s="1281"/>
      <c r="O11" s="1281"/>
      <c r="P11" s="1281"/>
      <c r="Q11" s="1281"/>
      <c r="R11" s="1281"/>
      <c r="S11" s="1281"/>
      <c r="T11" s="1281" t="s">
        <v>124</v>
      </c>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17</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64"/>
      <c r="AI15" s="1864"/>
      <c r="AJ15" s="1864"/>
      <c r="AK15" s="1864"/>
      <c r="AL15" s="1864"/>
      <c r="AM15" s="1864"/>
      <c r="AN15" s="1864"/>
      <c r="AO15" s="1864"/>
      <c r="AP15" s="1864"/>
      <c r="AQ15" s="1864"/>
      <c r="AR15" s="1864"/>
      <c r="AS15" s="1864"/>
      <c r="AT15" s="1864"/>
      <c r="AU15" s="1864"/>
      <c r="AV15" s="1864"/>
      <c r="AW15" s="1864"/>
      <c r="AX15" s="1864"/>
      <c r="AY15" s="1864"/>
      <c r="AZ15" s="1864"/>
      <c r="BA15" s="1864"/>
      <c r="BB15" s="1864"/>
      <c r="BC15" s="1864"/>
      <c r="BD15" s="1864"/>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64"/>
      <c r="AI16" s="1864"/>
      <c r="AJ16" s="1864"/>
      <c r="AK16" s="1864"/>
      <c r="AL16" s="1864"/>
      <c r="AM16" s="1864"/>
      <c r="AN16" s="1864"/>
      <c r="AO16" s="1864"/>
      <c r="AP16" s="1864"/>
      <c r="AQ16" s="1864"/>
      <c r="AR16" s="1864"/>
      <c r="AS16" s="1864"/>
      <c r="AT16" s="1864"/>
      <c r="AU16" s="1864"/>
      <c r="AV16" s="1864"/>
      <c r="AW16" s="1864"/>
      <c r="AX16" s="1864"/>
      <c r="AY16" s="1864"/>
      <c r="AZ16" s="1864"/>
      <c r="BA16" s="1864"/>
      <c r="BB16" s="1864"/>
      <c r="BC16" s="1864"/>
      <c r="BD16" s="1864"/>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64"/>
      <c r="AI19" s="1864"/>
      <c r="AJ19" s="1864"/>
      <c r="AK19" s="1864"/>
      <c r="AL19" s="1864"/>
      <c r="AM19" s="1864"/>
      <c r="AN19" s="1864"/>
      <c r="AO19" s="1864"/>
      <c r="AP19" s="1864"/>
      <c r="AQ19" s="1864"/>
      <c r="AR19" s="1864"/>
      <c r="AS19" s="1864"/>
      <c r="AT19" s="1864"/>
      <c r="AU19" s="1864"/>
      <c r="AV19" s="1864"/>
      <c r="AW19" s="1864"/>
      <c r="AX19" s="1864"/>
      <c r="AY19" s="1864"/>
      <c r="AZ19" s="1864"/>
      <c r="BA19" s="1864"/>
      <c r="BB19" s="1864"/>
      <c r="BC19" s="1864"/>
      <c r="BD19" s="1864"/>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64"/>
      <c r="AI20" s="1864"/>
      <c r="AJ20" s="1864"/>
      <c r="AK20" s="1864"/>
      <c r="AL20" s="1864"/>
      <c r="AM20" s="1864"/>
      <c r="AN20" s="1864"/>
      <c r="AO20" s="1864"/>
      <c r="AP20" s="1864"/>
      <c r="AQ20" s="1864"/>
      <c r="AR20" s="1864"/>
      <c r="AS20" s="1864"/>
      <c r="AT20" s="1864"/>
      <c r="AU20" s="1864"/>
      <c r="AV20" s="1864"/>
      <c r="AW20" s="1864"/>
      <c r="AX20" s="1864"/>
      <c r="AY20" s="1864"/>
      <c r="AZ20" s="1864"/>
      <c r="BA20" s="1864"/>
      <c r="BB20" s="1864"/>
      <c r="BC20" s="1864"/>
      <c r="BD20" s="1864"/>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281"/>
      <c r="C23" s="1281" t="s">
        <v>282</v>
      </c>
      <c r="D23" s="1281"/>
      <c r="E23" s="1281"/>
      <c r="F23" s="1281"/>
      <c r="G23" s="1281"/>
      <c r="H23" s="1281"/>
      <c r="I23" s="1281"/>
      <c r="J23" s="1281"/>
      <c r="K23" s="1281"/>
      <c r="L23" s="1281"/>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1281"/>
      <c r="AM23" s="1281"/>
      <c r="AN23" s="1281"/>
      <c r="AO23" s="1281"/>
      <c r="AP23" s="1281"/>
      <c r="AQ23" s="1281"/>
      <c r="AR23" s="1281"/>
      <c r="AS23" s="1281"/>
      <c r="AT23" s="1281"/>
      <c r="AU23" s="1281"/>
      <c r="AV23" s="1281"/>
      <c r="AW23" s="1281"/>
      <c r="AX23" s="1281"/>
      <c r="AY23" s="1281"/>
      <c r="AZ23" s="1281"/>
      <c r="BA23" s="1281"/>
      <c r="BB23" s="1281"/>
      <c r="BC23" s="1281"/>
      <c r="BD23" s="1281"/>
      <c r="BE23" s="1281"/>
      <c r="BF23" s="1281"/>
    </row>
    <row r="24" spans="2:58" ht="13.5" customHeight="1">
      <c r="B24" s="1281"/>
      <c r="C24" s="1281" t="s">
        <v>281</v>
      </c>
      <c r="D24" s="1281"/>
      <c r="E24" s="1281"/>
      <c r="F24" s="1281"/>
      <c r="G24" s="1281"/>
      <c r="H24" s="1281"/>
      <c r="I24" s="1281"/>
      <c r="J24" s="1281"/>
      <c r="K24" s="1281"/>
      <c r="L24" s="1281"/>
      <c r="M24" s="1281"/>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c r="AL24" s="1281"/>
      <c r="AM24" s="1281"/>
      <c r="AN24" s="1281"/>
      <c r="AO24" s="1281"/>
      <c r="AP24" s="1281"/>
      <c r="AQ24" s="1281"/>
      <c r="AR24" s="1281"/>
      <c r="AS24" s="1281"/>
      <c r="AT24" s="1281"/>
      <c r="AU24" s="1281"/>
      <c r="AV24" s="1281"/>
      <c r="AW24" s="1281"/>
      <c r="AX24" s="1281"/>
      <c r="AY24" s="1281"/>
      <c r="AZ24" s="1281"/>
      <c r="BA24" s="1281"/>
      <c r="BB24" s="1281"/>
      <c r="BC24" s="1281"/>
      <c r="BD24" s="1281"/>
      <c r="BE24" s="1281"/>
      <c r="BF24" s="1281"/>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281"/>
      <c r="C27" s="1281"/>
      <c r="D27" s="1281"/>
      <c r="E27" s="1281"/>
      <c r="F27" s="1281"/>
      <c r="G27" s="1281"/>
      <c r="H27" s="1281"/>
      <c r="I27" s="1281"/>
      <c r="J27" s="1281"/>
      <c r="K27" s="1281"/>
      <c r="L27" s="1281"/>
      <c r="M27" s="1281"/>
      <c r="N27" s="1281"/>
      <c r="O27" s="1281"/>
      <c r="P27" s="1281"/>
      <c r="Q27" s="1281"/>
      <c r="R27" s="1281"/>
      <c r="S27" s="1281"/>
      <c r="T27" s="1281"/>
      <c r="U27" s="1281"/>
      <c r="V27" s="1281"/>
      <c r="W27" s="1281"/>
      <c r="X27" s="1281"/>
      <c r="Y27" s="1281"/>
      <c r="Z27" s="1281"/>
      <c r="AA27" s="1281"/>
      <c r="AB27" s="1281"/>
      <c r="AC27" s="1281"/>
      <c r="AD27" s="1281"/>
      <c r="AE27" s="1281"/>
      <c r="AF27" s="1281"/>
      <c r="AG27" s="1281"/>
      <c r="AH27" s="1281"/>
      <c r="AI27" s="1281"/>
      <c r="AJ27" s="1281"/>
      <c r="AK27" s="1281"/>
      <c r="AL27" s="1281"/>
      <c r="AM27" s="1281"/>
      <c r="AN27" s="1281"/>
      <c r="AO27" s="1281"/>
      <c r="AP27" s="1281"/>
      <c r="AQ27" s="1281"/>
      <c r="AR27" s="1281"/>
      <c r="AS27" s="1281"/>
      <c r="AT27" s="1281"/>
      <c r="AU27" s="1281"/>
      <c r="AV27" s="1281"/>
      <c r="AW27" s="1281"/>
      <c r="AX27" s="1281"/>
      <c r="AY27" s="1281"/>
      <c r="AZ27" s="1281"/>
      <c r="BA27" s="1281"/>
      <c r="BB27" s="1281"/>
      <c r="BC27" s="1281"/>
      <c r="BD27" s="1281"/>
      <c r="BE27" s="1281"/>
      <c r="BF27" s="1281"/>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281"/>
      <c r="C29" s="1281"/>
      <c r="D29" s="1281"/>
      <c r="E29" s="1281"/>
      <c r="F29" s="1281"/>
      <c r="G29" s="1281"/>
      <c r="H29" s="1281"/>
      <c r="I29" s="1281"/>
      <c r="J29" s="1281"/>
      <c r="K29" s="1281"/>
      <c r="L29" s="1281"/>
      <c r="M29" s="1281"/>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c r="AL29" s="1281"/>
      <c r="AM29" s="1281"/>
      <c r="AN29" s="1281"/>
      <c r="AO29" s="1281"/>
      <c r="AP29" s="1281"/>
      <c r="AQ29" s="1281"/>
      <c r="AR29" s="1281"/>
      <c r="AS29" s="1281"/>
      <c r="AT29" s="1281"/>
      <c r="AU29" s="1281"/>
      <c r="AV29" s="1281"/>
      <c r="AW29" s="1281"/>
      <c r="AX29" s="1281"/>
      <c r="AY29" s="1281"/>
      <c r="AZ29" s="1281"/>
      <c r="BA29" s="1281"/>
      <c r="BB29" s="1281"/>
      <c r="BC29" s="1281"/>
      <c r="BD29" s="1281"/>
      <c r="BE29" s="1281"/>
      <c r="BF29" s="1281"/>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281"/>
      <c r="D31" s="1281"/>
      <c r="E31" s="1281"/>
      <c r="F31" s="1281"/>
      <c r="G31" s="1281"/>
      <c r="H31" s="1281"/>
      <c r="I31" s="1281"/>
      <c r="J31" s="1281"/>
      <c r="K31" s="1281"/>
      <c r="L31" s="1281"/>
      <c r="M31" s="1281"/>
      <c r="N31" s="1281"/>
      <c r="O31" s="1281"/>
      <c r="P31" s="1281"/>
      <c r="Q31" s="1281"/>
      <c r="R31" s="1281"/>
      <c r="S31" s="1281"/>
      <c r="T31" s="1281"/>
      <c r="U31" s="1281"/>
      <c r="V31" s="1281"/>
      <c r="W31" s="1281"/>
      <c r="X31" s="1281"/>
      <c r="Y31" s="1281"/>
      <c r="Z31" s="1281"/>
      <c r="AA31" s="1281"/>
      <c r="AB31" s="1281"/>
      <c r="AC31" s="1281"/>
      <c r="AD31" s="1281"/>
      <c r="AE31" s="1281"/>
      <c r="AF31" s="1281"/>
      <c r="AG31" s="1281"/>
      <c r="AH31" s="1281"/>
      <c r="AI31" s="1281"/>
      <c r="AJ31" s="1281"/>
      <c r="AK31" s="1281"/>
      <c r="AL31" s="1281"/>
      <c r="AM31" s="1281"/>
      <c r="AN31" s="1281"/>
      <c r="AO31" s="1281"/>
      <c r="AP31" s="1281"/>
      <c r="AQ31" s="1281"/>
      <c r="AR31" s="1281"/>
      <c r="AS31" s="1281"/>
      <c r="AT31" s="1281"/>
      <c r="AU31" s="1281"/>
      <c r="AV31" s="1281"/>
      <c r="AW31" s="1281"/>
      <c r="AX31" s="1281"/>
      <c r="AY31" s="1281"/>
      <c r="AZ31" s="1281"/>
      <c r="BA31" s="1281"/>
      <c r="BB31" s="1281"/>
      <c r="BC31" s="1281"/>
      <c r="BD31" s="1281"/>
      <c r="BE31" s="1281"/>
      <c r="BF31" s="1281"/>
    </row>
    <row r="32" spans="2:58" ht="13.5" customHeigh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58" ht="13.5" customHeight="1">
      <c r="B33" s="1281"/>
      <c r="C33" s="1281"/>
      <c r="D33" s="1281"/>
      <c r="E33" s="1281"/>
      <c r="F33" s="1281"/>
      <c r="G33" s="1281"/>
      <c r="H33" s="1281"/>
      <c r="I33" s="1281"/>
      <c r="J33" s="1281"/>
      <c r="K33" s="1281"/>
      <c r="L33" s="1281"/>
      <c r="M33" s="1281"/>
      <c r="N33" s="1281"/>
      <c r="O33" s="1281"/>
      <c r="P33" s="1281"/>
      <c r="Q33" s="1281"/>
      <c r="R33" s="1281"/>
      <c r="S33" s="1281"/>
      <c r="T33" s="1281"/>
      <c r="U33" s="1281"/>
      <c r="V33" s="1281"/>
      <c r="W33" s="1281"/>
      <c r="X33" s="1281"/>
      <c r="Y33" s="1281"/>
      <c r="Z33" s="1281"/>
      <c r="AA33" s="1281"/>
      <c r="AB33" s="1281"/>
      <c r="AC33" s="1281"/>
      <c r="AD33" s="1281"/>
      <c r="AE33" s="1281"/>
      <c r="AF33" s="1281"/>
      <c r="AG33" s="1281"/>
      <c r="AH33" s="1281"/>
      <c r="AI33" s="1281"/>
      <c r="AJ33" s="1281"/>
      <c r="AK33" s="1281"/>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row>
    <row r="34" spans="2:58"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58" ht="13.5" customHeight="1">
      <c r="B35" s="1281"/>
      <c r="C35" s="1281"/>
      <c r="D35" s="1281"/>
      <c r="E35" s="1281"/>
      <c r="F35" s="1281"/>
      <c r="G35" s="1281"/>
      <c r="H35" s="1281"/>
      <c r="I35" s="1281"/>
      <c r="J35" s="1281"/>
      <c r="K35" s="1281"/>
      <c r="L35" s="1281"/>
      <c r="M35" s="1281"/>
      <c r="N35" s="1281"/>
      <c r="O35" s="1281"/>
      <c r="P35" s="1281"/>
      <c r="Q35" s="1281"/>
      <c r="R35" s="1281"/>
      <c r="S35" s="1281"/>
      <c r="T35" s="1281"/>
      <c r="U35" s="1281"/>
      <c r="V35" s="1281"/>
      <c r="W35" s="1281"/>
      <c r="X35" s="1281"/>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58"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58" ht="13.5" customHeight="1">
      <c r="B37" s="1281"/>
      <c r="C37" s="1281"/>
      <c r="D37" s="1281"/>
      <c r="E37" s="1281"/>
      <c r="F37" s="1281"/>
      <c r="G37" s="1281"/>
      <c r="H37" s="1281"/>
      <c r="I37" s="1281"/>
      <c r="J37" s="1281"/>
      <c r="K37" s="1281"/>
      <c r="L37" s="1281"/>
      <c r="M37" s="1281"/>
      <c r="N37" s="1281"/>
      <c r="O37" s="1281"/>
      <c r="P37" s="1281"/>
      <c r="Q37" s="1281"/>
      <c r="R37" s="1281"/>
      <c r="S37" s="1281"/>
      <c r="T37" s="1281"/>
      <c r="U37" s="1281"/>
      <c r="V37" s="1281"/>
      <c r="W37" s="1281"/>
      <c r="X37" s="1281"/>
      <c r="Y37" s="1281"/>
      <c r="Z37" s="1281"/>
      <c r="AA37" s="1281"/>
      <c r="AB37" s="1281"/>
      <c r="AC37" s="1281"/>
      <c r="AD37" s="1281"/>
      <c r="AE37" s="1281"/>
      <c r="AF37" s="1281"/>
      <c r="AG37" s="1281"/>
      <c r="AH37" s="1281"/>
      <c r="AI37" s="1281"/>
      <c r="AJ37" s="1281"/>
      <c r="AK37" s="1281"/>
      <c r="AL37" s="1281"/>
      <c r="AM37" s="1281"/>
      <c r="AN37" s="1281"/>
      <c r="AO37" s="1281"/>
      <c r="AP37" s="1281"/>
      <c r="AQ37" s="1281"/>
      <c r="AR37" s="1281"/>
      <c r="AS37" s="1281"/>
      <c r="AT37" s="1281"/>
      <c r="AU37" s="1281"/>
      <c r="AV37" s="1281"/>
      <c r="AW37" s="1281"/>
      <c r="AX37" s="1281"/>
      <c r="AY37" s="1281"/>
      <c r="AZ37" s="1281"/>
      <c r="BA37" s="1281"/>
      <c r="BB37" s="1281"/>
      <c r="BC37" s="1281"/>
      <c r="BD37" s="1281"/>
      <c r="BE37" s="1281"/>
      <c r="BF37" s="1281"/>
    </row>
    <row r="38" spans="2:58"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281"/>
      <c r="Y38" s="1281"/>
      <c r="Z38" s="1281"/>
      <c r="AA38" s="1281"/>
      <c r="AB38" s="1281"/>
      <c r="AC38" s="1281"/>
      <c r="AD38" s="1281"/>
      <c r="AE38" s="1281"/>
      <c r="AF38" s="1281"/>
      <c r="AG38" s="1281"/>
      <c r="AH38" s="1281"/>
      <c r="AI38" s="1281"/>
      <c r="AJ38" s="1281"/>
      <c r="AK38" s="1281"/>
      <c r="AL38" s="1281"/>
      <c r="AM38" s="1281"/>
      <c r="AN38" s="1281"/>
      <c r="AO38" s="1281"/>
      <c r="AP38" s="1281"/>
      <c r="AQ38" s="1281"/>
      <c r="AR38" s="1281"/>
      <c r="AS38" s="1281"/>
      <c r="AT38" s="1281"/>
      <c r="AU38" s="1281"/>
      <c r="AV38" s="1281"/>
      <c r="AW38" s="1281"/>
      <c r="AX38" s="1281"/>
      <c r="AY38" s="1281"/>
      <c r="AZ38" s="1281"/>
      <c r="BA38" s="1281"/>
      <c r="BB38" s="1281"/>
      <c r="BC38" s="1281"/>
      <c r="BD38" s="1281"/>
      <c r="BE38" s="1281"/>
      <c r="BF38" s="1281"/>
    </row>
    <row r="39" spans="2:58"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281"/>
      <c r="Y39" s="1281"/>
      <c r="Z39" s="1281"/>
      <c r="AA39" s="1281"/>
      <c r="AB39" s="1281"/>
      <c r="AC39" s="1281"/>
      <c r="AD39" s="1281"/>
      <c r="AE39" s="1281"/>
      <c r="AF39" s="1281"/>
      <c r="AG39" s="1281"/>
      <c r="AH39" s="1281"/>
      <c r="AI39" s="1281"/>
      <c r="AJ39" s="1281"/>
      <c r="AK39" s="1281"/>
      <c r="AL39" s="1281"/>
      <c r="AM39" s="1281"/>
      <c r="AN39" s="1281"/>
      <c r="AO39" s="1281"/>
      <c r="AP39" s="1281"/>
      <c r="AQ39" s="1281"/>
      <c r="AR39" s="1281"/>
      <c r="AS39" s="1281"/>
      <c r="AT39" s="1281"/>
      <c r="AU39" s="1281"/>
      <c r="AV39" s="1281"/>
      <c r="AW39" s="1281"/>
      <c r="AX39" s="1281"/>
      <c r="AY39" s="1281"/>
      <c r="AZ39" s="1281"/>
      <c r="BA39" s="1281"/>
      <c r="BB39" s="1281"/>
      <c r="BC39" s="1281"/>
      <c r="BD39" s="1281"/>
      <c r="BE39" s="1281"/>
      <c r="BF39" s="1281"/>
    </row>
    <row r="40" spans="2:58"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1281"/>
      <c r="AV40" s="1281"/>
      <c r="AW40" s="1281"/>
      <c r="AX40" s="1281"/>
      <c r="AY40" s="1281"/>
      <c r="AZ40" s="1281"/>
      <c r="BA40" s="1281"/>
      <c r="BB40" s="1281"/>
      <c r="BC40" s="1281"/>
      <c r="BD40" s="1281"/>
      <c r="BE40" s="1281"/>
      <c r="BF40" s="1281"/>
    </row>
    <row r="41" spans="2:58"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281"/>
      <c r="AM41" s="1281"/>
      <c r="AN41" s="1281"/>
      <c r="AO41" s="1281"/>
      <c r="AP41" s="1281"/>
      <c r="AQ41" s="1281"/>
      <c r="AR41" s="1281"/>
      <c r="AS41" s="1281"/>
      <c r="AT41" s="1281"/>
      <c r="AU41" s="1281"/>
      <c r="AV41" s="1281"/>
      <c r="AW41" s="1281"/>
      <c r="AX41" s="1281"/>
      <c r="AY41" s="1281"/>
      <c r="AZ41" s="1281"/>
      <c r="BA41" s="1281"/>
      <c r="BB41" s="1281"/>
      <c r="BC41" s="1281"/>
      <c r="BD41" s="1281"/>
      <c r="BE41" s="1281"/>
      <c r="BF41" s="1281"/>
    </row>
    <row r="42" spans="2:58"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281"/>
      <c r="Y42" s="1281"/>
      <c r="Z42" s="1281"/>
      <c r="AA42" s="1281"/>
      <c r="AB42" s="1281"/>
      <c r="AC42" s="1281"/>
      <c r="AD42" s="1281"/>
      <c r="AE42" s="1281"/>
      <c r="AF42" s="1281"/>
      <c r="AG42" s="1281"/>
      <c r="AH42" s="1281"/>
      <c r="AI42" s="1281"/>
      <c r="AJ42" s="1281"/>
      <c r="AK42" s="1281"/>
      <c r="AL42" s="1281"/>
      <c r="AM42" s="1281"/>
      <c r="AN42" s="1281"/>
      <c r="AO42" s="1281"/>
      <c r="AP42" s="1281"/>
      <c r="AQ42" s="1281"/>
      <c r="AR42" s="1281"/>
      <c r="AS42" s="1281"/>
      <c r="AT42" s="1281"/>
      <c r="AU42" s="1281"/>
      <c r="AV42" s="1281"/>
      <c r="AW42" s="1281"/>
      <c r="AX42" s="1281"/>
      <c r="AY42" s="1281"/>
      <c r="AZ42" s="1281"/>
      <c r="BA42" s="1281"/>
      <c r="BB42" s="1281"/>
      <c r="BC42" s="1281"/>
      <c r="BD42" s="1281"/>
      <c r="BE42" s="1281"/>
      <c r="BF42" s="1281"/>
    </row>
    <row r="43" spans="2:58"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281"/>
      <c r="Y43" s="1281"/>
      <c r="Z43" s="1281"/>
      <c r="AA43" s="1281"/>
      <c r="AB43" s="1281"/>
      <c r="AC43" s="1281"/>
      <c r="AD43" s="1281"/>
      <c r="AE43" s="1281"/>
      <c r="AF43" s="1281"/>
      <c r="AG43" s="1281"/>
      <c r="AH43" s="1281"/>
      <c r="AI43" s="1281"/>
      <c r="AJ43" s="1281"/>
      <c r="AK43" s="1281"/>
      <c r="AL43" s="1281"/>
      <c r="AM43" s="1281"/>
      <c r="AN43" s="1281"/>
      <c r="AO43" s="1281"/>
      <c r="AP43" s="1281"/>
      <c r="AQ43" s="1281"/>
      <c r="AR43" s="1281"/>
      <c r="AS43" s="1281"/>
      <c r="AT43" s="1281"/>
      <c r="AU43" s="1281"/>
      <c r="AV43" s="1281"/>
      <c r="AW43" s="1281"/>
      <c r="AX43" s="1281"/>
      <c r="AY43" s="1281"/>
      <c r="AZ43" s="1281"/>
      <c r="BA43" s="1281"/>
      <c r="BB43" s="1281"/>
      <c r="BC43" s="1281"/>
      <c r="BD43" s="1281"/>
      <c r="BE43" s="1281"/>
      <c r="BF43" s="1281"/>
    </row>
    <row r="44" spans="2:58"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1"/>
      <c r="AK44" s="1281"/>
      <c r="AL44" s="1281"/>
      <c r="AM44" s="1281"/>
      <c r="AN44" s="1281"/>
      <c r="AO44" s="1281"/>
      <c r="AP44" s="1281"/>
      <c r="AQ44" s="1281"/>
      <c r="AR44" s="1281"/>
      <c r="AS44" s="1281"/>
      <c r="AT44" s="1281"/>
      <c r="AU44" s="1281"/>
      <c r="AV44" s="1281"/>
      <c r="AW44" s="1281"/>
      <c r="AX44" s="1281"/>
      <c r="AY44" s="1281"/>
      <c r="AZ44" s="1281"/>
      <c r="BA44" s="1281"/>
      <c r="BB44" s="1281"/>
      <c r="BC44" s="1281"/>
      <c r="BD44" s="1281"/>
      <c r="BE44" s="1281"/>
      <c r="BF44" s="1281"/>
    </row>
    <row r="45" spans="2:58"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58"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58"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58"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854" t="s">
        <v>10</v>
      </c>
      <c r="D49" s="1855"/>
      <c r="E49" s="1855"/>
      <c r="F49" s="1855"/>
      <c r="G49" s="1855"/>
      <c r="H49" s="1855"/>
      <c r="I49" s="1855"/>
      <c r="J49" s="1855"/>
      <c r="K49" s="1855"/>
      <c r="L49" s="1855"/>
      <c r="M49" s="1855"/>
      <c r="N49" s="1855"/>
      <c r="O49" s="1855"/>
      <c r="P49" s="1855"/>
      <c r="Q49" s="1855"/>
      <c r="R49" s="1855"/>
      <c r="S49" s="1855"/>
      <c r="T49" s="1855"/>
      <c r="U49" s="1855"/>
      <c r="V49" s="1855"/>
      <c r="W49" s="1856"/>
      <c r="X49" s="1842" t="s">
        <v>279</v>
      </c>
      <c r="Y49" s="1843"/>
      <c r="Z49" s="1843"/>
      <c r="AA49" s="1843"/>
      <c r="AB49" s="1843"/>
      <c r="AC49" s="1843"/>
      <c r="AD49" s="1843"/>
      <c r="AE49" s="1843"/>
      <c r="AF49" s="1843"/>
      <c r="AG49" s="1843"/>
      <c r="AH49" s="1843"/>
      <c r="AI49" s="1843"/>
      <c r="AJ49" s="1843"/>
      <c r="AK49" s="1843"/>
      <c r="AL49" s="1843"/>
      <c r="AM49" s="1843"/>
      <c r="AN49" s="1843"/>
      <c r="AO49" s="1843"/>
      <c r="AP49" s="1843"/>
      <c r="AQ49" s="1843"/>
      <c r="AR49" s="1843"/>
      <c r="AS49" s="1843"/>
      <c r="AT49" s="1843"/>
      <c r="AU49" s="1843"/>
      <c r="AV49" s="1843"/>
      <c r="AW49" s="1843"/>
      <c r="AX49" s="1843"/>
      <c r="AY49" s="1843"/>
      <c r="AZ49" s="1843"/>
      <c r="BA49" s="1843"/>
      <c r="BB49" s="1843"/>
      <c r="BC49" s="1843"/>
      <c r="BD49" s="1843"/>
      <c r="BE49" s="1843"/>
      <c r="BF49" s="1844"/>
    </row>
    <row r="50" spans="2:58" ht="13.5" customHeight="1">
      <c r="B50" s="1281"/>
      <c r="C50" s="1851" t="s">
        <v>280</v>
      </c>
      <c r="D50" s="1852"/>
      <c r="E50" s="1852"/>
      <c r="F50" s="1852"/>
      <c r="G50" s="1852"/>
      <c r="H50" s="1852"/>
      <c r="I50" s="1852"/>
      <c r="J50" s="1852"/>
      <c r="K50" s="1852"/>
      <c r="L50" s="1852"/>
      <c r="M50" s="1852"/>
      <c r="N50" s="1852"/>
      <c r="O50" s="1852"/>
      <c r="P50" s="1852"/>
      <c r="Q50" s="1852"/>
      <c r="R50" s="1852"/>
      <c r="S50" s="1852"/>
      <c r="T50" s="1852"/>
      <c r="U50" s="1852"/>
      <c r="V50" s="1852"/>
      <c r="W50" s="1853"/>
      <c r="X50" s="1845"/>
      <c r="Y50" s="1846"/>
      <c r="Z50" s="1846"/>
      <c r="AA50" s="1846"/>
      <c r="AB50" s="1846"/>
      <c r="AC50" s="1846"/>
      <c r="AD50" s="1846"/>
      <c r="AE50" s="1846"/>
      <c r="AF50" s="1846"/>
      <c r="AG50" s="1846"/>
      <c r="AH50" s="1846"/>
      <c r="AI50" s="1846"/>
      <c r="AJ50" s="1846"/>
      <c r="AK50" s="1846"/>
      <c r="AL50" s="1846"/>
      <c r="AM50" s="1846"/>
      <c r="AN50" s="1846"/>
      <c r="AO50" s="1846"/>
      <c r="AP50" s="1846"/>
      <c r="AQ50" s="1846"/>
      <c r="AR50" s="1846"/>
      <c r="AS50" s="1846"/>
      <c r="AT50" s="1846"/>
      <c r="AU50" s="1846"/>
      <c r="AV50" s="1846"/>
      <c r="AW50" s="1846"/>
      <c r="AX50" s="1846"/>
      <c r="AY50" s="1846"/>
      <c r="AZ50" s="1846"/>
      <c r="BA50" s="1846"/>
      <c r="BB50" s="1846"/>
      <c r="BC50" s="1846"/>
      <c r="BD50" s="1846"/>
      <c r="BE50" s="1846"/>
      <c r="BF50" s="1847"/>
    </row>
    <row r="51" spans="2:58" ht="13.5" customHeight="1">
      <c r="B51" s="1281"/>
      <c r="C51" s="1851"/>
      <c r="D51" s="1852"/>
      <c r="E51" s="1852"/>
      <c r="F51" s="1852"/>
      <c r="G51" s="1852"/>
      <c r="H51" s="1852"/>
      <c r="I51" s="1852"/>
      <c r="J51" s="1852"/>
      <c r="K51" s="1852"/>
      <c r="L51" s="1852"/>
      <c r="M51" s="1852"/>
      <c r="N51" s="1852"/>
      <c r="O51" s="1852"/>
      <c r="P51" s="1852"/>
      <c r="Q51" s="1852"/>
      <c r="R51" s="1852"/>
      <c r="S51" s="1852"/>
      <c r="T51" s="1852"/>
      <c r="U51" s="1852"/>
      <c r="V51" s="1852"/>
      <c r="W51" s="1853"/>
      <c r="X51" s="1845"/>
      <c r="Y51" s="1846"/>
      <c r="Z51" s="1846"/>
      <c r="AA51" s="1846"/>
      <c r="AB51" s="1846"/>
      <c r="AC51" s="1846"/>
      <c r="AD51" s="1846"/>
      <c r="AE51" s="1846"/>
      <c r="AF51" s="1846"/>
      <c r="AG51" s="1846"/>
      <c r="AH51" s="1846"/>
      <c r="AI51" s="1846"/>
      <c r="AJ51" s="1846"/>
      <c r="AK51" s="1846"/>
      <c r="AL51" s="1846"/>
      <c r="AM51" s="1846"/>
      <c r="AN51" s="1846"/>
      <c r="AO51" s="1846"/>
      <c r="AP51" s="1846"/>
      <c r="AQ51" s="1846"/>
      <c r="AR51" s="1846"/>
      <c r="AS51" s="1846"/>
      <c r="AT51" s="1846"/>
      <c r="AU51" s="1846"/>
      <c r="AV51" s="1846"/>
      <c r="AW51" s="1846"/>
      <c r="AX51" s="1846"/>
      <c r="AY51" s="1846"/>
      <c r="AZ51" s="1846"/>
      <c r="BA51" s="1846"/>
      <c r="BB51" s="1846"/>
      <c r="BC51" s="1846"/>
      <c r="BD51" s="1846"/>
      <c r="BE51" s="1846"/>
      <c r="BF51" s="1847"/>
    </row>
    <row r="52" spans="2:58" ht="13.5" customHeight="1">
      <c r="B52" s="1281"/>
      <c r="C52" s="1830" t="s">
        <v>278</v>
      </c>
      <c r="D52" s="1831"/>
      <c r="E52" s="1831"/>
      <c r="F52" s="1831"/>
      <c r="G52" s="1831"/>
      <c r="H52" s="1831"/>
      <c r="I52" s="1831"/>
      <c r="J52" s="1831"/>
      <c r="K52" s="1831"/>
      <c r="L52" s="1831"/>
      <c r="M52" s="1831"/>
      <c r="N52" s="1831"/>
      <c r="O52" s="1831"/>
      <c r="P52" s="1831"/>
      <c r="Q52" s="1831"/>
      <c r="R52" s="1831"/>
      <c r="S52" s="1831"/>
      <c r="T52" s="1831"/>
      <c r="U52" s="1831"/>
      <c r="V52" s="1831"/>
      <c r="W52" s="1832"/>
      <c r="X52" s="1845"/>
      <c r="Y52" s="1846"/>
      <c r="Z52" s="1846"/>
      <c r="AA52" s="1846"/>
      <c r="AB52" s="1846"/>
      <c r="AC52" s="1846"/>
      <c r="AD52" s="1846"/>
      <c r="AE52" s="1846"/>
      <c r="AF52" s="1846"/>
      <c r="AG52" s="1846"/>
      <c r="AH52" s="1846"/>
      <c r="AI52" s="1846"/>
      <c r="AJ52" s="1846"/>
      <c r="AK52" s="1846"/>
      <c r="AL52" s="1846"/>
      <c r="AM52" s="1846"/>
      <c r="AN52" s="1846"/>
      <c r="AO52" s="1846"/>
      <c r="AP52" s="1846"/>
      <c r="AQ52" s="1846"/>
      <c r="AR52" s="1846"/>
      <c r="AS52" s="1846"/>
      <c r="AT52" s="1846"/>
      <c r="AU52" s="1846"/>
      <c r="AV52" s="1846"/>
      <c r="AW52" s="1846"/>
      <c r="AX52" s="1846"/>
      <c r="AY52" s="1846"/>
      <c r="AZ52" s="1846"/>
      <c r="BA52" s="1846"/>
      <c r="BB52" s="1846"/>
      <c r="BC52" s="1846"/>
      <c r="BD52" s="1846"/>
      <c r="BE52" s="1846"/>
      <c r="BF52" s="1847"/>
    </row>
    <row r="53" spans="2:58" ht="13.5" customHeight="1">
      <c r="B53" s="1281"/>
      <c r="C53" s="1833"/>
      <c r="D53" s="1834"/>
      <c r="E53" s="1834"/>
      <c r="F53" s="1834"/>
      <c r="G53" s="1834"/>
      <c r="H53" s="1834"/>
      <c r="I53" s="1834"/>
      <c r="J53" s="1834"/>
      <c r="K53" s="1834"/>
      <c r="L53" s="1834"/>
      <c r="M53" s="1834"/>
      <c r="N53" s="1834"/>
      <c r="O53" s="1834"/>
      <c r="P53" s="1834"/>
      <c r="Q53" s="1834"/>
      <c r="R53" s="1834"/>
      <c r="S53" s="1834"/>
      <c r="T53" s="1834"/>
      <c r="U53" s="1834"/>
      <c r="V53" s="1834"/>
      <c r="W53" s="1835"/>
      <c r="X53" s="1845"/>
      <c r="Y53" s="1846"/>
      <c r="Z53" s="1846"/>
      <c r="AA53" s="1846"/>
      <c r="AB53" s="1846"/>
      <c r="AC53" s="1846"/>
      <c r="AD53" s="1846"/>
      <c r="AE53" s="1846"/>
      <c r="AF53" s="1846"/>
      <c r="AG53" s="1846"/>
      <c r="AH53" s="1846"/>
      <c r="AI53" s="1846"/>
      <c r="AJ53" s="1846"/>
      <c r="AK53" s="1846"/>
      <c r="AL53" s="1846"/>
      <c r="AM53" s="1846"/>
      <c r="AN53" s="1846"/>
      <c r="AO53" s="1846"/>
      <c r="AP53" s="1846"/>
      <c r="AQ53" s="1846"/>
      <c r="AR53" s="1846"/>
      <c r="AS53" s="1846"/>
      <c r="AT53" s="1846"/>
      <c r="AU53" s="1846"/>
      <c r="AV53" s="1846"/>
      <c r="AW53" s="1846"/>
      <c r="AX53" s="1846"/>
      <c r="AY53" s="1846"/>
      <c r="AZ53" s="1846"/>
      <c r="BA53" s="1846"/>
      <c r="BB53" s="1846"/>
      <c r="BC53" s="1846"/>
      <c r="BD53" s="1846"/>
      <c r="BE53" s="1846"/>
      <c r="BF53" s="1847"/>
    </row>
    <row r="54" spans="2:58" ht="13.5" customHeight="1">
      <c r="B54" s="1281"/>
      <c r="C54" s="1836" t="s">
        <v>283</v>
      </c>
      <c r="D54" s="1837"/>
      <c r="E54" s="1837"/>
      <c r="F54" s="1837"/>
      <c r="G54" s="1837"/>
      <c r="H54" s="1837"/>
      <c r="I54" s="1837"/>
      <c r="J54" s="1837"/>
      <c r="K54" s="1837"/>
      <c r="L54" s="1837"/>
      <c r="M54" s="1837"/>
      <c r="N54" s="1837"/>
      <c r="O54" s="1837"/>
      <c r="P54" s="1837"/>
      <c r="Q54" s="1837"/>
      <c r="R54" s="1837"/>
      <c r="S54" s="1837"/>
      <c r="T54" s="1837"/>
      <c r="U54" s="1837"/>
      <c r="V54" s="1837"/>
      <c r="W54" s="1838"/>
      <c r="X54" s="1845"/>
      <c r="Y54" s="1846"/>
      <c r="Z54" s="1846"/>
      <c r="AA54" s="1846"/>
      <c r="AB54" s="1846"/>
      <c r="AC54" s="1846"/>
      <c r="AD54" s="1846"/>
      <c r="AE54" s="1846"/>
      <c r="AF54" s="1846"/>
      <c r="AG54" s="1846"/>
      <c r="AH54" s="1846"/>
      <c r="AI54" s="1846"/>
      <c r="AJ54" s="1846"/>
      <c r="AK54" s="1846"/>
      <c r="AL54" s="1846"/>
      <c r="AM54" s="1846"/>
      <c r="AN54" s="1846"/>
      <c r="AO54" s="1846"/>
      <c r="AP54" s="1846"/>
      <c r="AQ54" s="1846"/>
      <c r="AR54" s="1846"/>
      <c r="AS54" s="1846"/>
      <c r="AT54" s="1846"/>
      <c r="AU54" s="1846"/>
      <c r="AV54" s="1846"/>
      <c r="AW54" s="1846"/>
      <c r="AX54" s="1846"/>
      <c r="AY54" s="1846"/>
      <c r="AZ54" s="1846"/>
      <c r="BA54" s="1846"/>
      <c r="BB54" s="1846"/>
      <c r="BC54" s="1846"/>
      <c r="BD54" s="1846"/>
      <c r="BE54" s="1846"/>
      <c r="BF54" s="1847"/>
    </row>
    <row r="55" spans="2:58" ht="13.5" customHeight="1" thickBot="1">
      <c r="B55" s="1281"/>
      <c r="C55" s="1839"/>
      <c r="D55" s="1840"/>
      <c r="E55" s="1840"/>
      <c r="F55" s="1840"/>
      <c r="G55" s="1840"/>
      <c r="H55" s="1840"/>
      <c r="I55" s="1840"/>
      <c r="J55" s="1840"/>
      <c r="K55" s="1840"/>
      <c r="L55" s="1840"/>
      <c r="M55" s="1840"/>
      <c r="N55" s="1840"/>
      <c r="O55" s="1840"/>
      <c r="P55" s="1840"/>
      <c r="Q55" s="1840"/>
      <c r="R55" s="1840"/>
      <c r="S55" s="1840"/>
      <c r="T55" s="1840"/>
      <c r="U55" s="1840"/>
      <c r="V55" s="1840"/>
      <c r="W55" s="1841"/>
      <c r="X55" s="1848"/>
      <c r="Y55" s="1849"/>
      <c r="Z55" s="1849"/>
      <c r="AA55" s="1849"/>
      <c r="AB55" s="1849"/>
      <c r="AC55" s="1849"/>
      <c r="AD55" s="1849"/>
      <c r="AE55" s="1849"/>
      <c r="AF55" s="1849"/>
      <c r="AG55" s="1849"/>
      <c r="AH55" s="1849"/>
      <c r="AI55" s="1849"/>
      <c r="AJ55" s="1849"/>
      <c r="AK55" s="1849"/>
      <c r="AL55" s="1849"/>
      <c r="AM55" s="1849"/>
      <c r="AN55" s="1849"/>
      <c r="AO55" s="1849"/>
      <c r="AP55" s="1849"/>
      <c r="AQ55" s="1849"/>
      <c r="AR55" s="1849"/>
      <c r="AS55" s="1849"/>
      <c r="AT55" s="1849"/>
      <c r="AU55" s="1849"/>
      <c r="AV55" s="1849"/>
      <c r="AW55" s="1849"/>
      <c r="AX55" s="1849"/>
      <c r="AY55" s="1849"/>
      <c r="AZ55" s="1849"/>
      <c r="BA55" s="1849"/>
      <c r="BB55" s="1849"/>
      <c r="BC55" s="1849"/>
      <c r="BD55" s="1849"/>
      <c r="BE55" s="1849"/>
      <c r="BF55" s="1850"/>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16">
    <mergeCell ref="BK9:BW9"/>
    <mergeCell ref="AH20:BD20"/>
    <mergeCell ref="AH15:BD15"/>
    <mergeCell ref="AH16:BD16"/>
    <mergeCell ref="AH19:BD19"/>
    <mergeCell ref="AY9:AZ9"/>
    <mergeCell ref="B4:BF5"/>
    <mergeCell ref="B6:BF6"/>
    <mergeCell ref="B7:BF7"/>
    <mergeCell ref="AU9:AV9"/>
    <mergeCell ref="BC9:BD9"/>
    <mergeCell ref="C52:W53"/>
    <mergeCell ref="C54:W55"/>
    <mergeCell ref="X49:BF55"/>
    <mergeCell ref="C50:W51"/>
    <mergeCell ref="C49:W49"/>
  </mergeCells>
  <phoneticPr fontId="4"/>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248</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57" t="s">
        <v>13</v>
      </c>
      <c r="C4" s="1857"/>
      <c r="D4" s="1857"/>
      <c r="E4" s="1857"/>
      <c r="F4" s="1857"/>
      <c r="G4" s="1857"/>
      <c r="H4" s="1857"/>
      <c r="I4" s="1857"/>
      <c r="J4" s="1857"/>
      <c r="K4" s="1857"/>
      <c r="L4" s="1857"/>
      <c r="M4" s="1857"/>
      <c r="N4" s="1857"/>
      <c r="O4" s="1857"/>
      <c r="P4" s="1857"/>
      <c r="Q4" s="1857"/>
      <c r="R4" s="1857"/>
      <c r="S4" s="1857"/>
      <c r="T4" s="1857"/>
      <c r="U4" s="1857"/>
      <c r="V4" s="1857"/>
      <c r="W4" s="1857"/>
      <c r="X4" s="1857"/>
      <c r="Y4" s="1857"/>
      <c r="Z4" s="1857"/>
      <c r="AA4" s="1857"/>
      <c r="AB4" s="1857"/>
      <c r="AC4" s="1857"/>
      <c r="AD4" s="1857"/>
      <c r="AE4" s="1857"/>
      <c r="AF4" s="1857"/>
      <c r="AG4" s="1857"/>
      <c r="AH4" s="1857"/>
      <c r="AI4" s="1857"/>
      <c r="AJ4" s="1857"/>
      <c r="AK4" s="1857"/>
      <c r="AL4" s="1857"/>
      <c r="AM4" s="1857"/>
      <c r="AN4" s="1857"/>
      <c r="AO4" s="1857"/>
      <c r="AP4" s="1857"/>
      <c r="AQ4" s="1857"/>
      <c r="AR4" s="1857"/>
      <c r="AS4" s="1857"/>
      <c r="AT4" s="1857"/>
      <c r="AU4" s="1857"/>
      <c r="AV4" s="1857"/>
      <c r="AW4" s="1857"/>
      <c r="AX4" s="1857"/>
      <c r="AY4" s="1857"/>
      <c r="AZ4" s="1857"/>
      <c r="BA4" s="1857"/>
      <c r="BB4" s="1857"/>
      <c r="BC4" s="1857"/>
      <c r="BD4" s="1857"/>
      <c r="BE4" s="1857"/>
      <c r="BF4" s="1857"/>
    </row>
    <row r="5" spans="2:75" ht="13.5" customHeight="1">
      <c r="B5" s="1857"/>
      <c r="C5" s="1857"/>
      <c r="D5" s="1857"/>
      <c r="E5" s="1857"/>
      <c r="F5" s="1857"/>
      <c r="G5" s="1857"/>
      <c r="H5" s="1857"/>
      <c r="I5" s="1857"/>
      <c r="J5" s="1857"/>
      <c r="K5" s="1857"/>
      <c r="L5" s="1857"/>
      <c r="M5" s="1857"/>
      <c r="N5" s="1857"/>
      <c r="O5" s="1857"/>
      <c r="P5" s="1857"/>
      <c r="Q5" s="1857"/>
      <c r="R5" s="1857"/>
      <c r="S5" s="1857"/>
      <c r="T5" s="1857"/>
      <c r="U5" s="1857"/>
      <c r="V5" s="1857"/>
      <c r="W5" s="1857"/>
      <c r="X5" s="1857"/>
      <c r="Y5" s="1857"/>
      <c r="Z5" s="1857"/>
      <c r="AA5" s="1857"/>
      <c r="AB5" s="1857"/>
      <c r="AC5" s="1857"/>
      <c r="AD5" s="1857"/>
      <c r="AE5" s="1857"/>
      <c r="AF5" s="1857"/>
      <c r="AG5" s="1857"/>
      <c r="AH5" s="1857"/>
      <c r="AI5" s="1857"/>
      <c r="AJ5" s="1857"/>
      <c r="AK5" s="1857"/>
      <c r="AL5" s="1857"/>
      <c r="AM5" s="1857"/>
      <c r="AN5" s="1857"/>
      <c r="AO5" s="1857"/>
      <c r="AP5" s="1857"/>
      <c r="AQ5" s="1857"/>
      <c r="AR5" s="1857"/>
      <c r="AS5" s="1857"/>
      <c r="AT5" s="1857"/>
      <c r="AU5" s="1857"/>
      <c r="AV5" s="1857"/>
      <c r="AW5" s="1857"/>
      <c r="AX5" s="1857"/>
      <c r="AY5" s="1857"/>
      <c r="AZ5" s="1857"/>
      <c r="BA5" s="1857"/>
      <c r="BB5" s="1857"/>
      <c r="BC5" s="1857"/>
      <c r="BD5" s="1857"/>
      <c r="BE5" s="1857"/>
      <c r="BF5" s="1857"/>
    </row>
    <row r="6" spans="2:75" ht="13.5" customHeight="1">
      <c r="B6" s="1858" t="s">
        <v>2267</v>
      </c>
      <c r="C6" s="1858"/>
      <c r="D6" s="1858"/>
      <c r="E6" s="1858"/>
      <c r="F6" s="1858"/>
      <c r="G6" s="1858"/>
      <c r="H6" s="1858"/>
      <c r="I6" s="1858"/>
      <c r="J6" s="1858"/>
      <c r="K6" s="1858"/>
      <c r="L6" s="1858"/>
      <c r="M6" s="1858"/>
      <c r="N6" s="1858"/>
      <c r="O6" s="1858"/>
      <c r="P6" s="1858"/>
      <c r="Q6" s="1858"/>
      <c r="R6" s="1858"/>
      <c r="S6" s="1858"/>
      <c r="T6" s="1858"/>
      <c r="U6" s="1858"/>
      <c r="V6" s="1858"/>
      <c r="W6" s="1858"/>
      <c r="X6" s="1858"/>
      <c r="Y6" s="1858"/>
      <c r="Z6" s="1858"/>
      <c r="AA6" s="1858"/>
      <c r="AB6" s="1858"/>
      <c r="AC6" s="1858"/>
      <c r="AD6" s="1858"/>
      <c r="AE6" s="1858"/>
      <c r="AF6" s="1858"/>
      <c r="AG6" s="1858"/>
      <c r="AH6" s="1858"/>
      <c r="AI6" s="1858"/>
      <c r="AJ6" s="1858"/>
      <c r="AK6" s="1858"/>
      <c r="AL6" s="1858"/>
      <c r="AM6" s="1858"/>
      <c r="AN6" s="1858"/>
      <c r="AO6" s="1858"/>
      <c r="AP6" s="1858"/>
      <c r="AQ6" s="1858"/>
      <c r="AR6" s="1858"/>
      <c r="AS6" s="1858"/>
      <c r="AT6" s="1858"/>
      <c r="AU6" s="1858"/>
      <c r="AV6" s="1858"/>
      <c r="AW6" s="1858"/>
      <c r="AX6" s="1858"/>
      <c r="AY6" s="1858"/>
      <c r="AZ6" s="1858"/>
      <c r="BA6" s="1858"/>
      <c r="BB6" s="1858"/>
      <c r="BC6" s="1858"/>
      <c r="BD6" s="1858"/>
      <c r="BE6" s="1858"/>
      <c r="BF6" s="1858"/>
    </row>
    <row r="7" spans="2:75" ht="13.5" customHeight="1">
      <c r="B7" s="1859" t="s">
        <v>264</v>
      </c>
      <c r="C7" s="1859"/>
      <c r="D7" s="1859"/>
      <c r="E7" s="1859"/>
      <c r="F7" s="1859"/>
      <c r="G7" s="1859"/>
      <c r="H7" s="1859"/>
      <c r="I7" s="1859"/>
      <c r="J7" s="1859"/>
      <c r="K7" s="1859"/>
      <c r="L7" s="1859"/>
      <c r="M7" s="1859"/>
      <c r="N7" s="1859"/>
      <c r="O7" s="1859"/>
      <c r="P7" s="1859"/>
      <c r="Q7" s="1859"/>
      <c r="R7" s="1859"/>
      <c r="S7" s="1859"/>
      <c r="T7" s="1859"/>
      <c r="U7" s="1859"/>
      <c r="V7" s="1859"/>
      <c r="W7" s="1859"/>
      <c r="X7" s="1859"/>
      <c r="Y7" s="1859"/>
      <c r="Z7" s="1859"/>
      <c r="AA7" s="1859"/>
      <c r="AB7" s="1859"/>
      <c r="AC7" s="1859"/>
      <c r="AD7" s="1859"/>
      <c r="AE7" s="1859"/>
      <c r="AF7" s="1859"/>
      <c r="AG7" s="1859"/>
      <c r="AH7" s="1859"/>
      <c r="AI7" s="1859"/>
      <c r="AJ7" s="1859"/>
      <c r="AK7" s="1859"/>
      <c r="AL7" s="1859"/>
      <c r="AM7" s="1859"/>
      <c r="AN7" s="1859"/>
      <c r="AO7" s="1859"/>
      <c r="AP7" s="1859"/>
      <c r="AQ7" s="1859"/>
      <c r="AR7" s="1859"/>
      <c r="AS7" s="1859"/>
      <c r="AT7" s="1859"/>
      <c r="AU7" s="1859"/>
      <c r="AV7" s="1859"/>
      <c r="AW7" s="1859"/>
      <c r="AX7" s="1859"/>
      <c r="AY7" s="1859"/>
      <c r="AZ7" s="1859"/>
      <c r="BA7" s="1859"/>
      <c r="BB7" s="1859"/>
      <c r="BC7" s="1859"/>
      <c r="BD7" s="1859"/>
      <c r="BE7" s="1859"/>
      <c r="BF7" s="1859"/>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276</v>
      </c>
      <c r="AU9" s="1860" t="str">
        <f>IF(BK9="","",(YEAR(BK9)-2018))</f>
        <v/>
      </c>
      <c r="AV9" s="1860"/>
      <c r="AW9" s="1281"/>
      <c r="AX9" s="1282" t="s">
        <v>0</v>
      </c>
      <c r="AY9" s="1860" t="str">
        <f>IF(BK9="","",MONTH(BK9))</f>
        <v/>
      </c>
      <c r="AZ9" s="1860"/>
      <c r="BA9" s="1282"/>
      <c r="BB9" s="1282" t="s">
        <v>37</v>
      </c>
      <c r="BC9" s="1860" t="str">
        <f>IF(BK9="","",DAY(BK9))</f>
        <v/>
      </c>
      <c r="BD9" s="1860"/>
      <c r="BE9" s="1282"/>
      <c r="BF9" s="1282" t="s">
        <v>12</v>
      </c>
      <c r="BK9" s="1861"/>
      <c r="BL9" s="1862"/>
      <c r="BM9" s="1862"/>
      <c r="BN9" s="1862"/>
      <c r="BO9" s="1862"/>
      <c r="BP9" s="1862"/>
      <c r="BQ9" s="1862"/>
      <c r="BR9" s="1862"/>
      <c r="BS9" s="1862"/>
      <c r="BT9" s="1862"/>
      <c r="BU9" s="1862"/>
      <c r="BV9" s="1862"/>
      <c r="BW9" s="1863"/>
    </row>
    <row r="10" spans="2:75" ht="13.5" customHeight="1">
      <c r="B10" s="1281" t="s">
        <v>140</v>
      </c>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c r="D11" s="1281"/>
      <c r="E11" s="1281"/>
      <c r="F11" s="1281" t="s">
        <v>141</v>
      </c>
      <c r="G11" s="1281"/>
      <c r="H11" s="1281"/>
      <c r="I11" s="1281"/>
      <c r="J11" s="1281"/>
      <c r="K11" s="1281"/>
      <c r="L11" s="1281"/>
      <c r="M11" s="1281"/>
      <c r="N11" s="1281"/>
      <c r="O11" s="1281"/>
      <c r="P11" s="1281"/>
      <c r="Q11" s="1281"/>
      <c r="R11" s="1281"/>
      <c r="S11" s="1281"/>
      <c r="T11" s="1281" t="s">
        <v>124</v>
      </c>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257</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64"/>
      <c r="AI15" s="1864"/>
      <c r="AJ15" s="1864"/>
      <c r="AK15" s="1864"/>
      <c r="AL15" s="1864"/>
      <c r="AM15" s="1864"/>
      <c r="AN15" s="1864"/>
      <c r="AO15" s="1864"/>
      <c r="AP15" s="1864"/>
      <c r="AQ15" s="1864"/>
      <c r="AR15" s="1864"/>
      <c r="AS15" s="1864"/>
      <c r="AT15" s="1864"/>
      <c r="AU15" s="1864"/>
      <c r="AV15" s="1864"/>
      <c r="AW15" s="1864"/>
      <c r="AX15" s="1864"/>
      <c r="AY15" s="1864"/>
      <c r="AZ15" s="1864"/>
      <c r="BA15" s="1864"/>
      <c r="BB15" s="1864"/>
      <c r="BC15" s="1864"/>
      <c r="BD15" s="1864"/>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64"/>
      <c r="AI16" s="1864"/>
      <c r="AJ16" s="1864"/>
      <c r="AK16" s="1864"/>
      <c r="AL16" s="1864"/>
      <c r="AM16" s="1864"/>
      <c r="AN16" s="1864"/>
      <c r="AO16" s="1864"/>
      <c r="AP16" s="1864"/>
      <c r="AQ16" s="1864"/>
      <c r="AR16" s="1864"/>
      <c r="AS16" s="1864"/>
      <c r="AT16" s="1864"/>
      <c r="AU16" s="1864"/>
      <c r="AV16" s="1864"/>
      <c r="AW16" s="1864"/>
      <c r="AX16" s="1864"/>
      <c r="AY16" s="1864"/>
      <c r="AZ16" s="1864"/>
      <c r="BA16" s="1864"/>
      <c r="BB16" s="1864"/>
      <c r="BC16" s="1864"/>
      <c r="BD16" s="1864"/>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64"/>
      <c r="AI19" s="1864"/>
      <c r="AJ19" s="1864"/>
      <c r="AK19" s="1864"/>
      <c r="AL19" s="1864"/>
      <c r="AM19" s="1864"/>
      <c r="AN19" s="1864"/>
      <c r="AO19" s="1864"/>
      <c r="AP19" s="1864"/>
      <c r="AQ19" s="1864"/>
      <c r="AR19" s="1864"/>
      <c r="AS19" s="1864"/>
      <c r="AT19" s="1864"/>
      <c r="AU19" s="1864"/>
      <c r="AV19" s="1864"/>
      <c r="AW19" s="1864"/>
      <c r="AX19" s="1864"/>
      <c r="AY19" s="1864"/>
      <c r="AZ19" s="1864"/>
      <c r="BA19" s="1864"/>
      <c r="BB19" s="1864"/>
      <c r="BC19" s="1864"/>
      <c r="BD19" s="1864"/>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64"/>
      <c r="AI20" s="1864"/>
      <c r="AJ20" s="1864"/>
      <c r="AK20" s="1864"/>
      <c r="AL20" s="1864"/>
      <c r="AM20" s="1864"/>
      <c r="AN20" s="1864"/>
      <c r="AO20" s="1864"/>
      <c r="AP20" s="1864"/>
      <c r="AQ20" s="1864"/>
      <c r="AR20" s="1864"/>
      <c r="AS20" s="1864"/>
      <c r="AT20" s="1864"/>
      <c r="AU20" s="1864"/>
      <c r="AV20" s="1864"/>
      <c r="AW20" s="1864"/>
      <c r="AX20" s="1864"/>
      <c r="AY20" s="1864"/>
      <c r="AZ20" s="1864"/>
      <c r="BA20" s="1864"/>
      <c r="BB20" s="1864"/>
      <c r="BC20" s="1864"/>
      <c r="BD20" s="1864"/>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867" t="s">
        <v>249</v>
      </c>
      <c r="C23" s="1867"/>
      <c r="D23" s="1867"/>
      <c r="E23" s="1867"/>
      <c r="F23" s="1867"/>
      <c r="G23" s="1867"/>
      <c r="H23" s="1867"/>
      <c r="I23" s="1867"/>
      <c r="J23" s="1867"/>
      <c r="K23" s="1867"/>
      <c r="L23" s="1867"/>
      <c r="M23" s="1867"/>
      <c r="N23" s="1867"/>
      <c r="O23" s="1867"/>
      <c r="P23" s="1867"/>
      <c r="Q23" s="1867"/>
      <c r="R23" s="1867"/>
      <c r="S23" s="1867"/>
      <c r="T23" s="1867"/>
      <c r="U23" s="1867"/>
      <c r="V23" s="1867"/>
      <c r="W23" s="1867"/>
      <c r="X23" s="1867"/>
      <c r="Y23" s="1867"/>
      <c r="Z23" s="1867"/>
      <c r="AA23" s="1867"/>
      <c r="AB23" s="1867"/>
      <c r="AC23" s="1867"/>
      <c r="AD23" s="1867"/>
      <c r="AE23" s="1867"/>
      <c r="AF23" s="1867"/>
      <c r="AG23" s="1867"/>
      <c r="AH23" s="1867"/>
      <c r="AI23" s="1867"/>
      <c r="AJ23" s="1867"/>
      <c r="AK23" s="1867"/>
      <c r="AL23" s="1867"/>
      <c r="AM23" s="1867"/>
      <c r="AN23" s="1867"/>
      <c r="AO23" s="1867"/>
      <c r="AP23" s="1867"/>
      <c r="AQ23" s="1867"/>
      <c r="AR23" s="1867"/>
      <c r="AS23" s="1867"/>
      <c r="AT23" s="1867"/>
      <c r="AU23" s="1867"/>
      <c r="AV23" s="1867"/>
      <c r="AW23" s="1867"/>
      <c r="AX23" s="1867"/>
      <c r="AY23" s="1867"/>
      <c r="AZ23" s="1867"/>
      <c r="BA23" s="1867"/>
      <c r="BB23" s="1867"/>
      <c r="BC23" s="1867"/>
      <c r="BD23" s="1867"/>
      <c r="BE23" s="1867"/>
      <c r="BF23" s="1867"/>
    </row>
    <row r="24" spans="2:58" ht="13.5" customHeight="1">
      <c r="B24" s="1867" t="s">
        <v>19</v>
      </c>
      <c r="C24" s="1867"/>
      <c r="D24" s="1867"/>
      <c r="E24" s="1867"/>
      <c r="F24" s="1867"/>
      <c r="G24" s="1867"/>
      <c r="H24" s="1867"/>
      <c r="I24" s="1867"/>
      <c r="J24" s="1867"/>
      <c r="K24" s="1867"/>
      <c r="L24" s="1867"/>
      <c r="M24" s="1867"/>
      <c r="N24" s="1867"/>
      <c r="O24" s="1867"/>
      <c r="P24" s="1867"/>
      <c r="Q24" s="1867"/>
      <c r="R24" s="1867"/>
      <c r="S24" s="1867"/>
      <c r="T24" s="1867"/>
      <c r="U24" s="1867"/>
      <c r="V24" s="1867"/>
      <c r="W24" s="1867"/>
      <c r="X24" s="1867"/>
      <c r="Y24" s="1867"/>
      <c r="Z24" s="1867"/>
      <c r="AA24" s="1867"/>
      <c r="AB24" s="1867"/>
      <c r="AC24" s="1867"/>
      <c r="AD24" s="1867"/>
      <c r="AE24" s="1867"/>
      <c r="AF24" s="1867"/>
      <c r="AG24" s="1867"/>
      <c r="AH24" s="1867"/>
      <c r="AI24" s="1867"/>
      <c r="AJ24" s="1867"/>
      <c r="AK24" s="1867"/>
      <c r="AL24" s="1867"/>
      <c r="AM24" s="1867"/>
      <c r="AN24" s="1867"/>
      <c r="AO24" s="1867"/>
      <c r="AP24" s="1867"/>
      <c r="AQ24" s="1867"/>
      <c r="AR24" s="1867"/>
      <c r="AS24" s="1867"/>
      <c r="AT24" s="1867"/>
      <c r="AU24" s="1867"/>
      <c r="AV24" s="1867"/>
      <c r="AW24" s="1867"/>
      <c r="AX24" s="1867"/>
      <c r="AY24" s="1867"/>
      <c r="AZ24" s="1867"/>
      <c r="BA24" s="1867"/>
      <c r="BB24" s="1867"/>
      <c r="BC24" s="1867"/>
      <c r="BD24" s="1867"/>
      <c r="BE24" s="1867"/>
      <c r="BF24" s="1867"/>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868" t="s">
        <v>3</v>
      </c>
      <c r="C27" s="1868"/>
      <c r="D27" s="1868"/>
      <c r="E27" s="1868"/>
      <c r="F27" s="1868"/>
      <c r="G27" s="1868"/>
      <c r="H27" s="1868"/>
      <c r="I27" s="1868"/>
      <c r="J27" s="1868"/>
      <c r="K27" s="1868"/>
      <c r="L27" s="1868"/>
      <c r="M27" s="1868"/>
      <c r="N27" s="1868"/>
      <c r="O27" s="1868"/>
      <c r="P27" s="1868"/>
      <c r="Q27" s="1868"/>
      <c r="R27" s="1868"/>
      <c r="S27" s="1868"/>
      <c r="T27" s="1868"/>
      <c r="U27" s="1868"/>
      <c r="V27" s="1868"/>
      <c r="W27" s="1868"/>
      <c r="X27" s="1868"/>
      <c r="Y27" s="1868"/>
      <c r="Z27" s="1868"/>
      <c r="AA27" s="1868"/>
      <c r="AB27" s="1868"/>
      <c r="AC27" s="1868"/>
      <c r="AD27" s="1868"/>
      <c r="AE27" s="1868"/>
      <c r="AF27" s="1868"/>
      <c r="AG27" s="1868"/>
      <c r="AH27" s="1868"/>
      <c r="AI27" s="1868"/>
      <c r="AJ27" s="1868"/>
      <c r="AK27" s="1868"/>
      <c r="AL27" s="1868"/>
      <c r="AM27" s="1868"/>
      <c r="AN27" s="1868"/>
      <c r="AO27" s="1868"/>
      <c r="AP27" s="1868"/>
      <c r="AQ27" s="1868"/>
      <c r="AR27" s="1868"/>
      <c r="AS27" s="1868"/>
      <c r="AT27" s="1868"/>
      <c r="AU27" s="1868"/>
      <c r="AV27" s="1868"/>
      <c r="AW27" s="1868"/>
      <c r="AX27" s="1868"/>
      <c r="AY27" s="1868"/>
      <c r="AZ27" s="1868"/>
      <c r="BA27" s="1868"/>
      <c r="BB27" s="1868"/>
      <c r="BC27" s="1868"/>
      <c r="BD27" s="1868"/>
      <c r="BE27" s="1868"/>
      <c r="BF27" s="1868"/>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867" t="s">
        <v>250</v>
      </c>
      <c r="C29" s="1867"/>
      <c r="D29" s="1867"/>
      <c r="E29" s="1867"/>
      <c r="F29" s="1867"/>
      <c r="G29" s="1867"/>
      <c r="H29" s="1867"/>
      <c r="I29" s="1867"/>
      <c r="J29" s="1867"/>
      <c r="K29" s="1867"/>
      <c r="L29" s="1867"/>
      <c r="M29" s="1867"/>
      <c r="N29" s="1867"/>
      <c r="O29" s="1867"/>
      <c r="P29" s="1867"/>
      <c r="Q29" s="1867"/>
      <c r="R29" s="1867"/>
      <c r="S29" s="1867"/>
      <c r="T29" s="1867"/>
      <c r="U29" s="1867"/>
      <c r="V29" s="1867"/>
      <c r="W29" s="1867"/>
      <c r="X29" s="1867"/>
      <c r="Y29" s="1867"/>
      <c r="Z29" s="1867"/>
      <c r="AA29" s="1867"/>
      <c r="AB29" s="1867"/>
      <c r="AC29" s="1867"/>
      <c r="AD29" s="1867"/>
      <c r="AE29" s="1867"/>
      <c r="AF29" s="1867"/>
      <c r="AG29" s="1867"/>
      <c r="AH29" s="1867"/>
      <c r="AI29" s="1867"/>
      <c r="AJ29" s="1867"/>
      <c r="AK29" s="1867"/>
      <c r="AL29" s="1867"/>
      <c r="AM29" s="1867"/>
      <c r="AN29" s="1867"/>
      <c r="AO29" s="1867"/>
      <c r="AP29" s="1867"/>
      <c r="AQ29" s="1867"/>
      <c r="AR29" s="1867"/>
      <c r="AS29" s="1867"/>
      <c r="AT29" s="1867"/>
      <c r="AU29" s="1867"/>
      <c r="AV29" s="1867"/>
      <c r="AW29" s="1867"/>
      <c r="AX29" s="1867"/>
      <c r="AY29" s="1867"/>
      <c r="AZ29" s="1867"/>
      <c r="BA29" s="1867"/>
      <c r="BB29" s="1867"/>
      <c r="BC29" s="1867"/>
      <c r="BD29" s="1867"/>
      <c r="BE29" s="1867"/>
      <c r="BF29" s="1867"/>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310" t="s">
        <v>20</v>
      </c>
      <c r="D31" s="1281"/>
      <c r="E31" s="1281" t="s">
        <v>251</v>
      </c>
      <c r="F31" s="1281"/>
      <c r="G31" s="1281"/>
      <c r="H31" s="1281"/>
      <c r="I31" s="1281"/>
      <c r="J31" s="1281"/>
      <c r="K31" s="1281"/>
      <c r="L31" s="1281"/>
      <c r="M31" s="1281"/>
      <c r="N31" s="1281"/>
      <c r="O31" s="1281"/>
      <c r="P31" s="1281"/>
      <c r="Q31" s="1281"/>
      <c r="R31" s="1281"/>
      <c r="S31" s="1281"/>
      <c r="T31" s="1281"/>
      <c r="U31" s="1281"/>
      <c r="V31" s="1281"/>
      <c r="W31" s="1281"/>
      <c r="X31" s="1282" t="s">
        <v>1</v>
      </c>
      <c r="Y31" s="1869"/>
      <c r="Z31" s="1869"/>
      <c r="AA31" s="1869"/>
      <c r="AB31" s="1869"/>
      <c r="AC31" s="1869"/>
      <c r="AD31" s="1869"/>
      <c r="AE31" s="1869"/>
      <c r="AF31" s="1869"/>
      <c r="AG31" s="1869"/>
      <c r="AH31" s="1869"/>
      <c r="AI31" s="1869"/>
      <c r="AJ31" s="1869"/>
      <c r="AK31" s="1869"/>
      <c r="AL31" s="1869"/>
      <c r="AM31" s="1869"/>
      <c r="AN31" s="1869"/>
      <c r="AO31" s="1869"/>
      <c r="AP31" s="1869"/>
      <c r="AQ31" s="1869"/>
      <c r="AR31" s="1869"/>
      <c r="AS31" s="1869"/>
      <c r="AT31" s="1869"/>
      <c r="AU31" s="1869"/>
      <c r="AV31" s="1869"/>
      <c r="AW31" s="1869"/>
      <c r="AX31" s="1869"/>
      <c r="AY31" s="1869"/>
      <c r="AZ31" s="1869"/>
      <c r="BA31" s="1869"/>
      <c r="BB31" s="1869"/>
      <c r="BC31" s="1869"/>
      <c r="BD31" s="1281" t="s">
        <v>2</v>
      </c>
      <c r="BE31" s="1281"/>
      <c r="BF31" s="1281"/>
    </row>
    <row r="32" spans="2:58" ht="13.5" customHeight="1" thickBo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75" ht="13.5" customHeight="1" thickBot="1">
      <c r="B33" s="1281"/>
      <c r="C33" s="1310" t="s">
        <v>129</v>
      </c>
      <c r="D33" s="1281"/>
      <c r="E33" s="1281" t="s">
        <v>252</v>
      </c>
      <c r="F33" s="1281"/>
      <c r="G33" s="1281"/>
      <c r="H33" s="1281"/>
      <c r="I33" s="1281"/>
      <c r="J33" s="1281"/>
      <c r="K33" s="1281"/>
      <c r="L33" s="1281"/>
      <c r="M33" s="1281"/>
      <c r="N33" s="1281"/>
      <c r="O33" s="1281"/>
      <c r="P33" s="1281"/>
      <c r="Q33" s="1281"/>
      <c r="R33" s="1281"/>
      <c r="S33" s="1281"/>
      <c r="T33" s="1281"/>
      <c r="U33" s="1281"/>
      <c r="V33" s="1281"/>
      <c r="W33" s="1281"/>
      <c r="X33" s="1281"/>
      <c r="Y33" s="1282" t="s">
        <v>276</v>
      </c>
      <c r="Z33" s="1860" t="str">
        <f>IF(BK33="","",(YEAR(BK33)-2018))</f>
        <v/>
      </c>
      <c r="AA33" s="1860"/>
      <c r="AB33" s="1281"/>
      <c r="AC33" s="1282" t="s">
        <v>0</v>
      </c>
      <c r="AD33" s="1860" t="str">
        <f>IF(BK33="","",MONTH(BK33))</f>
        <v/>
      </c>
      <c r="AE33" s="1860"/>
      <c r="AF33" s="1282"/>
      <c r="AG33" s="1282" t="s">
        <v>37</v>
      </c>
      <c r="AH33" s="1860" t="str">
        <f>IF(BK33="","",DAY(BK33))</f>
        <v/>
      </c>
      <c r="AI33" s="1860"/>
      <c r="AJ33" s="1282"/>
      <c r="AK33" s="1282" t="s">
        <v>12</v>
      </c>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c r="BK33" s="1861"/>
      <c r="BL33" s="1862"/>
      <c r="BM33" s="1862"/>
      <c r="BN33" s="1862"/>
      <c r="BO33" s="1862"/>
      <c r="BP33" s="1862"/>
      <c r="BQ33" s="1862"/>
      <c r="BR33" s="1862"/>
      <c r="BS33" s="1862"/>
      <c r="BT33" s="1862"/>
      <c r="BU33" s="1862"/>
      <c r="BV33" s="1862"/>
      <c r="BW33" s="1863"/>
    </row>
    <row r="34" spans="2:75"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75" ht="13.5" customHeight="1">
      <c r="B35" s="1281"/>
      <c r="C35" s="1310" t="s">
        <v>130</v>
      </c>
      <c r="D35" s="1281"/>
      <c r="E35" s="1281" t="s">
        <v>253</v>
      </c>
      <c r="F35" s="1281"/>
      <c r="G35" s="1281"/>
      <c r="H35" s="1281"/>
      <c r="I35" s="1281"/>
      <c r="J35" s="1281"/>
      <c r="K35" s="1281"/>
      <c r="L35" s="1281"/>
      <c r="M35" s="1281"/>
      <c r="N35" s="1281"/>
      <c r="O35" s="1281"/>
      <c r="P35" s="1281"/>
      <c r="Q35" s="1281"/>
      <c r="R35" s="1281"/>
      <c r="S35" s="1281"/>
      <c r="T35" s="1281"/>
      <c r="U35" s="1281"/>
      <c r="V35" s="1281"/>
      <c r="W35" s="1281"/>
      <c r="X35" s="1281" t="s">
        <v>254</v>
      </c>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75"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75" ht="13.5" customHeight="1">
      <c r="B37" s="1281"/>
      <c r="C37" s="1310" t="s">
        <v>135</v>
      </c>
      <c r="D37" s="1281"/>
      <c r="E37" s="1281" t="s">
        <v>255</v>
      </c>
      <c r="F37" s="1281"/>
      <c r="G37" s="1281"/>
      <c r="H37" s="1281"/>
      <c r="I37" s="1281"/>
      <c r="J37" s="1281"/>
      <c r="K37" s="1281"/>
      <c r="L37" s="1281"/>
      <c r="M37" s="1281"/>
      <c r="N37" s="1281"/>
      <c r="O37" s="1281"/>
      <c r="P37" s="1281"/>
      <c r="Q37" s="1281"/>
      <c r="R37" s="1281"/>
      <c r="S37" s="1281"/>
      <c r="T37" s="1281"/>
      <c r="U37" s="1281"/>
      <c r="V37" s="1281"/>
      <c r="W37" s="1281"/>
      <c r="X37" s="1311" t="s">
        <v>256</v>
      </c>
      <c r="Y37" s="1866"/>
      <c r="Z37" s="1866"/>
      <c r="AA37" s="1866"/>
      <c r="AB37" s="1866"/>
      <c r="AC37" s="1866"/>
      <c r="AD37" s="1866"/>
      <c r="AE37" s="1866"/>
      <c r="AF37" s="1866"/>
      <c r="AG37" s="1866"/>
      <c r="AH37" s="1866"/>
      <c r="AI37" s="1866"/>
      <c r="AJ37" s="1866"/>
      <c r="AK37" s="1866"/>
      <c r="AL37" s="1866"/>
      <c r="AM37" s="1866"/>
      <c r="AN37" s="1866"/>
      <c r="AO37" s="1866"/>
      <c r="AP37" s="1866"/>
      <c r="AQ37" s="1866"/>
      <c r="AR37" s="1866"/>
      <c r="AS37" s="1866"/>
      <c r="AT37" s="1866"/>
      <c r="AU37" s="1866"/>
      <c r="AV37" s="1866"/>
      <c r="AW37" s="1866"/>
      <c r="AX37" s="1866"/>
      <c r="AY37" s="1866"/>
      <c r="AZ37" s="1866"/>
      <c r="BA37" s="1866"/>
      <c r="BB37" s="1866"/>
      <c r="BC37" s="1866"/>
      <c r="BD37" s="1866"/>
      <c r="BE37" s="1281"/>
      <c r="BF37" s="1281"/>
    </row>
    <row r="38" spans="2:75"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312" t="s">
        <v>256</v>
      </c>
      <c r="Y38" s="1865"/>
      <c r="Z38" s="1865"/>
      <c r="AA38" s="1865"/>
      <c r="AB38" s="1865"/>
      <c r="AC38" s="1865"/>
      <c r="AD38" s="1865"/>
      <c r="AE38" s="1865"/>
      <c r="AF38" s="1865"/>
      <c r="AG38" s="1865"/>
      <c r="AH38" s="1865"/>
      <c r="AI38" s="1865"/>
      <c r="AJ38" s="1865"/>
      <c r="AK38" s="1865"/>
      <c r="AL38" s="1865"/>
      <c r="AM38" s="1865"/>
      <c r="AN38" s="1865"/>
      <c r="AO38" s="1865"/>
      <c r="AP38" s="1865"/>
      <c r="AQ38" s="1865"/>
      <c r="AR38" s="1865"/>
      <c r="AS38" s="1865"/>
      <c r="AT38" s="1865"/>
      <c r="AU38" s="1865"/>
      <c r="AV38" s="1865"/>
      <c r="AW38" s="1865"/>
      <c r="AX38" s="1865"/>
      <c r="AY38" s="1865"/>
      <c r="AZ38" s="1865"/>
      <c r="BA38" s="1865"/>
      <c r="BB38" s="1865"/>
      <c r="BC38" s="1865"/>
      <c r="BD38" s="1865"/>
      <c r="BE38" s="1281"/>
      <c r="BF38" s="1281"/>
    </row>
    <row r="39" spans="2:75"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312" t="s">
        <v>256</v>
      </c>
      <c r="Y39" s="1865"/>
      <c r="Z39" s="1865"/>
      <c r="AA39" s="1865"/>
      <c r="AB39" s="1865"/>
      <c r="AC39" s="1865"/>
      <c r="AD39" s="1865"/>
      <c r="AE39" s="1865"/>
      <c r="AF39" s="1865"/>
      <c r="AG39" s="1865"/>
      <c r="AH39" s="1865"/>
      <c r="AI39" s="1865"/>
      <c r="AJ39" s="1865"/>
      <c r="AK39" s="1865"/>
      <c r="AL39" s="1865"/>
      <c r="AM39" s="1865"/>
      <c r="AN39" s="1865"/>
      <c r="AO39" s="1865"/>
      <c r="AP39" s="1865"/>
      <c r="AQ39" s="1865"/>
      <c r="AR39" s="1865"/>
      <c r="AS39" s="1865"/>
      <c r="AT39" s="1865"/>
      <c r="AU39" s="1865"/>
      <c r="AV39" s="1865"/>
      <c r="AW39" s="1865"/>
      <c r="AX39" s="1865"/>
      <c r="AY39" s="1865"/>
      <c r="AZ39" s="1865"/>
      <c r="BA39" s="1865"/>
      <c r="BB39" s="1865"/>
      <c r="BC39" s="1865"/>
      <c r="BD39" s="1865"/>
      <c r="BE39" s="1281"/>
      <c r="BF39" s="1281"/>
    </row>
    <row r="40" spans="2:75"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312" t="s">
        <v>256</v>
      </c>
      <c r="Y40" s="1865"/>
      <c r="Z40" s="1865"/>
      <c r="AA40" s="1865"/>
      <c r="AB40" s="1865"/>
      <c r="AC40" s="1865"/>
      <c r="AD40" s="1865"/>
      <c r="AE40" s="1865"/>
      <c r="AF40" s="1865"/>
      <c r="AG40" s="1865"/>
      <c r="AH40" s="1865"/>
      <c r="AI40" s="1865"/>
      <c r="AJ40" s="1865"/>
      <c r="AK40" s="1865"/>
      <c r="AL40" s="1865"/>
      <c r="AM40" s="1865"/>
      <c r="AN40" s="1865"/>
      <c r="AO40" s="1865"/>
      <c r="AP40" s="1865"/>
      <c r="AQ40" s="1865"/>
      <c r="AR40" s="1865"/>
      <c r="AS40" s="1865"/>
      <c r="AT40" s="1865"/>
      <c r="AU40" s="1865"/>
      <c r="AV40" s="1865"/>
      <c r="AW40" s="1865"/>
      <c r="AX40" s="1865"/>
      <c r="AY40" s="1865"/>
      <c r="AZ40" s="1865"/>
      <c r="BA40" s="1865"/>
      <c r="BB40" s="1865"/>
      <c r="BC40" s="1865"/>
      <c r="BD40" s="1865"/>
      <c r="BE40" s="1281"/>
      <c r="BF40" s="1281"/>
    </row>
    <row r="41" spans="2:75"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312" t="s">
        <v>256</v>
      </c>
      <c r="Y41" s="1865"/>
      <c r="Z41" s="1865"/>
      <c r="AA41" s="1865"/>
      <c r="AB41" s="1865"/>
      <c r="AC41" s="1865"/>
      <c r="AD41" s="1865"/>
      <c r="AE41" s="1865"/>
      <c r="AF41" s="1865"/>
      <c r="AG41" s="1865"/>
      <c r="AH41" s="1865"/>
      <c r="AI41" s="1865"/>
      <c r="AJ41" s="1865"/>
      <c r="AK41" s="1865"/>
      <c r="AL41" s="1865"/>
      <c r="AM41" s="1865"/>
      <c r="AN41" s="1865"/>
      <c r="AO41" s="1865"/>
      <c r="AP41" s="1865"/>
      <c r="AQ41" s="1865"/>
      <c r="AR41" s="1865"/>
      <c r="AS41" s="1865"/>
      <c r="AT41" s="1865"/>
      <c r="AU41" s="1865"/>
      <c r="AV41" s="1865"/>
      <c r="AW41" s="1865"/>
      <c r="AX41" s="1865"/>
      <c r="AY41" s="1865"/>
      <c r="AZ41" s="1865"/>
      <c r="BA41" s="1865"/>
      <c r="BB41" s="1865"/>
      <c r="BC41" s="1865"/>
      <c r="BD41" s="1865"/>
      <c r="BE41" s="1281"/>
      <c r="BF41" s="1281"/>
    </row>
    <row r="42" spans="2:75"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312" t="s">
        <v>256</v>
      </c>
      <c r="Y42" s="1865"/>
      <c r="Z42" s="1865"/>
      <c r="AA42" s="1865"/>
      <c r="AB42" s="1865"/>
      <c r="AC42" s="1865"/>
      <c r="AD42" s="1865"/>
      <c r="AE42" s="1865"/>
      <c r="AF42" s="1865"/>
      <c r="AG42" s="1865"/>
      <c r="AH42" s="1865"/>
      <c r="AI42" s="1865"/>
      <c r="AJ42" s="1865"/>
      <c r="AK42" s="1865"/>
      <c r="AL42" s="1865"/>
      <c r="AM42" s="1865"/>
      <c r="AN42" s="1865"/>
      <c r="AO42" s="1865"/>
      <c r="AP42" s="1865"/>
      <c r="AQ42" s="1865"/>
      <c r="AR42" s="1865"/>
      <c r="AS42" s="1865"/>
      <c r="AT42" s="1865"/>
      <c r="AU42" s="1865"/>
      <c r="AV42" s="1865"/>
      <c r="AW42" s="1865"/>
      <c r="AX42" s="1865"/>
      <c r="AY42" s="1865"/>
      <c r="AZ42" s="1865"/>
      <c r="BA42" s="1865"/>
      <c r="BB42" s="1865"/>
      <c r="BC42" s="1865"/>
      <c r="BD42" s="1865"/>
      <c r="BE42" s="1281"/>
      <c r="BF42" s="1281"/>
    </row>
    <row r="43" spans="2:75"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312" t="s">
        <v>256</v>
      </c>
      <c r="Y43" s="1865"/>
      <c r="Z43" s="1865"/>
      <c r="AA43" s="1865"/>
      <c r="AB43" s="1865"/>
      <c r="AC43" s="1865"/>
      <c r="AD43" s="1865"/>
      <c r="AE43" s="1865"/>
      <c r="AF43" s="1865"/>
      <c r="AG43" s="1865"/>
      <c r="AH43" s="1865"/>
      <c r="AI43" s="1865"/>
      <c r="AJ43" s="1865"/>
      <c r="AK43" s="1865"/>
      <c r="AL43" s="1865"/>
      <c r="AM43" s="1865"/>
      <c r="AN43" s="1865"/>
      <c r="AO43" s="1865"/>
      <c r="AP43" s="1865"/>
      <c r="AQ43" s="1865"/>
      <c r="AR43" s="1865"/>
      <c r="AS43" s="1865"/>
      <c r="AT43" s="1865"/>
      <c r="AU43" s="1865"/>
      <c r="AV43" s="1865"/>
      <c r="AW43" s="1865"/>
      <c r="AX43" s="1865"/>
      <c r="AY43" s="1865"/>
      <c r="AZ43" s="1865"/>
      <c r="BA43" s="1865"/>
      <c r="BB43" s="1865"/>
      <c r="BC43" s="1865"/>
      <c r="BD43" s="1865"/>
      <c r="BE43" s="1281"/>
      <c r="BF43" s="1281"/>
    </row>
    <row r="44" spans="2:75"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312" t="s">
        <v>256</v>
      </c>
      <c r="Y44" s="1865"/>
      <c r="Z44" s="1865"/>
      <c r="AA44" s="1865"/>
      <c r="AB44" s="1865"/>
      <c r="AC44" s="1865"/>
      <c r="AD44" s="1865"/>
      <c r="AE44" s="1865"/>
      <c r="AF44" s="1865"/>
      <c r="AG44" s="1865"/>
      <c r="AH44" s="1865"/>
      <c r="AI44" s="1865"/>
      <c r="AJ44" s="1865"/>
      <c r="AK44" s="1865"/>
      <c r="AL44" s="1865"/>
      <c r="AM44" s="1865"/>
      <c r="AN44" s="1865"/>
      <c r="AO44" s="1865"/>
      <c r="AP44" s="1865"/>
      <c r="AQ44" s="1865"/>
      <c r="AR44" s="1865"/>
      <c r="AS44" s="1865"/>
      <c r="AT44" s="1865"/>
      <c r="AU44" s="1865"/>
      <c r="AV44" s="1865"/>
      <c r="AW44" s="1865"/>
      <c r="AX44" s="1865"/>
      <c r="AY44" s="1865"/>
      <c r="AZ44" s="1865"/>
      <c r="BA44" s="1865"/>
      <c r="BB44" s="1865"/>
      <c r="BC44" s="1865"/>
      <c r="BD44" s="1865"/>
      <c r="BE44" s="1281"/>
      <c r="BF44" s="1281"/>
    </row>
    <row r="45" spans="2:75"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75"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75"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75"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854" t="s">
        <v>10</v>
      </c>
      <c r="D49" s="1855"/>
      <c r="E49" s="1855"/>
      <c r="F49" s="1855"/>
      <c r="G49" s="1855"/>
      <c r="H49" s="1855"/>
      <c r="I49" s="1855"/>
      <c r="J49" s="1855"/>
      <c r="K49" s="1855"/>
      <c r="L49" s="1855"/>
      <c r="M49" s="1855"/>
      <c r="N49" s="1855"/>
      <c r="O49" s="1855"/>
      <c r="P49" s="1855"/>
      <c r="Q49" s="1855"/>
      <c r="R49" s="1855"/>
      <c r="S49" s="1855"/>
      <c r="T49" s="1855"/>
      <c r="U49" s="1855"/>
      <c r="V49" s="1855"/>
      <c r="W49" s="1856"/>
      <c r="X49" s="1842" t="s">
        <v>279</v>
      </c>
      <c r="Y49" s="1843"/>
      <c r="Z49" s="1843"/>
      <c r="AA49" s="1843"/>
      <c r="AB49" s="1843"/>
      <c r="AC49" s="1843"/>
      <c r="AD49" s="1843"/>
      <c r="AE49" s="1843"/>
      <c r="AF49" s="1843"/>
      <c r="AG49" s="1843"/>
      <c r="AH49" s="1843"/>
      <c r="AI49" s="1843"/>
      <c r="AJ49" s="1843"/>
      <c r="AK49" s="1843"/>
      <c r="AL49" s="1843"/>
      <c r="AM49" s="1843"/>
      <c r="AN49" s="1843"/>
      <c r="AO49" s="1843"/>
      <c r="AP49" s="1843"/>
      <c r="AQ49" s="1843"/>
      <c r="AR49" s="1843"/>
      <c r="AS49" s="1843"/>
      <c r="AT49" s="1843"/>
      <c r="AU49" s="1843"/>
      <c r="AV49" s="1843"/>
      <c r="AW49" s="1843"/>
      <c r="AX49" s="1843"/>
      <c r="AY49" s="1843"/>
      <c r="AZ49" s="1843"/>
      <c r="BA49" s="1843"/>
      <c r="BB49" s="1843"/>
      <c r="BC49" s="1843"/>
      <c r="BD49" s="1843"/>
      <c r="BE49" s="1843"/>
      <c r="BF49" s="1844"/>
    </row>
    <row r="50" spans="2:58" ht="13.5" customHeight="1">
      <c r="B50" s="1281"/>
      <c r="C50" s="1851" t="s">
        <v>280</v>
      </c>
      <c r="D50" s="1852"/>
      <c r="E50" s="1852"/>
      <c r="F50" s="1852"/>
      <c r="G50" s="1852"/>
      <c r="H50" s="1852"/>
      <c r="I50" s="1852"/>
      <c r="J50" s="1852"/>
      <c r="K50" s="1852"/>
      <c r="L50" s="1852"/>
      <c r="M50" s="1852"/>
      <c r="N50" s="1852"/>
      <c r="O50" s="1852"/>
      <c r="P50" s="1852"/>
      <c r="Q50" s="1852"/>
      <c r="R50" s="1852"/>
      <c r="S50" s="1852"/>
      <c r="T50" s="1852"/>
      <c r="U50" s="1852"/>
      <c r="V50" s="1852"/>
      <c r="W50" s="1853"/>
      <c r="X50" s="1845"/>
      <c r="Y50" s="1846"/>
      <c r="Z50" s="1846"/>
      <c r="AA50" s="1846"/>
      <c r="AB50" s="1846"/>
      <c r="AC50" s="1846"/>
      <c r="AD50" s="1846"/>
      <c r="AE50" s="1846"/>
      <c r="AF50" s="1846"/>
      <c r="AG50" s="1846"/>
      <c r="AH50" s="1846"/>
      <c r="AI50" s="1846"/>
      <c r="AJ50" s="1846"/>
      <c r="AK50" s="1846"/>
      <c r="AL50" s="1846"/>
      <c r="AM50" s="1846"/>
      <c r="AN50" s="1846"/>
      <c r="AO50" s="1846"/>
      <c r="AP50" s="1846"/>
      <c r="AQ50" s="1846"/>
      <c r="AR50" s="1846"/>
      <c r="AS50" s="1846"/>
      <c r="AT50" s="1846"/>
      <c r="AU50" s="1846"/>
      <c r="AV50" s="1846"/>
      <c r="AW50" s="1846"/>
      <c r="AX50" s="1846"/>
      <c r="AY50" s="1846"/>
      <c r="AZ50" s="1846"/>
      <c r="BA50" s="1846"/>
      <c r="BB50" s="1846"/>
      <c r="BC50" s="1846"/>
      <c r="BD50" s="1846"/>
      <c r="BE50" s="1846"/>
      <c r="BF50" s="1847"/>
    </row>
    <row r="51" spans="2:58" ht="13.5" customHeight="1">
      <c r="B51" s="1281"/>
      <c r="C51" s="1851"/>
      <c r="D51" s="1852"/>
      <c r="E51" s="1852"/>
      <c r="F51" s="1852"/>
      <c r="G51" s="1852"/>
      <c r="H51" s="1852"/>
      <c r="I51" s="1852"/>
      <c r="J51" s="1852"/>
      <c r="K51" s="1852"/>
      <c r="L51" s="1852"/>
      <c r="M51" s="1852"/>
      <c r="N51" s="1852"/>
      <c r="O51" s="1852"/>
      <c r="P51" s="1852"/>
      <c r="Q51" s="1852"/>
      <c r="R51" s="1852"/>
      <c r="S51" s="1852"/>
      <c r="T51" s="1852"/>
      <c r="U51" s="1852"/>
      <c r="V51" s="1852"/>
      <c r="W51" s="1853"/>
      <c r="X51" s="1845"/>
      <c r="Y51" s="1846"/>
      <c r="Z51" s="1846"/>
      <c r="AA51" s="1846"/>
      <c r="AB51" s="1846"/>
      <c r="AC51" s="1846"/>
      <c r="AD51" s="1846"/>
      <c r="AE51" s="1846"/>
      <c r="AF51" s="1846"/>
      <c r="AG51" s="1846"/>
      <c r="AH51" s="1846"/>
      <c r="AI51" s="1846"/>
      <c r="AJ51" s="1846"/>
      <c r="AK51" s="1846"/>
      <c r="AL51" s="1846"/>
      <c r="AM51" s="1846"/>
      <c r="AN51" s="1846"/>
      <c r="AO51" s="1846"/>
      <c r="AP51" s="1846"/>
      <c r="AQ51" s="1846"/>
      <c r="AR51" s="1846"/>
      <c r="AS51" s="1846"/>
      <c r="AT51" s="1846"/>
      <c r="AU51" s="1846"/>
      <c r="AV51" s="1846"/>
      <c r="AW51" s="1846"/>
      <c r="AX51" s="1846"/>
      <c r="AY51" s="1846"/>
      <c r="AZ51" s="1846"/>
      <c r="BA51" s="1846"/>
      <c r="BB51" s="1846"/>
      <c r="BC51" s="1846"/>
      <c r="BD51" s="1846"/>
      <c r="BE51" s="1846"/>
      <c r="BF51" s="1847"/>
    </row>
    <row r="52" spans="2:58" ht="13.5" customHeight="1">
      <c r="B52" s="1281"/>
      <c r="C52" s="1830" t="s">
        <v>285</v>
      </c>
      <c r="D52" s="1831"/>
      <c r="E52" s="1831"/>
      <c r="F52" s="1831"/>
      <c r="G52" s="1831"/>
      <c r="H52" s="1831"/>
      <c r="I52" s="1831"/>
      <c r="J52" s="1831"/>
      <c r="K52" s="1831"/>
      <c r="L52" s="1831"/>
      <c r="M52" s="1831"/>
      <c r="N52" s="1831"/>
      <c r="O52" s="1831"/>
      <c r="P52" s="1831"/>
      <c r="Q52" s="1831"/>
      <c r="R52" s="1831"/>
      <c r="S52" s="1831"/>
      <c r="T52" s="1831"/>
      <c r="U52" s="1831"/>
      <c r="V52" s="1831"/>
      <c r="W52" s="1832"/>
      <c r="X52" s="1845"/>
      <c r="Y52" s="1846"/>
      <c r="Z52" s="1846"/>
      <c r="AA52" s="1846"/>
      <c r="AB52" s="1846"/>
      <c r="AC52" s="1846"/>
      <c r="AD52" s="1846"/>
      <c r="AE52" s="1846"/>
      <c r="AF52" s="1846"/>
      <c r="AG52" s="1846"/>
      <c r="AH52" s="1846"/>
      <c r="AI52" s="1846"/>
      <c r="AJ52" s="1846"/>
      <c r="AK52" s="1846"/>
      <c r="AL52" s="1846"/>
      <c r="AM52" s="1846"/>
      <c r="AN52" s="1846"/>
      <c r="AO52" s="1846"/>
      <c r="AP52" s="1846"/>
      <c r="AQ52" s="1846"/>
      <c r="AR52" s="1846"/>
      <c r="AS52" s="1846"/>
      <c r="AT52" s="1846"/>
      <c r="AU52" s="1846"/>
      <c r="AV52" s="1846"/>
      <c r="AW52" s="1846"/>
      <c r="AX52" s="1846"/>
      <c r="AY52" s="1846"/>
      <c r="AZ52" s="1846"/>
      <c r="BA52" s="1846"/>
      <c r="BB52" s="1846"/>
      <c r="BC52" s="1846"/>
      <c r="BD52" s="1846"/>
      <c r="BE52" s="1846"/>
      <c r="BF52" s="1847"/>
    </row>
    <row r="53" spans="2:58" ht="13.5" customHeight="1">
      <c r="B53" s="1281"/>
      <c r="C53" s="1833"/>
      <c r="D53" s="1834"/>
      <c r="E53" s="1834"/>
      <c r="F53" s="1834"/>
      <c r="G53" s="1834"/>
      <c r="H53" s="1834"/>
      <c r="I53" s="1834"/>
      <c r="J53" s="1834"/>
      <c r="K53" s="1834"/>
      <c r="L53" s="1834"/>
      <c r="M53" s="1834"/>
      <c r="N53" s="1834"/>
      <c r="O53" s="1834"/>
      <c r="P53" s="1834"/>
      <c r="Q53" s="1834"/>
      <c r="R53" s="1834"/>
      <c r="S53" s="1834"/>
      <c r="T53" s="1834"/>
      <c r="U53" s="1834"/>
      <c r="V53" s="1834"/>
      <c r="W53" s="1835"/>
      <c r="X53" s="1845"/>
      <c r="Y53" s="1846"/>
      <c r="Z53" s="1846"/>
      <c r="AA53" s="1846"/>
      <c r="AB53" s="1846"/>
      <c r="AC53" s="1846"/>
      <c r="AD53" s="1846"/>
      <c r="AE53" s="1846"/>
      <c r="AF53" s="1846"/>
      <c r="AG53" s="1846"/>
      <c r="AH53" s="1846"/>
      <c r="AI53" s="1846"/>
      <c r="AJ53" s="1846"/>
      <c r="AK53" s="1846"/>
      <c r="AL53" s="1846"/>
      <c r="AM53" s="1846"/>
      <c r="AN53" s="1846"/>
      <c r="AO53" s="1846"/>
      <c r="AP53" s="1846"/>
      <c r="AQ53" s="1846"/>
      <c r="AR53" s="1846"/>
      <c r="AS53" s="1846"/>
      <c r="AT53" s="1846"/>
      <c r="AU53" s="1846"/>
      <c r="AV53" s="1846"/>
      <c r="AW53" s="1846"/>
      <c r="AX53" s="1846"/>
      <c r="AY53" s="1846"/>
      <c r="AZ53" s="1846"/>
      <c r="BA53" s="1846"/>
      <c r="BB53" s="1846"/>
      <c r="BC53" s="1846"/>
      <c r="BD53" s="1846"/>
      <c r="BE53" s="1846"/>
      <c r="BF53" s="1847"/>
    </row>
    <row r="54" spans="2:58" ht="13.5" customHeight="1">
      <c r="B54" s="1281"/>
      <c r="C54" s="1836" t="s">
        <v>283</v>
      </c>
      <c r="D54" s="1837"/>
      <c r="E54" s="1837"/>
      <c r="F54" s="1837"/>
      <c r="G54" s="1837"/>
      <c r="H54" s="1837"/>
      <c r="I54" s="1837"/>
      <c r="J54" s="1837"/>
      <c r="K54" s="1837"/>
      <c r="L54" s="1837"/>
      <c r="M54" s="1837"/>
      <c r="N54" s="1837"/>
      <c r="O54" s="1837"/>
      <c r="P54" s="1837"/>
      <c r="Q54" s="1837"/>
      <c r="R54" s="1837"/>
      <c r="S54" s="1837"/>
      <c r="T54" s="1837"/>
      <c r="U54" s="1837"/>
      <c r="V54" s="1837"/>
      <c r="W54" s="1838"/>
      <c r="X54" s="1845"/>
      <c r="Y54" s="1846"/>
      <c r="Z54" s="1846"/>
      <c r="AA54" s="1846"/>
      <c r="AB54" s="1846"/>
      <c r="AC54" s="1846"/>
      <c r="AD54" s="1846"/>
      <c r="AE54" s="1846"/>
      <c r="AF54" s="1846"/>
      <c r="AG54" s="1846"/>
      <c r="AH54" s="1846"/>
      <c r="AI54" s="1846"/>
      <c r="AJ54" s="1846"/>
      <c r="AK54" s="1846"/>
      <c r="AL54" s="1846"/>
      <c r="AM54" s="1846"/>
      <c r="AN54" s="1846"/>
      <c r="AO54" s="1846"/>
      <c r="AP54" s="1846"/>
      <c r="AQ54" s="1846"/>
      <c r="AR54" s="1846"/>
      <c r="AS54" s="1846"/>
      <c r="AT54" s="1846"/>
      <c r="AU54" s="1846"/>
      <c r="AV54" s="1846"/>
      <c r="AW54" s="1846"/>
      <c r="AX54" s="1846"/>
      <c r="AY54" s="1846"/>
      <c r="AZ54" s="1846"/>
      <c r="BA54" s="1846"/>
      <c r="BB54" s="1846"/>
      <c r="BC54" s="1846"/>
      <c r="BD54" s="1846"/>
      <c r="BE54" s="1846"/>
      <c r="BF54" s="1847"/>
    </row>
    <row r="55" spans="2:58" ht="13.5" customHeight="1" thickBot="1">
      <c r="B55" s="1281"/>
      <c r="C55" s="1839"/>
      <c r="D55" s="1840"/>
      <c r="E55" s="1840"/>
      <c r="F55" s="1840"/>
      <c r="G55" s="1840"/>
      <c r="H55" s="1840"/>
      <c r="I55" s="1840"/>
      <c r="J55" s="1840"/>
      <c r="K55" s="1840"/>
      <c r="L55" s="1840"/>
      <c r="M55" s="1840"/>
      <c r="N55" s="1840"/>
      <c r="O55" s="1840"/>
      <c r="P55" s="1840"/>
      <c r="Q55" s="1840"/>
      <c r="R55" s="1840"/>
      <c r="S55" s="1840"/>
      <c r="T55" s="1840"/>
      <c r="U55" s="1840"/>
      <c r="V55" s="1840"/>
      <c r="W55" s="1841"/>
      <c r="X55" s="1848"/>
      <c r="Y55" s="1849"/>
      <c r="Z55" s="1849"/>
      <c r="AA55" s="1849"/>
      <c r="AB55" s="1849"/>
      <c r="AC55" s="1849"/>
      <c r="AD55" s="1849"/>
      <c r="AE55" s="1849"/>
      <c r="AF55" s="1849"/>
      <c r="AG55" s="1849"/>
      <c r="AH55" s="1849"/>
      <c r="AI55" s="1849"/>
      <c r="AJ55" s="1849"/>
      <c r="AK55" s="1849"/>
      <c r="AL55" s="1849"/>
      <c r="AM55" s="1849"/>
      <c r="AN55" s="1849"/>
      <c r="AO55" s="1849"/>
      <c r="AP55" s="1849"/>
      <c r="AQ55" s="1849"/>
      <c r="AR55" s="1849"/>
      <c r="AS55" s="1849"/>
      <c r="AT55" s="1849"/>
      <c r="AU55" s="1849"/>
      <c r="AV55" s="1849"/>
      <c r="AW55" s="1849"/>
      <c r="AX55" s="1849"/>
      <c r="AY55" s="1849"/>
      <c r="AZ55" s="1849"/>
      <c r="BA55" s="1849"/>
      <c r="BB55" s="1849"/>
      <c r="BC55" s="1849"/>
      <c r="BD55" s="1849"/>
      <c r="BE55" s="1849"/>
      <c r="BF55" s="1850"/>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33">
    <mergeCell ref="BK9:BW9"/>
    <mergeCell ref="BK33:BW33"/>
    <mergeCell ref="AH20:BD20"/>
    <mergeCell ref="AH15:BD15"/>
    <mergeCell ref="AH16:BD16"/>
    <mergeCell ref="AH19:BD19"/>
    <mergeCell ref="B23:BF23"/>
    <mergeCell ref="B24:BF24"/>
    <mergeCell ref="B27:BF27"/>
    <mergeCell ref="B29:BF29"/>
    <mergeCell ref="Z33:AA33"/>
    <mergeCell ref="AD33:AE33"/>
    <mergeCell ref="AH33:AI33"/>
    <mergeCell ref="Y31:BC31"/>
    <mergeCell ref="B4:BF5"/>
    <mergeCell ref="B6:BF6"/>
    <mergeCell ref="B7:BF7"/>
    <mergeCell ref="AU9:AV9"/>
    <mergeCell ref="AY9:AZ9"/>
    <mergeCell ref="BC9:BD9"/>
    <mergeCell ref="Y44:BD44"/>
    <mergeCell ref="Y37:BD37"/>
    <mergeCell ref="Y38:BD38"/>
    <mergeCell ref="Y39:BD39"/>
    <mergeCell ref="Y40:BD40"/>
    <mergeCell ref="Y41:BD41"/>
    <mergeCell ref="Y42:BD42"/>
    <mergeCell ref="Y43:BD43"/>
    <mergeCell ref="C49:W49"/>
    <mergeCell ref="X49:BF55"/>
    <mergeCell ref="C50:W51"/>
    <mergeCell ref="C52:W53"/>
    <mergeCell ref="C54:W55"/>
  </mergeCells>
  <phoneticPr fontId="4"/>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B2:DG147"/>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63" width="1.625" style="7"/>
    <col min="64" max="73" width="0" style="7" hidden="1" customWidth="1"/>
    <col min="74" max="78" width="1.625" style="7"/>
    <col min="79" max="83" width="6.625" style="7" customWidth="1"/>
    <col min="84" max="84" width="8.5" style="7" bestFit="1" customWidth="1"/>
    <col min="85" max="118" width="6.625" style="7" customWidth="1"/>
    <col min="119"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7" t="s">
        <v>265</v>
      </c>
      <c r="C3" s="1877"/>
      <c r="D3" s="1877"/>
      <c r="E3" s="1877"/>
      <c r="F3" s="1877"/>
      <c r="G3" s="1877"/>
      <c r="H3" s="1877"/>
      <c r="I3" s="1877"/>
      <c r="J3" s="1877"/>
      <c r="K3" s="1877"/>
      <c r="L3" s="1877"/>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1877"/>
      <c r="AO3" s="1877"/>
      <c r="AP3" s="1877"/>
      <c r="AQ3" s="1877"/>
      <c r="AR3" s="1877"/>
      <c r="AS3" s="1877"/>
      <c r="AT3" s="1877"/>
      <c r="AU3" s="1877"/>
      <c r="AV3" s="1877"/>
      <c r="AW3" s="1877"/>
      <c r="AX3" s="1877"/>
      <c r="AY3" s="1877"/>
      <c r="AZ3" s="1877"/>
      <c r="BA3" s="1877"/>
      <c r="BB3" s="1877"/>
      <c r="BC3" s="1877"/>
      <c r="BD3" s="1877"/>
      <c r="BE3" s="1877"/>
      <c r="BF3" s="1877"/>
    </row>
    <row r="4" spans="2:58" s="5" customFormat="1" ht="13.5" customHeight="1">
      <c r="B4" s="1878" t="s">
        <v>45</v>
      </c>
      <c r="C4" s="1878"/>
      <c r="D4" s="1878"/>
      <c r="E4" s="1878"/>
      <c r="F4" s="1878"/>
      <c r="G4" s="1878"/>
      <c r="H4" s="1878"/>
      <c r="I4" s="1878"/>
      <c r="J4" s="1878"/>
      <c r="K4" s="1878"/>
      <c r="L4" s="1878"/>
      <c r="M4" s="1878"/>
      <c r="N4" s="1878"/>
      <c r="O4" s="1878"/>
      <c r="P4" s="1878"/>
      <c r="Q4" s="1878"/>
      <c r="R4" s="1878"/>
      <c r="S4" s="1878"/>
      <c r="T4" s="1878"/>
      <c r="U4" s="1878"/>
      <c r="V4" s="1878"/>
      <c r="W4" s="1878"/>
      <c r="X4" s="1878"/>
      <c r="Y4" s="1878"/>
      <c r="Z4" s="1878"/>
      <c r="AA4" s="1878"/>
      <c r="AB4" s="1878"/>
      <c r="AC4" s="1878"/>
      <c r="AD4" s="1878"/>
      <c r="AE4" s="1878"/>
      <c r="AF4" s="1878"/>
      <c r="AG4" s="1878"/>
      <c r="AH4" s="1878"/>
      <c r="AI4" s="1878"/>
      <c r="AJ4" s="1878"/>
      <c r="AK4" s="1878"/>
      <c r="AL4" s="1878"/>
      <c r="AM4" s="1878"/>
      <c r="AN4" s="1878"/>
      <c r="AO4" s="1878"/>
      <c r="AP4" s="1878"/>
      <c r="AQ4" s="1878"/>
      <c r="AR4" s="1878"/>
      <c r="AS4" s="1878"/>
      <c r="AT4" s="1878"/>
      <c r="AU4" s="1878"/>
      <c r="AV4" s="1878"/>
      <c r="AW4" s="1878"/>
      <c r="AX4" s="1878"/>
      <c r="AY4" s="1878"/>
      <c r="AZ4" s="1878"/>
      <c r="BA4" s="1878"/>
      <c r="BB4" s="1878"/>
      <c r="BC4" s="1878"/>
      <c r="BD4" s="1878"/>
      <c r="BE4" s="1878"/>
      <c r="BF4" s="1878"/>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4" t="s">
        <v>46</v>
      </c>
      <c r="C6" s="1874"/>
      <c r="D6" s="1874"/>
      <c r="E6" s="1874"/>
      <c r="F6" s="1874"/>
      <c r="G6" s="1874"/>
      <c r="H6" s="1874"/>
      <c r="I6" s="1874"/>
      <c r="J6" s="1874"/>
      <c r="K6" s="1874"/>
      <c r="L6" s="1874"/>
      <c r="M6" s="1874"/>
      <c r="N6" s="1874"/>
      <c r="O6" s="1874"/>
      <c r="P6" s="1874"/>
      <c r="Q6" s="1874"/>
      <c r="R6" s="1874"/>
      <c r="S6" s="1874"/>
      <c r="T6" s="1874"/>
      <c r="U6" s="1874"/>
      <c r="V6" s="1874"/>
      <c r="W6" s="1874"/>
      <c r="X6" s="1874"/>
      <c r="Y6" s="1874"/>
      <c r="Z6" s="1874"/>
      <c r="AA6" s="1874"/>
      <c r="AB6" s="1874"/>
      <c r="AC6" s="1874"/>
      <c r="AD6" s="1874"/>
      <c r="AE6" s="1874"/>
      <c r="AF6" s="1874"/>
      <c r="AG6" s="1874"/>
      <c r="AH6" s="1874"/>
      <c r="AI6" s="1874"/>
      <c r="AJ6" s="1874"/>
      <c r="AK6" s="1874"/>
      <c r="AL6" s="1874"/>
      <c r="AM6" s="1874"/>
      <c r="AN6" s="1874"/>
      <c r="AO6" s="1874"/>
      <c r="AP6" s="1874"/>
      <c r="AQ6" s="1874"/>
      <c r="AR6" s="1874"/>
      <c r="AS6" s="1874"/>
      <c r="AT6" s="1874"/>
      <c r="AU6" s="1874"/>
      <c r="AV6" s="1874"/>
      <c r="AW6" s="1874"/>
      <c r="AX6" s="1874"/>
      <c r="AY6" s="1874"/>
      <c r="AZ6" s="1874"/>
      <c r="BA6" s="1874"/>
      <c r="BB6" s="1874"/>
      <c r="BC6" s="1874"/>
      <c r="BD6" s="1874"/>
      <c r="BE6" s="1874"/>
      <c r="BF6" s="1874"/>
    </row>
    <row r="7" spans="2:58" s="5" customFormat="1" ht="13.5" customHeight="1">
      <c r="B7" s="1314"/>
      <c r="C7" s="1872" t="s">
        <v>259</v>
      </c>
      <c r="D7" s="1872"/>
      <c r="E7" s="1872"/>
      <c r="F7" s="1872"/>
      <c r="G7" s="1872"/>
      <c r="H7" s="1872"/>
      <c r="I7" s="1872"/>
      <c r="J7" s="1872"/>
      <c r="K7" s="1872"/>
      <c r="L7" s="1872"/>
      <c r="M7" s="1872"/>
      <c r="N7" s="1872"/>
      <c r="O7" s="1872"/>
      <c r="P7" s="1313"/>
      <c r="Q7" s="1313"/>
      <c r="R7" s="1875"/>
      <c r="S7" s="1875"/>
      <c r="T7" s="1875"/>
      <c r="U7" s="1875"/>
      <c r="V7" s="1875"/>
      <c r="W7" s="1875"/>
      <c r="X7" s="1875"/>
      <c r="Y7" s="1875"/>
      <c r="Z7" s="1875"/>
      <c r="AA7" s="1875"/>
      <c r="AB7" s="1875"/>
      <c r="AC7" s="1875"/>
      <c r="AD7" s="1875"/>
      <c r="AE7" s="1875"/>
      <c r="AF7" s="1875"/>
      <c r="AG7" s="1875"/>
      <c r="AH7" s="1875"/>
      <c r="AI7" s="1875"/>
      <c r="AJ7" s="1875"/>
      <c r="AK7" s="1875"/>
      <c r="AL7" s="1875"/>
      <c r="AM7" s="1875"/>
      <c r="AN7" s="1875"/>
      <c r="AO7" s="1875"/>
      <c r="AP7" s="1875"/>
      <c r="AQ7" s="1875"/>
      <c r="AR7" s="1875"/>
      <c r="AS7" s="1875"/>
      <c r="AT7" s="1875"/>
      <c r="AU7" s="1875"/>
      <c r="AV7" s="1875"/>
      <c r="AW7" s="1875"/>
      <c r="AX7" s="1875"/>
      <c r="AY7" s="1875"/>
      <c r="AZ7" s="1875"/>
      <c r="BA7" s="1875"/>
      <c r="BB7" s="1875"/>
      <c r="BC7" s="1875"/>
      <c r="BD7" s="1875"/>
      <c r="BE7" s="1875"/>
      <c r="BF7" s="1875"/>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72" t="s">
        <v>47</v>
      </c>
      <c r="G9" s="1872"/>
      <c r="H9" s="1872"/>
      <c r="I9" s="1872"/>
      <c r="J9" s="1872"/>
      <c r="K9" s="1872"/>
      <c r="L9" s="1872"/>
      <c r="M9" s="1872"/>
      <c r="N9" s="1872"/>
      <c r="O9" s="1872"/>
      <c r="P9" s="1313"/>
      <c r="Q9" s="1313"/>
      <c r="R9" s="1875"/>
      <c r="S9" s="1875"/>
      <c r="T9" s="1875"/>
      <c r="U9" s="1875"/>
      <c r="V9" s="1875"/>
      <c r="W9" s="1875"/>
      <c r="X9" s="1875"/>
      <c r="Y9" s="1875"/>
      <c r="Z9" s="1875"/>
      <c r="AA9" s="1875"/>
      <c r="AB9" s="1875"/>
      <c r="AC9" s="1875"/>
      <c r="AD9" s="1875"/>
      <c r="AE9" s="1875"/>
      <c r="AF9" s="1875"/>
      <c r="AG9" s="1875"/>
      <c r="AH9" s="1875"/>
      <c r="AI9" s="1875"/>
      <c r="AJ9" s="1875"/>
      <c r="AK9" s="1875"/>
      <c r="AL9" s="1875"/>
      <c r="AM9" s="1875"/>
      <c r="AN9" s="1875"/>
      <c r="AO9" s="1875"/>
      <c r="AP9" s="1875"/>
      <c r="AQ9" s="1875"/>
      <c r="AR9" s="1875"/>
      <c r="AS9" s="1875"/>
      <c r="AT9" s="1875"/>
      <c r="AU9" s="1875"/>
      <c r="AV9" s="1875"/>
      <c r="AW9" s="1875"/>
      <c r="AX9" s="1875"/>
      <c r="AY9" s="1875"/>
      <c r="AZ9" s="1875"/>
      <c r="BA9" s="1875"/>
      <c r="BB9" s="1875"/>
      <c r="BC9" s="1875"/>
      <c r="BD9" s="1875"/>
      <c r="BE9" s="1875"/>
      <c r="BF9" s="1875"/>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72" t="s">
        <v>48</v>
      </c>
      <c r="G11" s="1872"/>
      <c r="H11" s="1872"/>
      <c r="I11" s="1872"/>
      <c r="J11" s="1872"/>
      <c r="K11" s="1872"/>
      <c r="L11" s="1872"/>
      <c r="M11" s="1872"/>
      <c r="N11" s="1872"/>
      <c r="O11" s="1872"/>
      <c r="P11" s="1314"/>
      <c r="Q11" s="1316" t="s">
        <v>49</v>
      </c>
      <c r="R11" s="1876"/>
      <c r="S11" s="1876"/>
      <c r="T11" s="1876"/>
      <c r="U11" s="1876"/>
      <c r="V11" s="1876"/>
      <c r="W11" s="1876"/>
      <c r="X11" s="1876"/>
      <c r="Y11" s="1876"/>
      <c r="Z11" s="1876"/>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72" t="s">
        <v>50</v>
      </c>
      <c r="G13" s="1872"/>
      <c r="H13" s="1872"/>
      <c r="I13" s="1872"/>
      <c r="J13" s="1872"/>
      <c r="K13" s="1872"/>
      <c r="L13" s="1872"/>
      <c r="M13" s="1872"/>
      <c r="N13" s="1872"/>
      <c r="O13" s="1872"/>
      <c r="P13" s="1313"/>
      <c r="Q13" s="1313"/>
      <c r="R13" s="1875">
        <f>IFERROR(VLOOKUP(CA7,CG101:CS110,10,FALSE),"")</f>
        <v>0</v>
      </c>
      <c r="S13" s="1875"/>
      <c r="T13" s="1875"/>
      <c r="U13" s="1875"/>
      <c r="V13" s="1875"/>
      <c r="W13" s="1875"/>
      <c r="X13" s="1875"/>
      <c r="Y13" s="1875"/>
      <c r="Z13" s="1875"/>
      <c r="AA13" s="1875"/>
      <c r="AB13" s="1875"/>
      <c r="AC13" s="1875"/>
      <c r="AD13" s="1875"/>
      <c r="AE13" s="1875"/>
      <c r="AF13" s="1875"/>
      <c r="AG13" s="1875"/>
      <c r="AH13" s="1875"/>
      <c r="AI13" s="1875"/>
      <c r="AJ13" s="1875"/>
      <c r="AK13" s="1875"/>
      <c r="AL13" s="1875"/>
      <c r="AM13" s="1875"/>
      <c r="AN13" s="1875"/>
      <c r="AO13" s="1875"/>
      <c r="AP13" s="1875"/>
      <c r="AQ13" s="1875"/>
      <c r="AR13" s="1875"/>
      <c r="AS13" s="1875"/>
      <c r="AT13" s="1875"/>
      <c r="AU13" s="1875"/>
      <c r="AV13" s="1875"/>
      <c r="AW13" s="1875"/>
      <c r="AX13" s="1875"/>
      <c r="AY13" s="1875"/>
      <c r="AZ13" s="1875"/>
      <c r="BA13" s="1875"/>
      <c r="BB13" s="1875"/>
      <c r="BC13" s="1875"/>
      <c r="BD13" s="1875"/>
      <c r="BE13" s="1875"/>
      <c r="BF13" s="1875"/>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72" t="s">
        <v>51</v>
      </c>
      <c r="G15" s="1872"/>
      <c r="H15" s="1872"/>
      <c r="I15" s="1872"/>
      <c r="J15" s="1872"/>
      <c r="K15" s="1872"/>
      <c r="L15" s="1872"/>
      <c r="M15" s="1872"/>
      <c r="N15" s="1872"/>
      <c r="O15" s="1872"/>
      <c r="P15" s="1313"/>
      <c r="Q15" s="1313"/>
      <c r="R15" s="1875">
        <f>IFERROR(VLOOKUP(CA7,CG101:CS110,11,FALSE),"")</f>
        <v>0</v>
      </c>
      <c r="S15" s="1875"/>
      <c r="T15" s="1875"/>
      <c r="U15" s="1875"/>
      <c r="V15" s="1875"/>
      <c r="W15" s="1875"/>
      <c r="X15" s="1875"/>
      <c r="Y15" s="1875"/>
      <c r="Z15" s="1875"/>
      <c r="AA15" s="1875"/>
      <c r="AB15" s="1875"/>
      <c r="AC15" s="1875"/>
      <c r="AD15" s="1875"/>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74" t="s">
        <v>215</v>
      </c>
      <c r="C18" s="1874"/>
      <c r="D18" s="1874"/>
      <c r="E18" s="1874"/>
      <c r="F18" s="1874"/>
      <c r="G18" s="1874"/>
      <c r="H18" s="1874"/>
      <c r="I18" s="1874"/>
      <c r="J18" s="1874"/>
      <c r="K18" s="1874"/>
      <c r="L18" s="1874"/>
      <c r="M18" s="1874"/>
      <c r="N18" s="1874"/>
      <c r="O18" s="1874"/>
      <c r="P18" s="1874"/>
      <c r="Q18" s="1874"/>
      <c r="R18" s="1874"/>
      <c r="S18" s="1874"/>
      <c r="T18" s="1874"/>
      <c r="U18" s="1874"/>
      <c r="V18" s="1874"/>
      <c r="W18" s="1874"/>
      <c r="X18" s="1874"/>
      <c r="Y18" s="1874"/>
      <c r="Z18" s="1874"/>
      <c r="AA18" s="1874"/>
      <c r="AB18" s="1874"/>
      <c r="AC18" s="1874"/>
      <c r="AD18" s="1874"/>
      <c r="AE18" s="1874"/>
      <c r="AF18" s="1874"/>
      <c r="AG18" s="1874"/>
      <c r="AH18" s="1874"/>
      <c r="AI18" s="1874"/>
      <c r="AJ18" s="1874"/>
      <c r="AK18" s="1874"/>
      <c r="AL18" s="1874"/>
      <c r="AM18" s="1874"/>
      <c r="AN18" s="1874"/>
      <c r="AO18" s="1874"/>
      <c r="AP18" s="1874"/>
      <c r="AQ18" s="1874"/>
      <c r="AR18" s="1874"/>
      <c r="AS18" s="1874"/>
      <c r="AT18" s="1874"/>
      <c r="AU18" s="1874"/>
      <c r="AV18" s="1874"/>
      <c r="AW18" s="1874"/>
      <c r="AX18" s="1874"/>
      <c r="AY18" s="1874"/>
      <c r="AZ18" s="1874"/>
      <c r="BA18" s="1874"/>
      <c r="BB18" s="1874"/>
      <c r="BC18" s="1874"/>
      <c r="BD18" s="1874"/>
      <c r="BE18" s="1874"/>
      <c r="BF18" s="1874"/>
    </row>
    <row r="19" spans="2:58" s="5" customFormat="1" ht="13.5" customHeight="1">
      <c r="B19" s="1314"/>
      <c r="C19" s="1872" t="s">
        <v>259</v>
      </c>
      <c r="D19" s="1872"/>
      <c r="E19" s="1872"/>
      <c r="F19" s="1872"/>
      <c r="G19" s="1872"/>
      <c r="H19" s="1872"/>
      <c r="I19" s="1872"/>
      <c r="J19" s="1872"/>
      <c r="K19" s="1872"/>
      <c r="L19" s="1872"/>
      <c r="M19" s="1872"/>
      <c r="N19" s="1872"/>
      <c r="O19" s="1872"/>
      <c r="P19" s="1313"/>
      <c r="Q19" s="1313"/>
      <c r="R19" s="1875"/>
      <c r="S19" s="1875"/>
      <c r="T19" s="1875"/>
      <c r="U19" s="1875"/>
      <c r="V19" s="1875"/>
      <c r="W19" s="1875"/>
      <c r="X19" s="1875"/>
      <c r="Y19" s="1875"/>
      <c r="Z19" s="1875"/>
      <c r="AA19" s="1875"/>
      <c r="AB19" s="1875"/>
      <c r="AC19" s="1875"/>
      <c r="AD19" s="1875"/>
      <c r="AE19" s="1875"/>
      <c r="AF19" s="1875"/>
      <c r="AG19" s="1875"/>
      <c r="AH19" s="1875"/>
      <c r="AI19" s="1875"/>
      <c r="AJ19" s="1875"/>
      <c r="AK19" s="1875"/>
      <c r="AL19" s="1875"/>
      <c r="AM19" s="1875"/>
      <c r="AN19" s="1875"/>
      <c r="AO19" s="1875"/>
      <c r="AP19" s="1875"/>
      <c r="AQ19" s="1875"/>
      <c r="AR19" s="1875"/>
      <c r="AS19" s="1875"/>
      <c r="AT19" s="1875"/>
      <c r="AU19" s="1875"/>
      <c r="AV19" s="1875"/>
      <c r="AW19" s="1875"/>
      <c r="AX19" s="1875"/>
      <c r="AY19" s="1875"/>
      <c r="AZ19" s="1875"/>
      <c r="BA19" s="1875"/>
      <c r="BB19" s="1875"/>
      <c r="BC19" s="1875"/>
      <c r="BD19" s="1875"/>
      <c r="BE19" s="1875"/>
      <c r="BF19" s="1875"/>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72" t="s">
        <v>47</v>
      </c>
      <c r="G21" s="1872"/>
      <c r="H21" s="1872"/>
      <c r="I21" s="1872"/>
      <c r="J21" s="1872"/>
      <c r="K21" s="1872"/>
      <c r="L21" s="1872"/>
      <c r="M21" s="1872"/>
      <c r="N21" s="1872"/>
      <c r="O21" s="1872"/>
      <c r="P21" s="1313"/>
      <c r="Q21" s="1313"/>
      <c r="R21" s="1875"/>
      <c r="S21" s="1875"/>
      <c r="T21" s="1875"/>
      <c r="U21" s="1875"/>
      <c r="V21" s="1875"/>
      <c r="W21" s="1875"/>
      <c r="X21" s="1875"/>
      <c r="Y21" s="1875"/>
      <c r="Z21" s="1875"/>
      <c r="AA21" s="1875"/>
      <c r="AB21" s="1875"/>
      <c r="AC21" s="1875"/>
      <c r="AD21" s="1875"/>
      <c r="AE21" s="1875"/>
      <c r="AF21" s="1875"/>
      <c r="AG21" s="1875"/>
      <c r="AH21" s="1875"/>
      <c r="AI21" s="1875"/>
      <c r="AJ21" s="1875"/>
      <c r="AK21" s="1875"/>
      <c r="AL21" s="1875"/>
      <c r="AM21" s="1875"/>
      <c r="AN21" s="1875"/>
      <c r="AO21" s="1875"/>
      <c r="AP21" s="1875"/>
      <c r="AQ21" s="1875"/>
      <c r="AR21" s="1875"/>
      <c r="AS21" s="1875"/>
      <c r="AT21" s="1875"/>
      <c r="AU21" s="1875"/>
      <c r="AV21" s="1875"/>
      <c r="AW21" s="1875"/>
      <c r="AX21" s="1875"/>
      <c r="AY21" s="1875"/>
      <c r="AZ21" s="1875"/>
      <c r="BA21" s="1875"/>
      <c r="BB21" s="1875"/>
      <c r="BC21" s="1875"/>
      <c r="BD21" s="1875"/>
      <c r="BE21" s="1875"/>
      <c r="BF21" s="1875"/>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72" t="s">
        <v>48</v>
      </c>
      <c r="G23" s="1872"/>
      <c r="H23" s="1872"/>
      <c r="I23" s="1872"/>
      <c r="J23" s="1872"/>
      <c r="K23" s="1872"/>
      <c r="L23" s="1872"/>
      <c r="M23" s="1872"/>
      <c r="N23" s="1872"/>
      <c r="O23" s="1872"/>
      <c r="P23" s="1314"/>
      <c r="Q23" s="1316" t="s">
        <v>49</v>
      </c>
      <c r="R23" s="1876"/>
      <c r="S23" s="1876"/>
      <c r="T23" s="1876"/>
      <c r="U23" s="1876"/>
      <c r="V23" s="1876"/>
      <c r="W23" s="1876"/>
      <c r="X23" s="1876"/>
      <c r="Y23" s="1876"/>
      <c r="Z23" s="1876"/>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72" t="s">
        <v>50</v>
      </c>
      <c r="G25" s="1872"/>
      <c r="H25" s="1872"/>
      <c r="I25" s="1872"/>
      <c r="J25" s="1872"/>
      <c r="K25" s="1872"/>
      <c r="L25" s="1872"/>
      <c r="M25" s="1872"/>
      <c r="N25" s="1872"/>
      <c r="O25" s="1872"/>
      <c r="P25" s="1313"/>
      <c r="Q25" s="1313"/>
      <c r="R25" s="1875"/>
      <c r="S25" s="1875"/>
      <c r="T25" s="1875"/>
      <c r="U25" s="1875"/>
      <c r="V25" s="1875"/>
      <c r="W25" s="1875"/>
      <c r="X25" s="1875"/>
      <c r="Y25" s="1875"/>
      <c r="Z25" s="1875"/>
      <c r="AA25" s="1875"/>
      <c r="AB25" s="1875"/>
      <c r="AC25" s="1875"/>
      <c r="AD25" s="1875"/>
      <c r="AE25" s="1875"/>
      <c r="AF25" s="1875"/>
      <c r="AG25" s="1875"/>
      <c r="AH25" s="1875"/>
      <c r="AI25" s="1875"/>
      <c r="AJ25" s="1875"/>
      <c r="AK25" s="1875"/>
      <c r="AL25" s="1875"/>
      <c r="AM25" s="1875"/>
      <c r="AN25" s="1875"/>
      <c r="AO25" s="1875"/>
      <c r="AP25" s="1875"/>
      <c r="AQ25" s="1875"/>
      <c r="AR25" s="1875"/>
      <c r="AS25" s="1875"/>
      <c r="AT25" s="1875"/>
      <c r="AU25" s="1875"/>
      <c r="AV25" s="1875"/>
      <c r="AW25" s="1875"/>
      <c r="AX25" s="1875"/>
      <c r="AY25" s="1875"/>
      <c r="AZ25" s="1875"/>
      <c r="BA25" s="1875"/>
      <c r="BB25" s="1875"/>
      <c r="BC25" s="1875"/>
      <c r="BD25" s="1875"/>
      <c r="BE25" s="1875"/>
      <c r="BF25" s="1875"/>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72" t="s">
        <v>51</v>
      </c>
      <c r="G27" s="1872"/>
      <c r="H27" s="1872"/>
      <c r="I27" s="1872"/>
      <c r="J27" s="1872"/>
      <c r="K27" s="1872"/>
      <c r="L27" s="1872"/>
      <c r="M27" s="1872"/>
      <c r="N27" s="1872"/>
      <c r="O27" s="1872"/>
      <c r="P27" s="1313"/>
      <c r="Q27" s="1313"/>
      <c r="R27" s="1875"/>
      <c r="S27" s="1875"/>
      <c r="T27" s="1875"/>
      <c r="U27" s="1875"/>
      <c r="V27" s="1875"/>
      <c r="W27" s="1875"/>
      <c r="X27" s="1875"/>
      <c r="Y27" s="1875"/>
      <c r="Z27" s="1875"/>
      <c r="AA27" s="1875"/>
      <c r="AB27" s="1875"/>
      <c r="AC27" s="1875"/>
      <c r="AD27" s="1875"/>
      <c r="AE27" s="1314"/>
      <c r="AF27" s="1313"/>
      <c r="AG27" s="1313"/>
      <c r="AH27" s="1872" t="s">
        <v>258</v>
      </c>
      <c r="AI27" s="1872"/>
      <c r="AJ27" s="1872"/>
      <c r="AK27" s="1872"/>
      <c r="AL27" s="1872"/>
      <c r="AM27" s="1872"/>
      <c r="AN27" s="1872"/>
      <c r="AO27" s="1872"/>
      <c r="AP27" s="1872"/>
      <c r="AQ27" s="1872"/>
      <c r="AR27" s="1313"/>
      <c r="AS27" s="1313"/>
      <c r="AT27" s="1875"/>
      <c r="AU27" s="1875"/>
      <c r="AV27" s="1875"/>
      <c r="AW27" s="1875"/>
      <c r="AX27" s="1875"/>
      <c r="AY27" s="1875"/>
      <c r="AZ27" s="1875"/>
      <c r="BA27" s="1875"/>
      <c r="BB27" s="1875"/>
      <c r="BC27" s="1875"/>
      <c r="BD27" s="1875"/>
      <c r="BE27" s="1875"/>
      <c r="BF27" s="1875"/>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74" t="s">
        <v>52</v>
      </c>
      <c r="C30" s="1874"/>
      <c r="D30" s="1874"/>
      <c r="E30" s="1874"/>
      <c r="F30" s="1874"/>
      <c r="G30" s="1874"/>
      <c r="H30" s="1874"/>
      <c r="I30" s="1874"/>
      <c r="J30" s="1874"/>
      <c r="K30" s="1874"/>
      <c r="L30" s="1874"/>
      <c r="M30" s="1874"/>
      <c r="N30" s="1874"/>
      <c r="O30" s="1874"/>
      <c r="P30" s="1874"/>
      <c r="Q30" s="1874"/>
      <c r="R30" s="1874"/>
      <c r="S30" s="1874"/>
      <c r="T30" s="1874"/>
      <c r="U30" s="1874"/>
      <c r="V30" s="1874"/>
      <c r="W30" s="1874"/>
      <c r="X30" s="1874"/>
      <c r="Y30" s="1874"/>
      <c r="Z30" s="1874"/>
      <c r="AA30" s="1874"/>
      <c r="AB30" s="1874"/>
      <c r="AC30" s="1874"/>
      <c r="AD30" s="1874"/>
      <c r="AE30" s="1874"/>
      <c r="AF30" s="1874"/>
      <c r="AG30" s="1874"/>
      <c r="AH30" s="1874"/>
      <c r="AI30" s="1874"/>
      <c r="AJ30" s="1874"/>
      <c r="AK30" s="1874"/>
      <c r="AL30" s="1874"/>
      <c r="AM30" s="1874"/>
      <c r="AN30" s="1874"/>
      <c r="AO30" s="1874"/>
      <c r="AP30" s="1874"/>
      <c r="AQ30" s="1874"/>
      <c r="AR30" s="1874"/>
      <c r="AS30" s="1874"/>
      <c r="AT30" s="1874"/>
      <c r="AU30" s="1874"/>
      <c r="AV30" s="1874"/>
      <c r="AW30" s="1874"/>
      <c r="AX30" s="1874"/>
      <c r="AY30" s="1874"/>
      <c r="AZ30" s="1874"/>
      <c r="BA30" s="1874"/>
      <c r="BB30" s="1874"/>
      <c r="BC30" s="1874"/>
      <c r="BD30" s="1874"/>
      <c r="BE30" s="1874"/>
      <c r="BF30" s="1874"/>
    </row>
    <row r="31" spans="2:58" s="5" customFormat="1" ht="13.5" customHeight="1">
      <c r="B31" s="1314"/>
      <c r="C31" s="1872" t="s">
        <v>259</v>
      </c>
      <c r="D31" s="1872"/>
      <c r="E31" s="1872"/>
      <c r="F31" s="1872"/>
      <c r="G31" s="1872"/>
      <c r="H31" s="1872"/>
      <c r="I31" s="1872"/>
      <c r="J31" s="1872"/>
      <c r="K31" s="1872"/>
      <c r="L31" s="1872"/>
      <c r="M31" s="1872"/>
      <c r="N31" s="1872"/>
      <c r="O31" s="1872"/>
      <c r="P31" s="1313"/>
      <c r="Q31" s="1313"/>
      <c r="R31" s="1875"/>
      <c r="S31" s="1875"/>
      <c r="T31" s="1875"/>
      <c r="U31" s="1875"/>
      <c r="V31" s="1875"/>
      <c r="W31" s="1875"/>
      <c r="X31" s="1875"/>
      <c r="Y31" s="1875"/>
      <c r="Z31" s="1875"/>
      <c r="AA31" s="1875"/>
      <c r="AB31" s="1875"/>
      <c r="AC31" s="1875"/>
      <c r="AD31" s="1875"/>
      <c r="AE31" s="1875"/>
      <c r="AF31" s="1875"/>
      <c r="AG31" s="1875"/>
      <c r="AH31" s="1875"/>
      <c r="AI31" s="1875"/>
      <c r="AJ31" s="1875"/>
      <c r="AK31" s="1875"/>
      <c r="AL31" s="1875"/>
      <c r="AM31" s="1875"/>
      <c r="AN31" s="1875"/>
      <c r="AO31" s="1875"/>
      <c r="AP31" s="1875"/>
      <c r="AQ31" s="1875"/>
      <c r="AR31" s="1875"/>
      <c r="AS31" s="1875"/>
      <c r="AT31" s="1875"/>
      <c r="AU31" s="1875"/>
      <c r="AV31" s="1875"/>
      <c r="AW31" s="1875"/>
      <c r="AX31" s="1875"/>
      <c r="AY31" s="1875"/>
      <c r="AZ31" s="1875"/>
      <c r="BA31" s="1875"/>
      <c r="BB31" s="1875"/>
      <c r="BC31" s="1875"/>
      <c r="BD31" s="1875"/>
      <c r="BE31" s="1875"/>
      <c r="BF31" s="1875"/>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72" t="s">
        <v>47</v>
      </c>
      <c r="G33" s="1872"/>
      <c r="H33" s="1872"/>
      <c r="I33" s="1872"/>
      <c r="J33" s="1872"/>
      <c r="K33" s="1872"/>
      <c r="L33" s="1872"/>
      <c r="M33" s="1872"/>
      <c r="N33" s="1872"/>
      <c r="O33" s="1872"/>
      <c r="P33" s="1313"/>
      <c r="Q33" s="1313"/>
      <c r="R33" s="1875"/>
      <c r="S33" s="1875"/>
      <c r="T33" s="1875"/>
      <c r="U33" s="1875"/>
      <c r="V33" s="1875"/>
      <c r="W33" s="1875"/>
      <c r="X33" s="1875"/>
      <c r="Y33" s="1875"/>
      <c r="Z33" s="1875"/>
      <c r="AA33" s="1875"/>
      <c r="AB33" s="1875"/>
      <c r="AC33" s="1875"/>
      <c r="AD33" s="1875"/>
      <c r="AE33" s="1875"/>
      <c r="AF33" s="1875"/>
      <c r="AG33" s="1875"/>
      <c r="AH33" s="1875"/>
      <c r="AI33" s="1875"/>
      <c r="AJ33" s="1875"/>
      <c r="AK33" s="1875"/>
      <c r="AL33" s="1875"/>
      <c r="AM33" s="1875"/>
      <c r="AN33" s="1875"/>
      <c r="AO33" s="1875"/>
      <c r="AP33" s="1875"/>
      <c r="AQ33" s="1875"/>
      <c r="AR33" s="1875"/>
      <c r="AS33" s="1875"/>
      <c r="AT33" s="1875"/>
      <c r="AU33" s="1875"/>
      <c r="AV33" s="1875"/>
      <c r="AW33" s="1875"/>
      <c r="AX33" s="1875"/>
      <c r="AY33" s="1875"/>
      <c r="AZ33" s="1875"/>
      <c r="BA33" s="1875"/>
      <c r="BB33" s="1875"/>
      <c r="BC33" s="1875"/>
      <c r="BD33" s="1875"/>
      <c r="BE33" s="1875"/>
      <c r="BF33" s="1875"/>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72" t="s">
        <v>48</v>
      </c>
      <c r="G35" s="1872"/>
      <c r="H35" s="1872"/>
      <c r="I35" s="1872"/>
      <c r="J35" s="1872"/>
      <c r="K35" s="1872"/>
      <c r="L35" s="1872"/>
      <c r="M35" s="1872"/>
      <c r="N35" s="1872"/>
      <c r="O35" s="1872"/>
      <c r="P35" s="1314"/>
      <c r="Q35" s="1316" t="s">
        <v>49</v>
      </c>
      <c r="R35" s="1876"/>
      <c r="S35" s="1876"/>
      <c r="T35" s="1876"/>
      <c r="U35" s="1876"/>
      <c r="V35" s="1876"/>
      <c r="W35" s="1876"/>
      <c r="X35" s="1876"/>
      <c r="Y35" s="1876"/>
      <c r="Z35" s="1876"/>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72" t="s">
        <v>50</v>
      </c>
      <c r="G37" s="1872"/>
      <c r="H37" s="1872"/>
      <c r="I37" s="1872"/>
      <c r="J37" s="1872"/>
      <c r="K37" s="1872"/>
      <c r="L37" s="1872"/>
      <c r="M37" s="1872"/>
      <c r="N37" s="1872"/>
      <c r="O37" s="1872"/>
      <c r="P37" s="1313"/>
      <c r="Q37" s="1313"/>
      <c r="R37" s="1875"/>
      <c r="S37" s="1875"/>
      <c r="T37" s="1875"/>
      <c r="U37" s="1875"/>
      <c r="V37" s="1875"/>
      <c r="W37" s="1875"/>
      <c r="X37" s="1875"/>
      <c r="Y37" s="1875"/>
      <c r="Z37" s="1875"/>
      <c r="AA37" s="1875"/>
      <c r="AB37" s="1875"/>
      <c r="AC37" s="1875"/>
      <c r="AD37" s="1875"/>
      <c r="AE37" s="1875"/>
      <c r="AF37" s="1875"/>
      <c r="AG37" s="1875"/>
      <c r="AH37" s="1875"/>
      <c r="AI37" s="1875"/>
      <c r="AJ37" s="1875"/>
      <c r="AK37" s="1875"/>
      <c r="AL37" s="1875"/>
      <c r="AM37" s="1875"/>
      <c r="AN37" s="1875"/>
      <c r="AO37" s="1875"/>
      <c r="AP37" s="1875"/>
      <c r="AQ37" s="1875"/>
      <c r="AR37" s="1875"/>
      <c r="AS37" s="1875"/>
      <c r="AT37" s="1875"/>
      <c r="AU37" s="1875"/>
      <c r="AV37" s="1875"/>
      <c r="AW37" s="1875"/>
      <c r="AX37" s="1875"/>
      <c r="AY37" s="1875"/>
      <c r="AZ37" s="1875"/>
      <c r="BA37" s="1875"/>
      <c r="BB37" s="1875"/>
      <c r="BC37" s="1875"/>
      <c r="BD37" s="1875"/>
      <c r="BE37" s="1875"/>
      <c r="BF37" s="1875"/>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72" t="s">
        <v>51</v>
      </c>
      <c r="G39" s="1872"/>
      <c r="H39" s="1872"/>
      <c r="I39" s="1872"/>
      <c r="J39" s="1872"/>
      <c r="K39" s="1872"/>
      <c r="L39" s="1872"/>
      <c r="M39" s="1872"/>
      <c r="N39" s="1872"/>
      <c r="O39" s="1872"/>
      <c r="P39" s="1313"/>
      <c r="Q39" s="1313"/>
      <c r="R39" s="1875"/>
      <c r="S39" s="1875"/>
      <c r="T39" s="1875"/>
      <c r="U39" s="1875"/>
      <c r="V39" s="1875"/>
      <c r="W39" s="1875"/>
      <c r="X39" s="1875"/>
      <c r="Y39" s="1875"/>
      <c r="Z39" s="1875"/>
      <c r="AA39" s="1875"/>
      <c r="AB39" s="1875"/>
      <c r="AC39" s="1875"/>
      <c r="AD39" s="1875"/>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s="5" customFormat="1"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s="5" customFormat="1" ht="13.5" customHeight="1">
      <c r="B42" s="1874" t="s">
        <v>53</v>
      </c>
      <c r="C42" s="1874"/>
      <c r="D42" s="1874"/>
      <c r="E42" s="1874"/>
      <c r="F42" s="1874"/>
      <c r="G42" s="1874"/>
      <c r="H42" s="1874"/>
      <c r="I42" s="1874"/>
      <c r="J42" s="1874"/>
      <c r="K42" s="1874"/>
      <c r="L42" s="1874"/>
      <c r="M42" s="1874"/>
      <c r="N42" s="1874"/>
      <c r="O42" s="1874"/>
      <c r="P42" s="1874"/>
      <c r="Q42" s="1874"/>
      <c r="R42" s="1874"/>
      <c r="S42" s="1874"/>
      <c r="T42" s="1874"/>
      <c r="U42" s="1874"/>
      <c r="V42" s="1874"/>
      <c r="W42" s="1874"/>
      <c r="X42" s="1874"/>
      <c r="Y42" s="1874"/>
      <c r="Z42" s="1874"/>
      <c r="AA42" s="1874"/>
      <c r="AB42" s="1874"/>
      <c r="AC42" s="1874"/>
      <c r="AD42" s="1874"/>
      <c r="AE42" s="1874"/>
      <c r="AF42" s="1874"/>
      <c r="AG42" s="1874"/>
      <c r="AH42" s="1874"/>
      <c r="AI42" s="1874"/>
      <c r="AJ42" s="1874"/>
      <c r="AK42" s="1874"/>
      <c r="AL42" s="1874"/>
      <c r="AM42" s="1874"/>
      <c r="AN42" s="1874"/>
      <c r="AO42" s="1874"/>
      <c r="AP42" s="1874"/>
      <c r="AQ42" s="1874"/>
      <c r="AR42" s="1874"/>
      <c r="AS42" s="1874"/>
      <c r="AT42" s="1874"/>
      <c r="AU42" s="1874"/>
      <c r="AV42" s="1874"/>
      <c r="AW42" s="1874"/>
      <c r="AX42" s="1874"/>
      <c r="AY42" s="1874"/>
      <c r="AZ42" s="1874"/>
      <c r="BA42" s="1874"/>
      <c r="BB42" s="1874"/>
      <c r="BC42" s="1874"/>
      <c r="BD42" s="1874"/>
      <c r="BE42" s="1874"/>
      <c r="BF42" s="1874"/>
    </row>
    <row r="43" spans="2:58" s="5" customFormat="1" ht="13.5" customHeight="1">
      <c r="B43" s="1313"/>
      <c r="C43" s="1314"/>
      <c r="D43" s="1316"/>
      <c r="E43" s="1316"/>
      <c r="F43" s="1872" t="s">
        <v>54</v>
      </c>
      <c r="G43" s="1872"/>
      <c r="H43" s="1872"/>
      <c r="I43" s="1872"/>
      <c r="J43" s="1872"/>
      <c r="K43" s="1872"/>
      <c r="L43" s="1872"/>
      <c r="M43" s="1872"/>
      <c r="N43" s="1872"/>
      <c r="O43" s="1872"/>
      <c r="P43" s="1313"/>
      <c r="Q43" s="1313"/>
      <c r="R43" s="1873" t="s">
        <v>126</v>
      </c>
      <c r="S43" s="1873"/>
      <c r="T43" s="1873"/>
      <c r="U43" s="1873"/>
      <c r="V43" s="1873"/>
      <c r="W43" s="1871" t="s">
        <v>55</v>
      </c>
      <c r="X43" s="1871"/>
      <c r="Y43" s="1871"/>
      <c r="Z43" s="1871"/>
      <c r="AA43" s="1871"/>
      <c r="AB43" s="1871"/>
      <c r="AC43" s="1873" t="s">
        <v>127</v>
      </c>
      <c r="AD43" s="1873"/>
      <c r="AE43" s="1873"/>
      <c r="AF43" s="1873"/>
      <c r="AG43" s="1873"/>
      <c r="AH43" s="1871" t="s">
        <v>56</v>
      </c>
      <c r="AI43" s="1871"/>
      <c r="AJ43" s="1871"/>
      <c r="AK43" s="1871"/>
      <c r="AL43" s="1871"/>
      <c r="AM43" s="1871"/>
      <c r="AN43" s="1871"/>
      <c r="AO43" s="1870"/>
      <c r="AP43" s="1870"/>
      <c r="AQ43" s="1870"/>
      <c r="AR43" s="1870"/>
      <c r="AS43" s="1870"/>
      <c r="AT43" s="1870"/>
      <c r="AU43" s="1870"/>
      <c r="AV43" s="1870"/>
      <c r="AW43" s="1870"/>
      <c r="AX43" s="1870"/>
      <c r="AY43" s="1870"/>
      <c r="AZ43" s="1870"/>
      <c r="BA43" s="1313" t="s">
        <v>2</v>
      </c>
      <c r="BB43" s="1314"/>
      <c r="BC43" s="1314"/>
      <c r="BD43" s="1314"/>
      <c r="BE43" s="1314"/>
      <c r="BF43" s="1314"/>
    </row>
    <row r="44" spans="2:58" s="5" customFormat="1" ht="13.5" customHeight="1">
      <c r="B44" s="1313"/>
      <c r="C44" s="1313"/>
      <c r="D44" s="1313"/>
      <c r="E44" s="1313"/>
      <c r="F44" s="1313"/>
      <c r="G44" s="1313"/>
      <c r="H44" s="1313"/>
      <c r="I44" s="1313"/>
      <c r="J44" s="1313"/>
      <c r="K44" s="1313"/>
      <c r="L44" s="1313"/>
      <c r="M44" s="1313"/>
      <c r="N44" s="1313"/>
      <c r="O44" s="1313"/>
      <c r="P44" s="1313"/>
      <c r="Q44" s="1313"/>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72" t="s">
        <v>57</v>
      </c>
      <c r="G45" s="1872"/>
      <c r="H45" s="1872"/>
      <c r="I45" s="1872"/>
      <c r="J45" s="1872"/>
      <c r="K45" s="1872"/>
      <c r="L45" s="1872"/>
      <c r="M45" s="1872"/>
      <c r="N45" s="1872"/>
      <c r="O45" s="1872"/>
      <c r="P45" s="1313"/>
      <c r="Q45" s="1313"/>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c r="AM45" s="1875"/>
      <c r="AN45" s="1875"/>
      <c r="AO45" s="1875"/>
      <c r="AP45" s="1875"/>
      <c r="AQ45" s="1875"/>
      <c r="AR45" s="1875"/>
      <c r="AS45" s="1875"/>
      <c r="AT45" s="1875"/>
      <c r="AU45" s="1875"/>
      <c r="AV45" s="1875"/>
      <c r="AW45" s="1875"/>
      <c r="AX45" s="1875"/>
      <c r="AY45" s="1875"/>
      <c r="AZ45" s="1875"/>
      <c r="BA45" s="1875"/>
      <c r="BB45" s="1875"/>
      <c r="BC45" s="1875"/>
      <c r="BD45" s="1875"/>
      <c r="BE45" s="1875"/>
      <c r="BF45" s="1875"/>
    </row>
    <row r="46" spans="2:58" s="5" customFormat="1" ht="13.5" customHeight="1">
      <c r="B46" s="1313"/>
      <c r="C46" s="1313"/>
      <c r="D46" s="1313"/>
      <c r="E46" s="1313"/>
      <c r="F46" s="1313"/>
      <c r="G46" s="1313"/>
      <c r="H46" s="1313"/>
      <c r="I46" s="1317"/>
      <c r="J46" s="1317"/>
      <c r="K46" s="1317"/>
      <c r="L46" s="1317"/>
      <c r="M46" s="1317"/>
      <c r="N46" s="1317"/>
      <c r="O46" s="1317"/>
      <c r="P46" s="1317"/>
      <c r="Q46" s="1317"/>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s="5" customFormat="1" ht="13.5" customHeight="1">
      <c r="B47" s="1313"/>
      <c r="C47" s="1314"/>
      <c r="D47" s="1316"/>
      <c r="E47" s="1316"/>
      <c r="F47" s="1872" t="s">
        <v>58</v>
      </c>
      <c r="G47" s="1872"/>
      <c r="H47" s="1872"/>
      <c r="I47" s="1872"/>
      <c r="J47" s="1872"/>
      <c r="K47" s="1872"/>
      <c r="L47" s="1872"/>
      <c r="M47" s="1872"/>
      <c r="N47" s="1872"/>
      <c r="O47" s="1872"/>
      <c r="P47" s="1313"/>
      <c r="Q47" s="1313"/>
      <c r="R47" s="1873" t="s">
        <v>126</v>
      </c>
      <c r="S47" s="1873"/>
      <c r="T47" s="1873"/>
      <c r="U47" s="1873"/>
      <c r="V47" s="1873"/>
      <c r="W47" s="1871" t="s">
        <v>59</v>
      </c>
      <c r="X47" s="1871"/>
      <c r="Y47" s="1871"/>
      <c r="Z47" s="1871"/>
      <c r="AA47" s="1871"/>
      <c r="AB47" s="1871"/>
      <c r="AC47" s="1871"/>
      <c r="AD47" s="1871"/>
      <c r="AE47" s="1871"/>
      <c r="AF47" s="1873"/>
      <c r="AG47" s="1873"/>
      <c r="AH47" s="1873"/>
      <c r="AI47" s="1873"/>
      <c r="AJ47" s="1873"/>
      <c r="AK47" s="1871" t="s">
        <v>60</v>
      </c>
      <c r="AL47" s="1871"/>
      <c r="AM47" s="1871"/>
      <c r="AN47" s="1871"/>
      <c r="AO47" s="1871"/>
      <c r="AP47" s="1871"/>
      <c r="AQ47" s="1871"/>
      <c r="AR47" s="1871"/>
      <c r="AS47" s="1870"/>
      <c r="AT47" s="1870"/>
      <c r="AU47" s="1870"/>
      <c r="AV47" s="1870"/>
      <c r="AW47" s="1870"/>
      <c r="AX47" s="1870"/>
      <c r="AY47" s="1870"/>
      <c r="AZ47" s="1870"/>
      <c r="BA47" s="1870"/>
      <c r="BB47" s="1870"/>
      <c r="BC47" s="1870"/>
      <c r="BD47" s="1870"/>
      <c r="BE47" s="1313" t="s">
        <v>2</v>
      </c>
      <c r="BF47" s="1314"/>
    </row>
    <row r="48" spans="2:58" s="5" customFormat="1" ht="13.5" customHeight="1">
      <c r="B48" s="1313"/>
      <c r="C48" s="1313"/>
      <c r="D48" s="1313"/>
      <c r="E48" s="1313"/>
      <c r="F48" s="1313"/>
      <c r="G48" s="1313"/>
      <c r="H48" s="1313"/>
      <c r="I48" s="1313"/>
      <c r="J48" s="1313"/>
      <c r="K48" s="1313"/>
      <c r="L48" s="1313"/>
      <c r="M48" s="1313"/>
      <c r="N48" s="1313"/>
      <c r="O48" s="1313"/>
      <c r="P48" s="1313"/>
      <c r="Q48" s="1313"/>
      <c r="R48" s="1875"/>
      <c r="S48" s="1875"/>
      <c r="T48" s="1875"/>
      <c r="U48" s="1875"/>
      <c r="V48" s="1875"/>
      <c r="W48" s="1875"/>
      <c r="X48" s="1875"/>
      <c r="Y48" s="1875"/>
      <c r="Z48" s="1875"/>
      <c r="AA48" s="1875"/>
      <c r="AB48" s="1875"/>
      <c r="AC48" s="1875"/>
      <c r="AD48" s="1875"/>
      <c r="AE48" s="1875"/>
      <c r="AF48" s="1875"/>
      <c r="AG48" s="1875"/>
      <c r="AH48" s="1875"/>
      <c r="AI48" s="1875"/>
      <c r="AJ48" s="1875"/>
      <c r="AK48" s="1875"/>
      <c r="AL48" s="1875"/>
      <c r="AM48" s="1875"/>
      <c r="AN48" s="1875"/>
      <c r="AO48" s="1875"/>
      <c r="AP48" s="1875"/>
      <c r="AQ48" s="1875"/>
      <c r="AR48" s="1875"/>
      <c r="AS48" s="1875"/>
      <c r="AT48" s="1875"/>
      <c r="AU48" s="1875"/>
      <c r="AV48" s="1875"/>
      <c r="AW48" s="1875"/>
      <c r="AX48" s="1875"/>
      <c r="AY48" s="1875"/>
      <c r="AZ48" s="1875"/>
      <c r="BA48" s="1875"/>
      <c r="BB48" s="1875"/>
      <c r="BC48" s="1875"/>
      <c r="BD48" s="1875"/>
      <c r="BE48" s="1875"/>
      <c r="BF48" s="1875"/>
    </row>
    <row r="49" spans="2:111" s="5" customFormat="1" ht="13.5" customHeight="1">
      <c r="B49" s="1313"/>
      <c r="C49" s="1314"/>
      <c r="D49" s="1316"/>
      <c r="E49" s="1316"/>
      <c r="F49" s="1872" t="s">
        <v>48</v>
      </c>
      <c r="G49" s="1872"/>
      <c r="H49" s="1872"/>
      <c r="I49" s="1872"/>
      <c r="J49" s="1872"/>
      <c r="K49" s="1872"/>
      <c r="L49" s="1872"/>
      <c r="M49" s="1872"/>
      <c r="N49" s="1872"/>
      <c r="O49" s="1872"/>
      <c r="P49" s="1314"/>
      <c r="Q49" s="1316" t="s">
        <v>49</v>
      </c>
      <c r="R49" s="1876"/>
      <c r="S49" s="1876"/>
      <c r="T49" s="1876"/>
      <c r="U49" s="1876"/>
      <c r="V49" s="1876"/>
      <c r="W49" s="1876"/>
      <c r="X49" s="1876"/>
      <c r="Y49" s="1876"/>
      <c r="Z49" s="1876"/>
      <c r="AA49" s="1313"/>
      <c r="AB49" s="1313"/>
      <c r="AC49" s="1313"/>
      <c r="AD49" s="1313"/>
      <c r="AE49" s="1313"/>
      <c r="AF49" s="1313"/>
      <c r="AG49" s="1313"/>
      <c r="AH49" s="1313"/>
      <c r="AI49" s="1313"/>
      <c r="AJ49" s="1313"/>
      <c r="AK49" s="1313"/>
      <c r="AL49" s="1313"/>
      <c r="AM49" s="1313"/>
      <c r="AN49" s="1313"/>
      <c r="AO49" s="1313"/>
      <c r="AP49" s="1313"/>
      <c r="AQ49" s="1313"/>
      <c r="AR49" s="1313"/>
      <c r="AS49" s="1313"/>
      <c r="AT49" s="1313"/>
      <c r="AU49" s="1313"/>
      <c r="AV49" s="1313"/>
      <c r="AW49" s="1313"/>
      <c r="AX49" s="1313"/>
      <c r="AY49" s="1313"/>
      <c r="AZ49" s="1313"/>
      <c r="BA49" s="1313"/>
      <c r="BB49" s="1313"/>
      <c r="BC49" s="1313"/>
      <c r="BD49" s="1313"/>
      <c r="BE49" s="1313"/>
      <c r="BF49" s="1313"/>
    </row>
    <row r="50" spans="2:111"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111" s="5" customFormat="1" ht="13.5" customHeight="1">
      <c r="B51" s="1313"/>
      <c r="C51" s="1314"/>
      <c r="D51" s="1316"/>
      <c r="E51" s="1316"/>
      <c r="F51" s="1872" t="s">
        <v>61</v>
      </c>
      <c r="G51" s="1872"/>
      <c r="H51" s="1872"/>
      <c r="I51" s="1872"/>
      <c r="J51" s="1872"/>
      <c r="K51" s="1872"/>
      <c r="L51" s="1872"/>
      <c r="M51" s="1872"/>
      <c r="N51" s="1872"/>
      <c r="O51" s="1872"/>
      <c r="P51" s="1313"/>
      <c r="Q51" s="1313"/>
      <c r="R51" s="1875"/>
      <c r="S51" s="1875"/>
      <c r="T51" s="1875"/>
      <c r="U51" s="1875"/>
      <c r="V51" s="1875"/>
      <c r="W51" s="1875"/>
      <c r="X51" s="1875"/>
      <c r="Y51" s="1875"/>
      <c r="Z51" s="1875"/>
      <c r="AA51" s="1875"/>
      <c r="AB51" s="1875"/>
      <c r="AC51" s="1875"/>
      <c r="AD51" s="1875"/>
      <c r="AE51" s="1875"/>
      <c r="AF51" s="1875"/>
      <c r="AG51" s="1875"/>
      <c r="AH51" s="1875"/>
      <c r="AI51" s="1875"/>
      <c r="AJ51" s="1875"/>
      <c r="AK51" s="1875"/>
      <c r="AL51" s="1875"/>
      <c r="AM51" s="1875"/>
      <c r="AN51" s="1875"/>
      <c r="AO51" s="1875"/>
      <c r="AP51" s="1875"/>
      <c r="AQ51" s="1875"/>
      <c r="AR51" s="1875"/>
      <c r="AS51" s="1875"/>
      <c r="AT51" s="1875"/>
      <c r="AU51" s="1875"/>
      <c r="AV51" s="1875"/>
      <c r="AW51" s="1875"/>
      <c r="AX51" s="1875"/>
      <c r="AY51" s="1875"/>
      <c r="AZ51" s="1875"/>
      <c r="BA51" s="1875"/>
      <c r="BB51" s="1875"/>
      <c r="BC51" s="1875"/>
      <c r="BD51" s="1875"/>
      <c r="BE51" s="1875"/>
      <c r="BF51" s="1875"/>
    </row>
    <row r="52" spans="2:111" s="5" customFormat="1" ht="13.5" customHeight="1">
      <c r="B52" s="1313"/>
      <c r="C52" s="1313"/>
      <c r="D52" s="1313"/>
      <c r="E52" s="1313"/>
      <c r="F52" s="1313"/>
      <c r="G52" s="1313"/>
      <c r="H52" s="1313"/>
      <c r="I52" s="1313"/>
      <c r="J52" s="1313"/>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111" s="5" customFormat="1" ht="13.5" customHeight="1">
      <c r="B53" s="1313"/>
      <c r="C53" s="1314"/>
      <c r="D53" s="1316"/>
      <c r="E53" s="1316"/>
      <c r="F53" s="1872" t="s">
        <v>51</v>
      </c>
      <c r="G53" s="1872"/>
      <c r="H53" s="1872"/>
      <c r="I53" s="1872"/>
      <c r="J53" s="1872"/>
      <c r="K53" s="1872"/>
      <c r="L53" s="1872"/>
      <c r="M53" s="1872"/>
      <c r="N53" s="1872"/>
      <c r="O53" s="1872"/>
      <c r="P53" s="1313"/>
      <c r="Q53" s="1313"/>
      <c r="R53" s="1875"/>
      <c r="S53" s="1875"/>
      <c r="T53" s="1875"/>
      <c r="U53" s="1875"/>
      <c r="V53" s="1875"/>
      <c r="W53" s="1875"/>
      <c r="X53" s="1875"/>
      <c r="Y53" s="1875"/>
      <c r="Z53" s="1875"/>
      <c r="AA53" s="1875"/>
      <c r="AB53" s="1875"/>
      <c r="AC53" s="1875"/>
      <c r="AD53" s="1875"/>
      <c r="AE53" s="1313"/>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111" s="5" customFormat="1" ht="13.5" customHeight="1">
      <c r="B54" s="1315"/>
      <c r="C54" s="1315"/>
      <c r="D54" s="1315"/>
      <c r="E54" s="1315"/>
      <c r="F54" s="1315"/>
      <c r="G54" s="1315"/>
      <c r="H54" s="1315"/>
      <c r="I54" s="1315"/>
      <c r="J54" s="1315"/>
      <c r="K54" s="1315"/>
      <c r="L54" s="1318"/>
      <c r="M54" s="1318"/>
      <c r="N54" s="1319"/>
      <c r="O54" s="1318"/>
      <c r="P54" s="1318"/>
      <c r="Q54" s="1318"/>
      <c r="R54" s="1318"/>
      <c r="S54" s="1318"/>
      <c r="T54" s="1318"/>
      <c r="U54" s="1318"/>
      <c r="V54" s="1318"/>
      <c r="W54" s="1318"/>
      <c r="X54" s="1318"/>
      <c r="Y54" s="1318"/>
      <c r="Z54" s="1318"/>
      <c r="AA54" s="1318"/>
      <c r="AB54" s="1318"/>
      <c r="AC54" s="1318"/>
      <c r="AD54" s="1318"/>
      <c r="AE54" s="1318"/>
      <c r="AF54" s="1318"/>
      <c r="AG54" s="1318"/>
      <c r="AH54" s="1318"/>
      <c r="AI54" s="1318"/>
      <c r="AJ54" s="1318"/>
      <c r="AK54" s="1318"/>
      <c r="AL54" s="1318"/>
      <c r="AM54" s="1318"/>
      <c r="AN54" s="1318"/>
      <c r="AO54" s="1318"/>
      <c r="AP54" s="1318"/>
      <c r="AQ54" s="1318"/>
      <c r="AR54" s="1318"/>
      <c r="AS54" s="1318"/>
      <c r="AT54" s="1318"/>
      <c r="AU54" s="1318"/>
      <c r="AV54" s="1318"/>
      <c r="AW54" s="1318"/>
      <c r="AX54" s="1318"/>
      <c r="AY54" s="1318"/>
      <c r="AZ54" s="1318"/>
      <c r="BA54" s="1318"/>
      <c r="BB54" s="1318"/>
      <c r="BC54" s="1318"/>
      <c r="BD54" s="1318"/>
      <c r="BE54" s="1318"/>
      <c r="BF54" s="1318"/>
    </row>
    <row r="55" spans="2:111" s="5" customFormat="1" ht="13.5" customHeight="1">
      <c r="B55" s="1313"/>
      <c r="C55" s="1313"/>
      <c r="D55" s="1313"/>
      <c r="E55" s="1313"/>
      <c r="F55" s="1313"/>
      <c r="G55" s="1313"/>
      <c r="H55" s="1313"/>
      <c r="I55" s="1313"/>
      <c r="J55" s="1313"/>
      <c r="K55" s="1313"/>
      <c r="L55" s="1314"/>
      <c r="M55" s="1314"/>
      <c r="N55" s="1314"/>
      <c r="O55" s="1314"/>
      <c r="P55" s="1314"/>
      <c r="Q55" s="1314"/>
      <c r="R55" s="1314"/>
      <c r="S55" s="1314"/>
      <c r="T55" s="1314"/>
      <c r="U55" s="1314"/>
      <c r="V55" s="1314"/>
      <c r="W55" s="1314"/>
      <c r="X55" s="1314"/>
      <c r="Y55" s="1314"/>
      <c r="Z55" s="1314"/>
      <c r="AA55" s="1314"/>
      <c r="AB55" s="1314"/>
      <c r="AC55" s="1314"/>
      <c r="AD55" s="1314"/>
      <c r="AE55" s="1314"/>
      <c r="AF55" s="1314"/>
      <c r="AG55" s="1314"/>
      <c r="AH55" s="1314"/>
      <c r="AI55" s="1314"/>
      <c r="AJ55" s="1314"/>
      <c r="AK55" s="1314"/>
      <c r="AL55" s="1314"/>
      <c r="AM55" s="1314"/>
      <c r="AN55" s="1314"/>
      <c r="AO55" s="1314"/>
      <c r="AP55" s="1314"/>
      <c r="AQ55" s="1314"/>
      <c r="AR55" s="1314"/>
      <c r="AS55" s="1314"/>
      <c r="AT55" s="1314"/>
      <c r="AU55" s="1314"/>
      <c r="AV55" s="1314"/>
      <c r="AW55" s="1314"/>
      <c r="AX55" s="1314"/>
      <c r="AY55" s="1314"/>
      <c r="AZ55" s="1314"/>
      <c r="BA55" s="1314"/>
      <c r="BB55" s="1314"/>
      <c r="BC55" s="1314"/>
      <c r="BD55" s="1314"/>
      <c r="BE55" s="1314"/>
      <c r="BF55" s="1314"/>
    </row>
    <row r="56" spans="2:111" s="5" customFormat="1" ht="13.5" customHeight="1">
      <c r="B56" s="1874" t="s">
        <v>62</v>
      </c>
      <c r="C56" s="1874"/>
      <c r="D56" s="1874"/>
      <c r="E56" s="1874"/>
      <c r="F56" s="1874"/>
      <c r="G56" s="1874"/>
      <c r="H56" s="1874"/>
      <c r="I56" s="1874"/>
      <c r="J56" s="1874"/>
      <c r="K56" s="1874"/>
      <c r="L56" s="1874"/>
      <c r="M56" s="1874"/>
      <c r="N56" s="1874"/>
      <c r="O56" s="1874"/>
      <c r="P56" s="1874"/>
      <c r="Q56" s="1874"/>
      <c r="R56" s="1874"/>
      <c r="S56" s="1874"/>
      <c r="T56" s="1874"/>
      <c r="U56" s="1874"/>
      <c r="V56" s="1874"/>
      <c r="W56" s="1874"/>
      <c r="X56" s="1874"/>
      <c r="Y56" s="1874"/>
      <c r="Z56" s="1874"/>
      <c r="AA56" s="1874"/>
      <c r="AB56" s="1874"/>
      <c r="AC56" s="1874"/>
      <c r="AD56" s="1874"/>
      <c r="AE56" s="1874"/>
      <c r="AF56" s="1874"/>
      <c r="AG56" s="1874"/>
      <c r="AH56" s="1874"/>
      <c r="AI56" s="1874"/>
      <c r="AJ56" s="1874"/>
      <c r="AK56" s="1874"/>
      <c r="AL56" s="1874"/>
      <c r="AM56" s="1874"/>
      <c r="AN56" s="1874"/>
      <c r="AO56" s="1874"/>
      <c r="AP56" s="1874"/>
      <c r="AQ56" s="1874"/>
      <c r="AR56" s="1874"/>
      <c r="AS56" s="1874"/>
      <c r="AT56" s="1874"/>
      <c r="AU56" s="1874"/>
      <c r="AV56" s="1874"/>
      <c r="AW56" s="1874"/>
      <c r="AX56" s="1874"/>
      <c r="AY56" s="1874"/>
      <c r="AZ56" s="1874"/>
      <c r="BA56" s="1874"/>
      <c r="BB56" s="1874"/>
      <c r="BC56" s="1874"/>
      <c r="BD56" s="1874"/>
      <c r="BE56" s="1874"/>
      <c r="BF56" s="1874"/>
    </row>
    <row r="57" spans="2:111" s="5" customFormat="1" ht="13.5" customHeight="1">
      <c r="B57" s="1313"/>
      <c r="C57" s="1313"/>
      <c r="D57" s="1313"/>
      <c r="E57" s="1313"/>
      <c r="F57" s="1313"/>
      <c r="G57" s="1313"/>
      <c r="H57" s="1313"/>
      <c r="I57" s="1313"/>
      <c r="J57" s="1313"/>
      <c r="K57" s="1313"/>
      <c r="L57" s="1313"/>
      <c r="M57" s="1313"/>
      <c r="N57" s="1313"/>
      <c r="O57" s="1313"/>
      <c r="P57" s="1313"/>
      <c r="Q57" s="1313"/>
      <c r="R57" s="1313"/>
      <c r="S57" s="1314"/>
      <c r="T57" s="1313"/>
      <c r="U57" s="1313"/>
      <c r="V57" s="1313"/>
      <c r="W57" s="1313"/>
      <c r="X57" s="1313"/>
      <c r="Y57" s="1313"/>
      <c r="Z57" s="1313"/>
      <c r="AA57" s="1313"/>
      <c r="AB57" s="1313"/>
      <c r="AC57" s="1313"/>
      <c r="AD57" s="1313"/>
      <c r="AE57" s="1314" t="s">
        <v>143</v>
      </c>
      <c r="AF57" s="1314"/>
      <c r="AG57" s="1314"/>
      <c r="AH57" s="1314"/>
      <c r="AI57" s="1314"/>
      <c r="AJ57" s="1314"/>
      <c r="AK57" s="1314"/>
      <c r="AL57" s="1314"/>
      <c r="AM57" s="1314"/>
      <c r="AN57" s="1314"/>
      <c r="AO57" s="1314"/>
      <c r="AP57" s="1314"/>
      <c r="AQ57" s="1314"/>
      <c r="AR57" s="1314"/>
      <c r="AS57" s="1314"/>
      <c r="AT57" s="1314"/>
      <c r="AU57" s="1314"/>
      <c r="AV57" s="1314"/>
      <c r="AW57" s="1314"/>
      <c r="AX57" s="1314"/>
      <c r="AY57" s="1314"/>
      <c r="AZ57" s="1314"/>
      <c r="BA57" s="1314"/>
      <c r="BB57" s="1314"/>
      <c r="BC57" s="1314"/>
      <c r="BD57" s="1314"/>
      <c r="BE57" s="1314"/>
      <c r="BF57" s="1314"/>
    </row>
    <row r="58" spans="2:111" s="5" customFormat="1" ht="13.5" customHeight="1">
      <c r="B58" s="1315"/>
      <c r="C58" s="1315"/>
      <c r="D58" s="1315"/>
      <c r="E58" s="1315"/>
      <c r="F58" s="1315"/>
      <c r="G58" s="1315"/>
      <c r="H58" s="1315"/>
      <c r="I58" s="1315"/>
      <c r="J58" s="1315"/>
      <c r="K58" s="1315"/>
      <c r="L58" s="1315"/>
      <c r="M58" s="1315"/>
      <c r="N58" s="1315"/>
      <c r="O58" s="1315"/>
      <c r="P58" s="1315"/>
      <c r="Q58" s="1315"/>
      <c r="R58" s="1315"/>
      <c r="S58" s="1315"/>
      <c r="T58" s="1315"/>
      <c r="U58" s="1315"/>
      <c r="V58" s="1315"/>
      <c r="W58" s="1315"/>
      <c r="X58" s="1315"/>
      <c r="Y58" s="1315"/>
      <c r="Z58" s="1315"/>
      <c r="AA58" s="1315"/>
      <c r="AB58" s="1315"/>
      <c r="AC58" s="1315"/>
      <c r="AD58" s="1315"/>
      <c r="AE58" s="1318"/>
      <c r="AF58" s="1318"/>
      <c r="AG58" s="1318"/>
      <c r="AH58" s="1318"/>
      <c r="AI58" s="1318"/>
      <c r="AJ58" s="1318"/>
      <c r="AK58" s="1318"/>
      <c r="AL58" s="1318"/>
      <c r="AM58" s="1318"/>
      <c r="AN58" s="1318"/>
      <c r="AO58" s="1318"/>
      <c r="AP58" s="1318"/>
      <c r="AQ58" s="1318"/>
      <c r="AR58" s="1318"/>
      <c r="AS58" s="1318"/>
      <c r="AT58" s="1318"/>
      <c r="AU58" s="1318"/>
      <c r="AV58" s="1318"/>
      <c r="AW58" s="1318"/>
      <c r="AX58" s="1318"/>
      <c r="AY58" s="1318"/>
      <c r="AZ58" s="1318"/>
      <c r="BA58" s="1318"/>
      <c r="BB58" s="1318"/>
      <c r="BC58" s="1318"/>
      <c r="BD58" s="1318"/>
      <c r="BE58" s="1318"/>
      <c r="BF58" s="1318"/>
    </row>
    <row r="59" spans="2:111" s="5" customFormat="1" ht="13.5" customHeight="1">
      <c r="B59" s="1313" t="s">
        <v>284</v>
      </c>
      <c r="C59" s="1313"/>
      <c r="D59" s="1313"/>
      <c r="E59" s="1313"/>
      <c r="F59" s="1313"/>
      <c r="G59" s="1313"/>
      <c r="H59" s="1313"/>
      <c r="I59" s="1313"/>
      <c r="J59" s="1313"/>
      <c r="K59" s="1313"/>
      <c r="L59" s="1313"/>
      <c r="M59" s="1313"/>
      <c r="N59" s="1313"/>
      <c r="O59" s="1313"/>
      <c r="P59" s="1313"/>
      <c r="Q59" s="1313"/>
      <c r="R59" s="1313"/>
      <c r="S59" s="1313"/>
      <c r="T59" s="1313"/>
      <c r="U59" s="1313"/>
      <c r="V59" s="1313"/>
      <c r="W59" s="1313"/>
      <c r="X59" s="1313"/>
      <c r="Y59" s="1313"/>
      <c r="Z59" s="1313"/>
      <c r="AA59" s="1879" t="s">
        <v>4</v>
      </c>
      <c r="AB59" s="1879"/>
      <c r="AC59" s="1313" t="s">
        <v>286</v>
      </c>
      <c r="AD59" s="1313"/>
      <c r="AE59" s="1314"/>
      <c r="AF59" s="1314"/>
      <c r="AG59" s="1314"/>
      <c r="AH59" s="1314"/>
      <c r="AI59" s="1314"/>
      <c r="AJ59" s="1880" t="str">
        <f>IF(AA59="■","□","■")</f>
        <v>■</v>
      </c>
      <c r="AK59" s="1880"/>
      <c r="AL59" s="1314" t="s">
        <v>287</v>
      </c>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row>
    <row r="60" spans="2:111" s="5" customFormat="1"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111" s="5" customFormat="1" ht="13.5" customHeight="1" thickBot="1">
      <c r="B61" s="1890" t="s">
        <v>111</v>
      </c>
      <c r="C61" s="1890"/>
      <c r="D61" s="1890"/>
      <c r="E61" s="1890"/>
      <c r="F61" s="1890"/>
      <c r="G61" s="1890"/>
      <c r="H61" s="1890"/>
      <c r="I61" s="1890"/>
      <c r="J61" s="1890"/>
      <c r="K61" s="1890"/>
      <c r="L61" s="1890"/>
      <c r="M61" s="1890"/>
      <c r="N61" s="1890"/>
      <c r="O61" s="1890"/>
      <c r="P61" s="1890"/>
      <c r="Q61" s="1890"/>
      <c r="R61" s="1890"/>
      <c r="S61" s="1890"/>
      <c r="T61" s="1890"/>
      <c r="U61" s="1890"/>
      <c r="V61" s="1890"/>
      <c r="W61" s="1890"/>
      <c r="X61" s="1890"/>
      <c r="Y61" s="1890"/>
      <c r="Z61" s="1890"/>
      <c r="AA61" s="1890"/>
      <c r="AB61" s="1890"/>
      <c r="AC61" s="1890"/>
      <c r="AD61" s="1890"/>
      <c r="AE61" s="1890"/>
      <c r="AF61" s="1890"/>
      <c r="AG61" s="1890"/>
      <c r="AH61" s="1890"/>
      <c r="AI61" s="1890"/>
      <c r="AJ61" s="1890"/>
      <c r="AK61" s="1890"/>
      <c r="AL61" s="1890"/>
      <c r="AM61" s="1890"/>
      <c r="AN61" s="1890"/>
      <c r="AO61" s="1890"/>
      <c r="AP61" s="1890"/>
      <c r="AQ61" s="1890"/>
      <c r="AR61" s="1890"/>
      <c r="AS61" s="1890"/>
      <c r="AT61" s="1890"/>
      <c r="AU61" s="1890"/>
      <c r="AV61" s="1890"/>
      <c r="AW61" s="1890"/>
      <c r="AX61" s="1890"/>
      <c r="AY61" s="1890"/>
      <c r="AZ61" s="1890"/>
      <c r="BA61" s="1890"/>
      <c r="BB61" s="1890"/>
      <c r="BC61" s="1890"/>
      <c r="BD61" s="1890"/>
      <c r="BE61" s="1890"/>
      <c r="BF61" s="1890"/>
    </row>
    <row r="62" spans="2:111" s="5" customFormat="1" ht="13.5" customHeight="1">
      <c r="B62" s="1875"/>
      <c r="C62" s="1875"/>
      <c r="D62" s="1875"/>
      <c r="E62" s="1875"/>
      <c r="F62" s="1875"/>
      <c r="G62" s="1875"/>
      <c r="H62" s="1875"/>
      <c r="I62" s="1875"/>
      <c r="J62" s="1875"/>
      <c r="K62" s="1875"/>
      <c r="L62" s="1875"/>
      <c r="M62" s="1875"/>
      <c r="N62" s="1875"/>
      <c r="O62" s="1875"/>
      <c r="P62" s="1875"/>
      <c r="Q62" s="1875"/>
      <c r="R62" s="1875"/>
      <c r="S62" s="1875"/>
      <c r="T62" s="1875"/>
      <c r="U62" s="1875"/>
      <c r="V62" s="1875"/>
      <c r="W62" s="1875"/>
      <c r="X62" s="1875"/>
      <c r="Y62" s="1875"/>
      <c r="Z62" s="1875"/>
      <c r="AA62" s="1875"/>
      <c r="AB62" s="1875"/>
      <c r="AC62" s="1875"/>
      <c r="AD62" s="1875"/>
      <c r="AE62" s="1875"/>
      <c r="AF62" s="1875"/>
      <c r="AG62" s="1875"/>
      <c r="AH62" s="1875"/>
      <c r="AI62" s="1875"/>
      <c r="AJ62" s="1875"/>
      <c r="AK62" s="1875"/>
      <c r="AL62" s="1875"/>
      <c r="AM62" s="1875"/>
      <c r="AN62" s="1875"/>
      <c r="AO62" s="1875"/>
      <c r="AP62" s="1875"/>
      <c r="AQ62" s="1875"/>
      <c r="AR62" s="1875"/>
      <c r="AS62" s="1875"/>
      <c r="AT62" s="1875"/>
      <c r="AU62" s="1875"/>
      <c r="AV62" s="1875"/>
      <c r="AW62" s="1875"/>
      <c r="AX62" s="1875"/>
      <c r="AY62" s="1875"/>
      <c r="AZ62" s="1875"/>
      <c r="BA62" s="1875"/>
      <c r="BB62" s="1875"/>
      <c r="BC62" s="1875"/>
      <c r="BD62" s="1875"/>
      <c r="BE62" s="1875"/>
      <c r="BF62" s="1875"/>
      <c r="BI62" s="5" t="s">
        <v>291</v>
      </c>
      <c r="BV62" s="1881" t="s">
        <v>290</v>
      </c>
      <c r="BW62" s="1882"/>
      <c r="BX62" s="1882"/>
      <c r="BY62" s="1882"/>
      <c r="BZ62" s="1882"/>
      <c r="CA62" s="1882"/>
      <c r="CB62" s="1882"/>
      <c r="CC62" s="1882"/>
      <c r="CD62" s="1882"/>
      <c r="CE62" s="1882"/>
      <c r="CF62" s="1883"/>
      <c r="CG62" s="1395"/>
      <c r="CH62" s="1396"/>
      <c r="CI62" s="1396"/>
      <c r="CJ62" s="1396"/>
      <c r="CK62" s="1396"/>
      <c r="CL62" s="1396"/>
      <c r="CM62" s="1396"/>
      <c r="CN62" s="1396"/>
      <c r="CO62" s="1396"/>
      <c r="CP62" s="1396"/>
      <c r="CQ62" s="1396"/>
      <c r="CR62" s="1396"/>
      <c r="CS62" s="1396"/>
      <c r="CT62" s="1396"/>
      <c r="CU62" s="1396"/>
      <c r="CV62" s="1396"/>
      <c r="CW62" s="1396"/>
      <c r="CX62" s="1396"/>
      <c r="CY62" s="1396"/>
      <c r="CZ62" s="1396"/>
      <c r="DA62" s="1396"/>
      <c r="DB62" s="1396"/>
      <c r="DC62" s="1396"/>
      <c r="DD62" s="1396"/>
      <c r="DE62" s="1396"/>
      <c r="DF62" s="1396"/>
      <c r="DG62" s="1396"/>
    </row>
    <row r="63" spans="2:111" s="5" customFormat="1" ht="13.5" customHeight="1">
      <c r="B63" s="1891"/>
      <c r="C63" s="1891"/>
      <c r="D63" s="1891"/>
      <c r="E63" s="1891"/>
      <c r="F63" s="1891"/>
      <c r="G63" s="1891"/>
      <c r="H63" s="1891"/>
      <c r="I63" s="1891"/>
      <c r="J63" s="1891"/>
      <c r="K63" s="1891"/>
      <c r="L63" s="1891"/>
      <c r="M63" s="1891"/>
      <c r="N63" s="1891"/>
      <c r="O63" s="1891"/>
      <c r="P63" s="1891"/>
      <c r="Q63" s="1891"/>
      <c r="R63" s="1891"/>
      <c r="S63" s="1891"/>
      <c r="T63" s="1891"/>
      <c r="U63" s="1891"/>
      <c r="V63" s="1891"/>
      <c r="W63" s="1891"/>
      <c r="X63" s="1891"/>
      <c r="Y63" s="1891"/>
      <c r="Z63" s="1891"/>
      <c r="AA63" s="1891"/>
      <c r="AB63" s="1891"/>
      <c r="AC63" s="1891"/>
      <c r="AD63" s="1891"/>
      <c r="AE63" s="1891"/>
      <c r="AF63" s="1891"/>
      <c r="AG63" s="1891"/>
      <c r="AH63" s="1891"/>
      <c r="AI63" s="1891"/>
      <c r="AJ63" s="1891"/>
      <c r="AK63" s="1891"/>
      <c r="AL63" s="1891"/>
      <c r="AM63" s="1891"/>
      <c r="AN63" s="1891"/>
      <c r="AO63" s="1891"/>
      <c r="AP63" s="1891"/>
      <c r="AQ63" s="1891"/>
      <c r="AR63" s="1891"/>
      <c r="AS63" s="1891"/>
      <c r="AT63" s="1891"/>
      <c r="AU63" s="1891"/>
      <c r="AV63" s="1891"/>
      <c r="AW63" s="1891"/>
      <c r="AX63" s="1891"/>
      <c r="AY63" s="1891"/>
      <c r="AZ63" s="1891"/>
      <c r="BA63" s="1891"/>
      <c r="BB63" s="1891"/>
      <c r="BC63" s="1891"/>
      <c r="BD63" s="1891"/>
      <c r="BE63" s="1891"/>
      <c r="BF63" s="1891"/>
      <c r="BV63" s="1884"/>
      <c r="BW63" s="1885"/>
      <c r="BX63" s="1885"/>
      <c r="BY63" s="1885"/>
      <c r="BZ63" s="1885"/>
      <c r="CA63" s="1885"/>
      <c r="CB63" s="1885"/>
      <c r="CC63" s="1885"/>
      <c r="CD63" s="1885"/>
      <c r="CE63" s="1885"/>
      <c r="CF63" s="1886"/>
      <c r="CG63" s="1395"/>
      <c r="CH63" s="1396"/>
      <c r="CI63" s="1396"/>
      <c r="CJ63" s="1396"/>
      <c r="CK63" s="1396"/>
      <c r="CL63" s="1396"/>
      <c r="CM63" s="1396"/>
      <c r="CN63" s="1396"/>
      <c r="CO63" s="1396"/>
      <c r="CP63" s="1396"/>
      <c r="CQ63" s="1396"/>
      <c r="CR63" s="1396"/>
      <c r="CS63" s="1396"/>
      <c r="CT63" s="1396"/>
      <c r="CU63" s="1396"/>
      <c r="CV63" s="1396"/>
      <c r="CW63" s="1396"/>
      <c r="CX63" s="1396"/>
      <c r="CY63" s="1396"/>
      <c r="CZ63" s="1396"/>
      <c r="DA63" s="1396"/>
      <c r="DB63" s="1396"/>
      <c r="DC63" s="1396"/>
      <c r="DD63" s="1396"/>
      <c r="DE63" s="1396"/>
      <c r="DF63" s="1396"/>
      <c r="DG63" s="1396"/>
    </row>
    <row r="64" spans="2:111" s="5" customFormat="1" ht="13.5" customHeight="1" thickBot="1">
      <c r="B64" s="1313"/>
      <c r="C64" s="1313"/>
      <c r="D64" s="1313"/>
      <c r="E64" s="1313"/>
      <c r="F64" s="1313"/>
      <c r="G64" s="1313"/>
      <c r="H64" s="1313"/>
      <c r="I64" s="1313"/>
      <c r="J64" s="1313"/>
      <c r="K64" s="1313"/>
      <c r="L64" s="1314"/>
      <c r="M64" s="1314"/>
      <c r="N64" s="1314"/>
      <c r="O64" s="1314"/>
      <c r="P64" s="1314"/>
      <c r="Q64" s="1314"/>
      <c r="R64" s="1314"/>
      <c r="S64" s="1314"/>
      <c r="T64" s="1314"/>
      <c r="U64" s="1314"/>
      <c r="V64" s="1314"/>
      <c r="W64" s="1314"/>
      <c r="X64" s="1314"/>
      <c r="Y64" s="1314"/>
      <c r="Z64" s="1314"/>
      <c r="AA64" s="1314"/>
      <c r="AB64" s="1314"/>
      <c r="AC64" s="1314"/>
      <c r="AD64" s="1314"/>
      <c r="AE64" s="1314"/>
      <c r="AF64" s="1314"/>
      <c r="AG64" s="1314"/>
      <c r="AH64" s="1314"/>
      <c r="AI64" s="1314"/>
      <c r="AJ64" s="1314"/>
      <c r="AK64" s="1314"/>
      <c r="AL64" s="1314"/>
      <c r="AM64" s="1314"/>
      <c r="AN64" s="1314"/>
      <c r="AO64" s="1314"/>
      <c r="AP64" s="1314"/>
      <c r="AQ64" s="1314"/>
      <c r="AR64" s="1314"/>
      <c r="AS64" s="1314"/>
      <c r="AT64" s="1314"/>
      <c r="AU64" s="1314"/>
      <c r="AV64" s="1314"/>
      <c r="AW64" s="1314"/>
      <c r="AX64" s="1314"/>
      <c r="AY64" s="1314"/>
      <c r="AZ64" s="1314"/>
      <c r="BA64" s="1314"/>
      <c r="BB64" s="1314"/>
      <c r="BC64" s="1314"/>
      <c r="BD64" s="1314"/>
      <c r="BE64" s="1314"/>
      <c r="BF64" s="1314"/>
      <c r="BV64" s="1887"/>
      <c r="BW64" s="1888"/>
      <c r="BX64" s="1888"/>
      <c r="BY64" s="1888"/>
      <c r="BZ64" s="1888"/>
      <c r="CA64" s="1888"/>
      <c r="CB64" s="1888"/>
      <c r="CC64" s="1888"/>
      <c r="CD64" s="1888"/>
      <c r="CE64" s="1888"/>
      <c r="CF64" s="1889"/>
      <c r="CG64" s="1395"/>
      <c r="CH64" s="1396"/>
      <c r="CI64" s="1396"/>
      <c r="CJ64" s="1396"/>
      <c r="CK64" s="1396"/>
      <c r="CL64" s="1396"/>
      <c r="CM64" s="1396"/>
      <c r="CN64" s="1396"/>
      <c r="CO64" s="1396"/>
      <c r="CP64" s="1396"/>
      <c r="CQ64" s="1396"/>
      <c r="CR64" s="1396"/>
      <c r="CS64" s="1396"/>
      <c r="CT64" s="1396"/>
      <c r="CU64" s="1396"/>
      <c r="CV64" s="1396"/>
      <c r="CW64" s="1396"/>
      <c r="CX64" s="1396"/>
      <c r="CY64" s="1396"/>
      <c r="CZ64" s="1396"/>
      <c r="DA64" s="1396"/>
      <c r="DB64" s="1396"/>
      <c r="DC64" s="1396"/>
      <c r="DD64" s="1396"/>
      <c r="DE64" s="1396"/>
      <c r="DF64" s="1396"/>
      <c r="DG64" s="1396"/>
    </row>
    <row r="83" spans="44:44" ht="13.5" customHeight="1">
      <c r="AR83" s="1397">
        <f>'第2面（入力）'!K30</f>
        <v>0</v>
      </c>
    </row>
    <row r="98" spans="79:97" ht="13.5" customHeight="1">
      <c r="CG98" s="1411">
        <v>1</v>
      </c>
      <c r="CH98" s="1411">
        <v>2</v>
      </c>
      <c r="CI98" s="1411">
        <v>3</v>
      </c>
      <c r="CJ98" s="1411">
        <v>4</v>
      </c>
      <c r="CK98" s="1411">
        <v>5</v>
      </c>
      <c r="CL98" s="1411">
        <v>6</v>
      </c>
      <c r="CM98" s="1411">
        <v>7</v>
      </c>
      <c r="CN98" s="1411">
        <v>8</v>
      </c>
      <c r="CO98" s="1411">
        <v>9</v>
      </c>
      <c r="CP98" s="1411">
        <v>10</v>
      </c>
      <c r="CQ98" s="1411">
        <v>11</v>
      </c>
      <c r="CR98" s="1411">
        <v>12</v>
      </c>
      <c r="CS98" s="1411">
        <v>13</v>
      </c>
    </row>
    <row r="99" spans="79:97" ht="13.5" customHeight="1" thickBot="1">
      <c r="CG99" s="1411" t="s">
        <v>2243</v>
      </c>
      <c r="CH99" s="1411" t="s">
        <v>2242</v>
      </c>
      <c r="CI99" s="1411" t="s">
        <v>1562</v>
      </c>
      <c r="CJ99" s="1411" t="s">
        <v>28</v>
      </c>
      <c r="CK99" s="1411" t="s">
        <v>2243</v>
      </c>
      <c r="CL99" s="1411" t="s">
        <v>2242</v>
      </c>
      <c r="CM99" s="1411" t="s">
        <v>1562</v>
      </c>
      <c r="CN99" s="1411" t="s">
        <v>2244</v>
      </c>
      <c r="CO99" s="1411" t="s">
        <v>2245</v>
      </c>
      <c r="CP99" s="1411" t="s">
        <v>2246</v>
      </c>
      <c r="CQ99" s="1411" t="s">
        <v>1185</v>
      </c>
      <c r="CR99" s="1411" t="s">
        <v>2247</v>
      </c>
      <c r="CS99" s="1411" t="s">
        <v>2248</v>
      </c>
    </row>
    <row r="100" spans="79:97" ht="13.5" customHeight="1">
      <c r="CA100" s="1394" t="s">
        <v>1833</v>
      </c>
      <c r="CC100" s="1394" t="s">
        <v>1833</v>
      </c>
      <c r="CF100" s="1398" t="s">
        <v>2241</v>
      </c>
      <c r="CG100" s="1399"/>
      <c r="CH100" s="1399"/>
      <c r="CI100" s="1399"/>
      <c r="CJ100" s="1399" t="s">
        <v>2241</v>
      </c>
      <c r="CK100" s="1399"/>
      <c r="CL100" s="1399"/>
      <c r="CM100" s="1399"/>
      <c r="CN100" s="1399"/>
      <c r="CO100" s="1400"/>
      <c r="CP100" s="1400"/>
      <c r="CQ100" s="1400"/>
      <c r="CR100" s="1400"/>
      <c r="CS100" s="1407"/>
    </row>
    <row r="101" spans="79:97" ht="13.5" customHeight="1">
      <c r="CA101" s="1394" t="s">
        <v>1835</v>
      </c>
      <c r="CC101" s="1394" t="s">
        <v>1836</v>
      </c>
      <c r="CF101" s="1401" t="s">
        <v>1809</v>
      </c>
      <c r="CG101" s="1394">
        <f>'第2面（入力）'!L2</f>
        <v>0</v>
      </c>
      <c r="CH101" s="1394">
        <f>'第2面（入力）'!S2</f>
        <v>0</v>
      </c>
      <c r="CI101" s="1394">
        <f>'第2面（入力）'!Z2</f>
        <v>0</v>
      </c>
      <c r="CJ101" s="1394">
        <f>'第2面（入力）'!K3</f>
        <v>0</v>
      </c>
      <c r="CK101" s="1394">
        <f>'第2面（入力）'!L4</f>
        <v>0</v>
      </c>
      <c r="CL101" s="1394">
        <f>'第2面（入力）'!T4</f>
        <v>0</v>
      </c>
      <c r="CM101" s="1402">
        <f>'第2面（入力）'!AA4</f>
        <v>0</v>
      </c>
      <c r="CN101" s="7">
        <f>'第2面（入力）'!K5</f>
        <v>0</v>
      </c>
      <c r="CO101" s="1394">
        <f>'第2面（入力）'!K6</f>
        <v>0</v>
      </c>
      <c r="CP101" s="1394">
        <f>'第2面（入力）'!K7</f>
        <v>0</v>
      </c>
      <c r="CQ101" s="1394">
        <f>'第2面（入力）'!K8</f>
        <v>0</v>
      </c>
      <c r="CR101" s="1394">
        <f>'第2面（入力）'!K9</f>
        <v>0</v>
      </c>
      <c r="CS101" s="1408">
        <f>'第2面（入力）'!K10</f>
        <v>0</v>
      </c>
    </row>
    <row r="102" spans="79:97" ht="13.5" customHeight="1">
      <c r="CA102" s="1394" t="s">
        <v>1838</v>
      </c>
      <c r="CC102" s="1394" t="s">
        <v>1839</v>
      </c>
      <c r="CF102" s="1401" t="s">
        <v>1822</v>
      </c>
      <c r="CG102" s="1394">
        <f>'第2面（入力）'!L12</f>
        <v>0</v>
      </c>
      <c r="CH102" s="1394">
        <f>'第2面（入力）'!S12</f>
        <v>0</v>
      </c>
      <c r="CI102" s="1394">
        <f>'第2面（入力）'!Z12</f>
        <v>0</v>
      </c>
      <c r="CJ102" s="1394">
        <f>'第2面（入力）'!K13</f>
        <v>0</v>
      </c>
      <c r="CK102" s="1394">
        <f>'第2面（入力）'!L14</f>
        <v>0</v>
      </c>
      <c r="CL102" s="1394">
        <f>'第2面（入力）'!T14</f>
        <v>0</v>
      </c>
      <c r="CM102" s="1402">
        <f>'第2面（入力）'!AA14</f>
        <v>0</v>
      </c>
      <c r="CN102" s="1394">
        <f>'第2面（入力）'!K15</f>
        <v>0</v>
      </c>
      <c r="CO102" s="1394">
        <f>'第2面（入力）'!K16</f>
        <v>0</v>
      </c>
      <c r="CP102" s="1394">
        <f>'第2面（入力）'!K17</f>
        <v>0</v>
      </c>
      <c r="CQ102" s="1394">
        <f>'第2面（入力）'!K18</f>
        <v>0</v>
      </c>
      <c r="CR102" s="1394">
        <f>'第2面（入力）'!K19</f>
        <v>0</v>
      </c>
      <c r="CS102" s="1406">
        <f>'第2面（入力）'!K20</f>
        <v>0</v>
      </c>
    </row>
    <row r="103" spans="79:97" ht="13.5" customHeight="1">
      <c r="CA103" s="1394" t="s">
        <v>1841</v>
      </c>
      <c r="CC103" s="1394" t="s">
        <v>1842</v>
      </c>
      <c r="CF103" s="1401" t="s">
        <v>1823</v>
      </c>
      <c r="CG103" s="1394">
        <f>'第2面（入力）'!L22</f>
        <v>0</v>
      </c>
      <c r="CH103" s="1394">
        <f>'第2面（入力）'!S22</f>
        <v>0</v>
      </c>
      <c r="CI103" s="1394">
        <f>'第2面（入力）'!Z22</f>
        <v>0</v>
      </c>
      <c r="CJ103" s="1394">
        <f>'第2面（入力）'!K23</f>
        <v>0</v>
      </c>
      <c r="CK103" s="1394">
        <f>'第2面（入力）'!L24</f>
        <v>0</v>
      </c>
      <c r="CL103" s="1394">
        <f>'第2面（入力）'!T24</f>
        <v>0</v>
      </c>
      <c r="CM103" s="1402">
        <f>'第2面（入力）'!AA24</f>
        <v>0</v>
      </c>
      <c r="CN103" s="1394">
        <f>'第2面（入力）'!K25</f>
        <v>0</v>
      </c>
      <c r="CO103" s="1394">
        <f>'第2面（入力）'!K26</f>
        <v>0</v>
      </c>
      <c r="CP103" s="1394">
        <f>'第2面（入力）'!K27</f>
        <v>0</v>
      </c>
      <c r="CQ103" s="1394">
        <f>'第2面（入力）'!K28</f>
        <v>0</v>
      </c>
      <c r="CR103" s="1402">
        <f>'第2面（入力）'!K29</f>
        <v>0</v>
      </c>
      <c r="CS103" s="1403">
        <f>'第2面（入力）'!K30</f>
        <v>0</v>
      </c>
    </row>
    <row r="104" spans="79:97" ht="13.5" customHeight="1">
      <c r="CA104" s="1394" t="s">
        <v>1844</v>
      </c>
      <c r="CC104" s="1394" t="s">
        <v>1845</v>
      </c>
      <c r="CF104" s="1401" t="s">
        <v>1824</v>
      </c>
      <c r="CG104" s="1394">
        <f>'第2面（入力）'!L32</f>
        <v>0</v>
      </c>
      <c r="CH104" s="1394">
        <f>'第2面（入力）'!S32</f>
        <v>0</v>
      </c>
      <c r="CI104" s="1402">
        <f>'第2面（入力）'!Z32</f>
        <v>0</v>
      </c>
      <c r="CJ104" s="1394">
        <f>'第2面（入力）'!K33</f>
        <v>0</v>
      </c>
      <c r="CK104" s="1394">
        <f>'第2面（入力）'!L34</f>
        <v>0</v>
      </c>
      <c r="CL104" s="1394">
        <f>'第2面（入力）'!T34</f>
        <v>0</v>
      </c>
      <c r="CM104" s="1402">
        <f>'第2面（入力）'!AA34</f>
        <v>0</v>
      </c>
      <c r="CN104" s="1394">
        <f>'第2面（入力）'!K35</f>
        <v>0</v>
      </c>
      <c r="CO104" s="1394">
        <f>'第2面（入力）'!K36</f>
        <v>0</v>
      </c>
      <c r="CP104" s="1394">
        <f>'第2面（入力）'!K37</f>
        <v>0</v>
      </c>
      <c r="CQ104" s="1402">
        <f>'第2面（入力）'!K38</f>
        <v>0</v>
      </c>
      <c r="CR104" s="1402">
        <f>'第2面（入力）'!K39</f>
        <v>0</v>
      </c>
      <c r="CS104" s="1403">
        <f>'第2面（入力）'!K40</f>
        <v>0</v>
      </c>
    </row>
    <row r="105" spans="79:97" ht="13.5" customHeight="1">
      <c r="CA105" s="1394" t="s">
        <v>1847</v>
      </c>
      <c r="CC105" s="1394" t="s">
        <v>1848</v>
      </c>
      <c r="CF105" s="1401" t="s">
        <v>1825</v>
      </c>
      <c r="CG105" s="1394">
        <f>'第2面（入力）'!L42</f>
        <v>0</v>
      </c>
      <c r="CH105" s="1394">
        <f>'第2面（入力）'!S42</f>
        <v>0</v>
      </c>
      <c r="CI105" s="1402">
        <f>'第2面（入力）'!Z42</f>
        <v>0</v>
      </c>
      <c r="CJ105" s="1394">
        <f>'第2面（入力）'!K43</f>
        <v>0</v>
      </c>
      <c r="CK105" s="1394">
        <f>'第2面（入力）'!L44</f>
        <v>0</v>
      </c>
      <c r="CL105" s="1394">
        <f>'第2面（入力）'!T44</f>
        <v>0</v>
      </c>
      <c r="CM105" s="1402">
        <f>'第2面（入力）'!AA44</f>
        <v>0</v>
      </c>
      <c r="CN105" s="1394">
        <f>'第2面（入力）'!K45</f>
        <v>0</v>
      </c>
      <c r="CO105" s="1394">
        <f>'第2面（入力）'!K46</f>
        <v>0</v>
      </c>
      <c r="CP105" s="1394">
        <f>'第2面（入力）'!K47</f>
        <v>0</v>
      </c>
      <c r="CQ105" s="1402">
        <f>'第2面（入力）'!K48</f>
        <v>0</v>
      </c>
      <c r="CR105" s="1402">
        <f>'第2面（入力）'!K49</f>
        <v>0</v>
      </c>
      <c r="CS105" s="1403">
        <f>'第2面（入力）'!K50</f>
        <v>0</v>
      </c>
    </row>
    <row r="106" spans="79:97" ht="13.5" customHeight="1">
      <c r="CA106" s="1394" t="s">
        <v>1850</v>
      </c>
      <c r="CC106" s="1394" t="s">
        <v>1851</v>
      </c>
      <c r="CF106" s="1401" t="s">
        <v>1826</v>
      </c>
      <c r="CG106" s="1394">
        <f>'第2面（入力）'!L52</f>
        <v>0</v>
      </c>
      <c r="CH106" s="1394">
        <f>'第2面（入力）'!S52</f>
        <v>0</v>
      </c>
      <c r="CI106" s="1402">
        <f>'第2面（入力）'!Z52</f>
        <v>0</v>
      </c>
      <c r="CJ106" s="1394">
        <f>'第2面（入力）'!K53</f>
        <v>0</v>
      </c>
      <c r="CK106" s="1394">
        <f>'第2面（入力）'!L54</f>
        <v>0</v>
      </c>
      <c r="CL106" s="1394">
        <f>'第2面（入力）'!T54</f>
        <v>0</v>
      </c>
      <c r="CM106" s="1402">
        <f>'第2面（入力）'!AA54</f>
        <v>0</v>
      </c>
      <c r="CN106" s="1394">
        <f>'第2面（入力）'!K55</f>
        <v>0</v>
      </c>
      <c r="CO106" s="1394">
        <f>'第2面（入力）'!K56</f>
        <v>0</v>
      </c>
      <c r="CP106" s="1394">
        <f>'第2面（入力）'!K57</f>
        <v>0</v>
      </c>
      <c r="CQ106" s="1402">
        <f>'第2面（入力）'!K58</f>
        <v>0</v>
      </c>
      <c r="CR106" s="1402">
        <f>'第2面（入力）'!K59</f>
        <v>0</v>
      </c>
      <c r="CS106" s="1403">
        <f>'第2面（入力）'!K60</f>
        <v>0</v>
      </c>
    </row>
    <row r="107" spans="79:97" ht="13.5" customHeight="1">
      <c r="CA107" s="1394" t="s">
        <v>1853</v>
      </c>
      <c r="CC107" s="1394" t="s">
        <v>1854</v>
      </c>
      <c r="CF107" s="1401" t="s">
        <v>1827</v>
      </c>
      <c r="CG107" s="1394">
        <f>'第2面（入力）'!L62</f>
        <v>0</v>
      </c>
      <c r="CH107" s="1394">
        <f>'第2面（入力）'!S62</f>
        <v>0</v>
      </c>
      <c r="CI107" s="1402">
        <f>'第2面（入力）'!Z62</f>
        <v>0</v>
      </c>
      <c r="CJ107" s="1394">
        <f>'第2面（入力）'!K63</f>
        <v>0</v>
      </c>
      <c r="CK107" s="1394">
        <f>'第2面（入力）'!L64</f>
        <v>0</v>
      </c>
      <c r="CL107" s="1394">
        <f>'第2面（入力）'!T64</f>
        <v>0</v>
      </c>
      <c r="CM107" s="1402">
        <f>'第2面（入力）'!AA64</f>
        <v>0</v>
      </c>
      <c r="CN107" s="1394">
        <f>'第2面（入力）'!K65</f>
        <v>0</v>
      </c>
      <c r="CO107" s="1394">
        <f>'第2面（入力）'!K66</f>
        <v>0</v>
      </c>
      <c r="CP107" s="1394">
        <f>'第2面（入力）'!K67</f>
        <v>0</v>
      </c>
      <c r="CQ107" s="1402">
        <f>'第2面（入力）'!K68</f>
        <v>0</v>
      </c>
      <c r="CR107" s="1402">
        <f>'第2面（入力）'!K69</f>
        <v>0</v>
      </c>
      <c r="CS107" s="1403">
        <f>'第2面（入力）'!K70</f>
        <v>0</v>
      </c>
    </row>
    <row r="108" spans="79:97" ht="13.5" customHeight="1">
      <c r="CA108" s="1394" t="s">
        <v>1856</v>
      </c>
      <c r="CC108" s="1394" t="s">
        <v>1857</v>
      </c>
      <c r="CF108" s="1401" t="s">
        <v>1828</v>
      </c>
      <c r="CG108" s="1394">
        <f>'第2面（入力）'!L72</f>
        <v>0</v>
      </c>
      <c r="CH108" s="1394">
        <f>'第2面（入力）'!S72</f>
        <v>0</v>
      </c>
      <c r="CI108" s="1402">
        <f>'第2面（入力）'!Z72</f>
        <v>0</v>
      </c>
      <c r="CJ108" s="1394">
        <f>'第2面（入力）'!K73</f>
        <v>0</v>
      </c>
      <c r="CK108" s="1394">
        <f>'第2面（入力）'!L74</f>
        <v>0</v>
      </c>
      <c r="CL108" s="1394">
        <f>'第2面（入力）'!T74</f>
        <v>0</v>
      </c>
      <c r="CM108" s="1402">
        <f>'第2面（入力）'!AA74</f>
        <v>0</v>
      </c>
      <c r="CN108" s="1394">
        <f>'第2面（入力）'!K75</f>
        <v>0</v>
      </c>
      <c r="CO108" s="1394">
        <f>'第2面（入力）'!K76</f>
        <v>0</v>
      </c>
      <c r="CP108" s="1394">
        <f>'第2面（入力）'!K77</f>
        <v>0</v>
      </c>
      <c r="CQ108" s="1402">
        <f>'第2面（入力）'!K78</f>
        <v>0</v>
      </c>
      <c r="CR108" s="1402">
        <f>'第2面（入力）'!K79</f>
        <v>0</v>
      </c>
      <c r="CS108" s="1403">
        <f>'第2面（入力）'!K80</f>
        <v>0</v>
      </c>
    </row>
    <row r="109" spans="79:97" ht="13.5" customHeight="1">
      <c r="CA109" s="1394" t="s">
        <v>1859</v>
      </c>
      <c r="CC109" s="1394" t="s">
        <v>1860</v>
      </c>
      <c r="CF109" s="1401" t="s">
        <v>1829</v>
      </c>
      <c r="CG109" s="1394">
        <f>'第2面（入力）'!L82</f>
        <v>0</v>
      </c>
      <c r="CH109" s="1394">
        <f>'第2面（入力）'!S82</f>
        <v>0</v>
      </c>
      <c r="CI109" s="1402">
        <f>'第2面（入力）'!Z82</f>
        <v>0</v>
      </c>
      <c r="CJ109" s="1394">
        <f>'第2面（入力）'!K83</f>
        <v>0</v>
      </c>
      <c r="CK109" s="1394">
        <f>'第2面（入力）'!L84</f>
        <v>0</v>
      </c>
      <c r="CL109" s="1394">
        <f>'第2面（入力）'!T84</f>
        <v>0</v>
      </c>
      <c r="CM109" s="1402">
        <f>'第2面（入力）'!AA84</f>
        <v>0</v>
      </c>
      <c r="CN109" s="1394">
        <f>'第2面（入力）'!K85</f>
        <v>0</v>
      </c>
      <c r="CO109" s="1394">
        <f>'第2面（入力）'!K86</f>
        <v>0</v>
      </c>
      <c r="CP109" s="1394">
        <f>'第2面（入力）'!K87</f>
        <v>0</v>
      </c>
      <c r="CQ109" s="1402">
        <f>'第2面（入力）'!K88</f>
        <v>0</v>
      </c>
      <c r="CR109" s="1402">
        <f>'第2面（入力）'!K89</f>
        <v>0</v>
      </c>
      <c r="CS109" s="1403">
        <f>'第2面（入力）'!K90</f>
        <v>0</v>
      </c>
    </row>
    <row r="110" spans="79:97" ht="13.5" customHeight="1" thickBot="1">
      <c r="CA110" s="1394" t="s">
        <v>1862</v>
      </c>
      <c r="CC110" s="1394" t="s">
        <v>1863</v>
      </c>
      <c r="CF110" s="1404" t="s">
        <v>1830</v>
      </c>
      <c r="CG110" s="1405">
        <f>'第2面（入力）'!L92</f>
        <v>0</v>
      </c>
      <c r="CH110" s="1405">
        <f>'第2面（入力）'!S92</f>
        <v>0</v>
      </c>
      <c r="CI110" s="1410">
        <f>'第2面（入力）'!Z92</f>
        <v>0</v>
      </c>
      <c r="CJ110" s="1405">
        <f>'第2面（入力）'!K93</f>
        <v>0</v>
      </c>
      <c r="CK110" s="1405">
        <f>'第2面（入力）'!L94</f>
        <v>0</v>
      </c>
      <c r="CL110" s="1405">
        <f>'第2面（入力）'!T94</f>
        <v>0</v>
      </c>
      <c r="CM110" s="1410">
        <f>'第2面（入力）'!AA94</f>
        <v>0</v>
      </c>
      <c r="CN110" s="1405">
        <f>'第2面（入力）'!K95</f>
        <v>0</v>
      </c>
      <c r="CO110" s="1405">
        <f>'第2面（入力）'!K96</f>
        <v>0</v>
      </c>
      <c r="CP110" s="1405">
        <f>'第2面（入力）'!K97</f>
        <v>0</v>
      </c>
      <c r="CQ110" s="1410">
        <f>'第2面（入力）'!K98</f>
        <v>0</v>
      </c>
      <c r="CR110" s="1410">
        <f>'第2面（入力）'!K99</f>
        <v>0</v>
      </c>
      <c r="CS110" s="1409">
        <f>'第2面（入力）'!K100</f>
        <v>0</v>
      </c>
    </row>
    <row r="111" spans="79:97" ht="13.5" customHeight="1">
      <c r="CA111" s="1394" t="s">
        <v>1865</v>
      </c>
      <c r="CC111" s="1394" t="s">
        <v>1866</v>
      </c>
      <c r="CH111" s="1394"/>
    </row>
    <row r="112" spans="79:97" ht="13.5" customHeight="1">
      <c r="CA112" s="1394" t="s">
        <v>1868</v>
      </c>
      <c r="CC112" s="1394" t="s">
        <v>1869</v>
      </c>
      <c r="CH112" s="1394"/>
    </row>
    <row r="113" spans="79:86" ht="13.5" customHeight="1">
      <c r="CA113" s="1394" t="s">
        <v>1871</v>
      </c>
      <c r="CC113" s="1394" t="s">
        <v>1872</v>
      </c>
      <c r="CH113" s="1394"/>
    </row>
    <row r="114" spans="79:86" ht="13.5" customHeight="1">
      <c r="CA114" s="1394" t="s">
        <v>1874</v>
      </c>
      <c r="CC114" s="1394" t="s">
        <v>1875</v>
      </c>
      <c r="CH114" s="1394"/>
    </row>
    <row r="115" spans="79:86" ht="13.5" customHeight="1">
      <c r="CA115" s="1394" t="s">
        <v>1877</v>
      </c>
      <c r="CC115" s="1394" t="s">
        <v>1878</v>
      </c>
      <c r="CH115" s="1394"/>
    </row>
    <row r="116" spans="79:86" ht="13.5" customHeight="1">
      <c r="CA116" s="1394" t="s">
        <v>1880</v>
      </c>
      <c r="CC116" s="1394" t="s">
        <v>1881</v>
      </c>
      <c r="CH116" s="1394"/>
    </row>
    <row r="117" spans="79:86" ht="13.5" customHeight="1">
      <c r="CA117" s="1394" t="s">
        <v>1883</v>
      </c>
      <c r="CC117" s="1394" t="s">
        <v>1884</v>
      </c>
      <c r="CH117" s="1394"/>
    </row>
    <row r="118" spans="79:86" ht="13.5" customHeight="1">
      <c r="CA118" s="1394" t="s">
        <v>1885</v>
      </c>
      <c r="CC118" s="1394" t="s">
        <v>1886</v>
      </c>
      <c r="CH118" s="1394"/>
    </row>
    <row r="119" spans="79:86" ht="13.5" customHeight="1">
      <c r="CA119" s="1394" t="s">
        <v>1887</v>
      </c>
      <c r="CC119" s="1394" t="s">
        <v>1888</v>
      </c>
      <c r="CH119" s="1394"/>
    </row>
    <row r="120" spans="79:86" ht="13.5" customHeight="1">
      <c r="CA120" s="1394" t="s">
        <v>1889</v>
      </c>
      <c r="CC120" s="1394" t="s">
        <v>1890</v>
      </c>
      <c r="CH120" s="1394"/>
    </row>
    <row r="121" spans="79:86" ht="13.5" customHeight="1">
      <c r="CA121" s="1394" t="s">
        <v>1891</v>
      </c>
      <c r="CC121" s="1394" t="s">
        <v>1892</v>
      </c>
      <c r="CH121" s="1394"/>
    </row>
    <row r="122" spans="79:86" ht="13.5" customHeight="1">
      <c r="CA122" s="1394" t="s">
        <v>1893</v>
      </c>
      <c r="CC122" s="1394" t="s">
        <v>1894</v>
      </c>
      <c r="CH122" s="1394"/>
    </row>
    <row r="123" spans="79:86" ht="13.5" customHeight="1">
      <c r="CA123" s="1394" t="s">
        <v>1895</v>
      </c>
      <c r="CC123" s="1394" t="s">
        <v>1896</v>
      </c>
      <c r="CH123" s="1394"/>
    </row>
    <row r="124" spans="79:86" ht="13.5" customHeight="1">
      <c r="CA124" s="1394" t="s">
        <v>1897</v>
      </c>
      <c r="CC124" s="1394" t="s">
        <v>1898</v>
      </c>
      <c r="CH124" s="1394"/>
    </row>
    <row r="125" spans="79:86" ht="13.5" customHeight="1">
      <c r="CA125" s="1394" t="s">
        <v>1899</v>
      </c>
      <c r="CC125" s="1394" t="s">
        <v>1900</v>
      </c>
      <c r="CH125" s="1394"/>
    </row>
    <row r="126" spans="79:86" ht="13.5" customHeight="1">
      <c r="CA126" s="1394" t="s">
        <v>1901</v>
      </c>
      <c r="CC126" s="1394" t="s">
        <v>1902</v>
      </c>
      <c r="CH126" s="1394"/>
    </row>
    <row r="127" spans="79:86" ht="13.5" customHeight="1">
      <c r="CA127" s="1394" t="s">
        <v>1903</v>
      </c>
      <c r="CC127" s="1394" t="s">
        <v>1904</v>
      </c>
      <c r="CH127" s="1394"/>
    </row>
    <row r="128" spans="79:86" ht="13.5" customHeight="1">
      <c r="CA128" s="1394" t="s">
        <v>1905</v>
      </c>
      <c r="CC128" s="1394" t="s">
        <v>1906</v>
      </c>
      <c r="CH128" s="1394"/>
    </row>
    <row r="129" spans="79:86" ht="13.5" customHeight="1">
      <c r="CA129" s="1394" t="s">
        <v>1907</v>
      </c>
      <c r="CC129" s="1394" t="s">
        <v>1908</v>
      </c>
      <c r="CH129" s="1394"/>
    </row>
    <row r="130" spans="79:86" ht="13.5" customHeight="1">
      <c r="CA130" s="1394" t="s">
        <v>1909</v>
      </c>
      <c r="CC130" s="1394" t="s">
        <v>1910</v>
      </c>
      <c r="CH130" s="1394"/>
    </row>
    <row r="131" spans="79:86" ht="13.5" customHeight="1">
      <c r="CA131" s="1394" t="s">
        <v>1911</v>
      </c>
      <c r="CC131" s="1394" t="s">
        <v>1912</v>
      </c>
      <c r="CH131" s="1394"/>
    </row>
    <row r="132" spans="79:86" ht="13.5" customHeight="1">
      <c r="CA132" s="1394" t="s">
        <v>1913</v>
      </c>
      <c r="CC132" s="1394" t="s">
        <v>1914</v>
      </c>
      <c r="CH132" s="1394"/>
    </row>
    <row r="133" spans="79:86" ht="13.5" customHeight="1">
      <c r="CA133" s="1394" t="s">
        <v>1915</v>
      </c>
      <c r="CC133" s="1394" t="s">
        <v>1916</v>
      </c>
      <c r="CH133" s="1394"/>
    </row>
    <row r="134" spans="79:86" ht="13.5" customHeight="1">
      <c r="CA134" s="1394" t="s">
        <v>1917</v>
      </c>
      <c r="CC134" s="1394" t="s">
        <v>1918</v>
      </c>
      <c r="CH134" s="1394"/>
    </row>
    <row r="135" spans="79:86" ht="13.5" customHeight="1">
      <c r="CA135" s="1394" t="s">
        <v>1919</v>
      </c>
      <c r="CC135" s="1394" t="s">
        <v>1920</v>
      </c>
      <c r="CH135" s="1394"/>
    </row>
    <row r="136" spans="79:86" ht="13.5" customHeight="1">
      <c r="CA136" s="1394" t="s">
        <v>1921</v>
      </c>
      <c r="CC136" s="1394" t="s">
        <v>1922</v>
      </c>
      <c r="CH136" s="1394"/>
    </row>
    <row r="137" spans="79:86" ht="13.5" customHeight="1">
      <c r="CA137" s="1394" t="s">
        <v>1923</v>
      </c>
      <c r="CC137" s="1394" t="s">
        <v>1924</v>
      </c>
      <c r="CH137" s="1394"/>
    </row>
    <row r="138" spans="79:86" ht="13.5" customHeight="1">
      <c r="CA138" s="1394" t="s">
        <v>1925</v>
      </c>
      <c r="CC138" s="1394" t="s">
        <v>1926</v>
      </c>
      <c r="CH138" s="1394"/>
    </row>
    <row r="139" spans="79:86" ht="13.5" customHeight="1">
      <c r="CA139" s="1394" t="s">
        <v>1927</v>
      </c>
      <c r="CC139" s="1394" t="s">
        <v>1928</v>
      </c>
      <c r="CH139" s="1394"/>
    </row>
    <row r="140" spans="79:86" ht="13.5" customHeight="1">
      <c r="CA140" s="1394" t="s">
        <v>1929</v>
      </c>
      <c r="CC140" s="1394" t="s">
        <v>1930</v>
      </c>
      <c r="CH140" s="1394"/>
    </row>
    <row r="141" spans="79:86" ht="13.5" customHeight="1">
      <c r="CA141" s="1394" t="s">
        <v>1931</v>
      </c>
      <c r="CC141" s="1394" t="s">
        <v>1932</v>
      </c>
      <c r="CH141" s="1394"/>
    </row>
    <row r="142" spans="79:86" ht="13.5" customHeight="1">
      <c r="CA142" s="1394" t="s">
        <v>1933</v>
      </c>
      <c r="CC142" s="1394" t="s">
        <v>1934</v>
      </c>
      <c r="CH142" s="1394"/>
    </row>
    <row r="143" spans="79:86" ht="13.5" customHeight="1">
      <c r="CA143" s="1394" t="s">
        <v>1935</v>
      </c>
      <c r="CC143" s="1394" t="s">
        <v>1936</v>
      </c>
      <c r="CH143" s="1394"/>
    </row>
    <row r="144" spans="79:86" ht="13.5" customHeight="1">
      <c r="CA144" s="1394" t="s">
        <v>1937</v>
      </c>
      <c r="CC144" s="1394" t="s">
        <v>1938</v>
      </c>
      <c r="CH144" s="1394"/>
    </row>
    <row r="145" spans="79:86" ht="13.5" customHeight="1">
      <c r="CA145" s="1394" t="s">
        <v>1939</v>
      </c>
      <c r="CC145" s="1394" t="s">
        <v>1940</v>
      </c>
      <c r="CH145" s="1394"/>
    </row>
    <row r="146" spans="79:86" ht="13.5" customHeight="1">
      <c r="CA146" s="1394" t="s">
        <v>1941</v>
      </c>
      <c r="CC146" s="1394" t="s">
        <v>1942</v>
      </c>
      <c r="CH146" s="1394"/>
    </row>
    <row r="147" spans="79:86" ht="13.5" customHeight="1">
      <c r="CA147" s="1394" t="s">
        <v>1943</v>
      </c>
      <c r="CC147" s="1394" t="s">
        <v>1944</v>
      </c>
      <c r="CH147" s="1394"/>
    </row>
  </sheetData>
  <mergeCells count="66">
    <mergeCell ref="AJ59:AK59"/>
    <mergeCell ref="BV62:CF64"/>
    <mergeCell ref="F53:O53"/>
    <mergeCell ref="F47:O47"/>
    <mergeCell ref="R53:AD53"/>
    <mergeCell ref="AF47:AJ47"/>
    <mergeCell ref="R47:V47"/>
    <mergeCell ref="R48:BF48"/>
    <mergeCell ref="R51:BF51"/>
    <mergeCell ref="F49:O49"/>
    <mergeCell ref="F51:O51"/>
    <mergeCell ref="R49:Z49"/>
    <mergeCell ref="B56:BF56"/>
    <mergeCell ref="B61:BF61"/>
    <mergeCell ref="B62:BF62"/>
    <mergeCell ref="B63:BF63"/>
    <mergeCell ref="AA59:AB59"/>
    <mergeCell ref="R15:AD15"/>
    <mergeCell ref="B18:BF18"/>
    <mergeCell ref="R19:BF19"/>
    <mergeCell ref="R21:BF21"/>
    <mergeCell ref="F21:O21"/>
    <mergeCell ref="C19:O19"/>
    <mergeCell ref="F15:O15"/>
    <mergeCell ref="AH43:AN43"/>
    <mergeCell ref="R45:BF45"/>
    <mergeCell ref="AS47:BD47"/>
    <mergeCell ref="R23:Z23"/>
    <mergeCell ref="R25:BF25"/>
    <mergeCell ref="R27:AD27"/>
    <mergeCell ref="AT27:BF27"/>
    <mergeCell ref="B30:BF30"/>
    <mergeCell ref="R11:Z11"/>
    <mergeCell ref="C7:O7"/>
    <mergeCell ref="F9:O9"/>
    <mergeCell ref="F11:O11"/>
    <mergeCell ref="R13:BF13"/>
    <mergeCell ref="F13:O13"/>
    <mergeCell ref="B3:BF3"/>
    <mergeCell ref="B4:BF4"/>
    <mergeCell ref="B6:BF6"/>
    <mergeCell ref="R7:BF7"/>
    <mergeCell ref="R9:BF9"/>
    <mergeCell ref="F23:O23"/>
    <mergeCell ref="F25:O25"/>
    <mergeCell ref="F27:O27"/>
    <mergeCell ref="AH27:AQ27"/>
    <mergeCell ref="B42:BF42"/>
    <mergeCell ref="C31:O31"/>
    <mergeCell ref="F33:O33"/>
    <mergeCell ref="F35:O35"/>
    <mergeCell ref="F37:O37"/>
    <mergeCell ref="F39:O39"/>
    <mergeCell ref="R31:BF31"/>
    <mergeCell ref="R33:BF33"/>
    <mergeCell ref="R35:Z35"/>
    <mergeCell ref="R37:BF37"/>
    <mergeCell ref="R39:AD39"/>
    <mergeCell ref="AO43:AZ43"/>
    <mergeCell ref="W47:AE47"/>
    <mergeCell ref="AK47:AR47"/>
    <mergeCell ref="F43:O43"/>
    <mergeCell ref="F45:O45"/>
    <mergeCell ref="AC43:AG43"/>
    <mergeCell ref="R43:V43"/>
    <mergeCell ref="W43:AB43"/>
  </mergeCells>
  <phoneticPr fontId="4"/>
  <dataValidations count="4">
    <dataValidation type="list" allowBlank="1" showInputMessage="1" showErrorMessage="1" sqref="R43 R47" xr:uid="{00000000-0002-0000-0200-000001000000}">
      <formula1>"一級,二級,木造"</formula1>
    </dataValidation>
    <dataValidation type="list" allowBlank="1" showInputMessage="1" showErrorMessage="1" sqref="AC43:AE43 AF47:AH47" xr:uid="{00000000-0002-0000-0200-000002000000}">
      <formula1>"大臣,都知事,道知事,府知事,県知事"</formula1>
    </dataValidation>
    <dataValidation imeMode="halfKatakana" allowBlank="1" showInputMessage="1" showErrorMessage="1" sqref="R7:BF7 R19:BF19 R31:BF31" xr:uid="{00000000-0002-0000-0200-000005000000}"/>
    <dataValidation type="list" allowBlank="1" showInputMessage="1" showErrorMessage="1" sqref="AA59:AB59" xr:uid="{0AE23291-7AD8-4BAE-A1D0-8B28AE9AB634}">
      <formula1>"■,□"</formula1>
    </dataValidation>
  </dataValidations>
  <pageMargins left="0.70866141732283472" right="0.39370078740157483" top="0.59055118110236227" bottom="0.39370078740157483" header="0.31496062992125984" footer="0.31496062992125984"/>
  <pageSetup paperSize="9" scale="96"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3028-13BD-485D-BD27-DBAB236E8073}">
  <sheetPr>
    <tabColor rgb="FF00B050"/>
  </sheetPr>
  <dimension ref="B2:DG56"/>
  <sheetViews>
    <sheetView showGridLines="0" showZeros="0" view="pageBreakPreview" zoomScaleNormal="100" zoomScaleSheetLayoutView="100" workbookViewId="0">
      <selection activeCell="AF23" sqref="AF23:AG23"/>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77" t="s">
        <v>266</v>
      </c>
      <c r="C3" s="1877"/>
      <c r="D3" s="1877"/>
      <c r="E3" s="1877"/>
      <c r="F3" s="1877"/>
      <c r="G3" s="1877"/>
      <c r="H3" s="1877"/>
      <c r="I3" s="1877"/>
      <c r="J3" s="1877"/>
      <c r="K3" s="1877"/>
      <c r="L3" s="1877"/>
      <c r="M3" s="1877"/>
      <c r="N3" s="1877"/>
      <c r="O3" s="1877"/>
      <c r="P3" s="1877"/>
      <c r="Q3" s="1877"/>
      <c r="R3" s="1877"/>
      <c r="S3" s="1877"/>
      <c r="T3" s="1877"/>
      <c r="U3" s="1877"/>
      <c r="V3" s="1877"/>
      <c r="W3" s="1877"/>
      <c r="X3" s="1877"/>
      <c r="Y3" s="1877"/>
      <c r="Z3" s="1877"/>
      <c r="AA3" s="1877"/>
      <c r="AB3" s="1877"/>
      <c r="AC3" s="1877"/>
      <c r="AD3" s="1877"/>
      <c r="AE3" s="1877"/>
      <c r="AF3" s="1877"/>
      <c r="AG3" s="1877"/>
      <c r="AH3" s="1877"/>
      <c r="AI3" s="1877"/>
      <c r="AJ3" s="1877"/>
      <c r="AK3" s="1877"/>
      <c r="AL3" s="1877"/>
      <c r="AM3" s="1877"/>
      <c r="AN3" s="1877"/>
      <c r="AO3" s="1877"/>
      <c r="AP3" s="1877"/>
      <c r="AQ3" s="1877"/>
      <c r="AR3" s="1877"/>
      <c r="AS3" s="1877"/>
      <c r="AT3" s="1877"/>
      <c r="AU3" s="1877"/>
      <c r="AV3" s="1877"/>
      <c r="AW3" s="1877"/>
      <c r="AX3" s="1877"/>
      <c r="AY3" s="1877"/>
      <c r="AZ3" s="1877"/>
      <c r="BA3" s="1877"/>
      <c r="BB3" s="1877"/>
      <c r="BC3" s="1877"/>
      <c r="BD3" s="1877"/>
      <c r="BE3" s="1877"/>
      <c r="BF3" s="1877"/>
    </row>
    <row r="4" spans="2:58" s="5" customFormat="1" ht="13.5" customHeight="1">
      <c r="B4" s="1898" t="s">
        <v>63</v>
      </c>
      <c r="C4" s="1898"/>
      <c r="D4" s="1898"/>
      <c r="E4" s="1898"/>
      <c r="F4" s="1898"/>
      <c r="G4" s="1898"/>
      <c r="H4" s="1898"/>
      <c r="I4" s="1898"/>
      <c r="J4" s="1898"/>
      <c r="K4" s="1898"/>
      <c r="L4" s="1898"/>
      <c r="M4" s="1898"/>
      <c r="N4" s="1898"/>
      <c r="O4" s="1898"/>
      <c r="P4" s="1898"/>
      <c r="Q4" s="1898"/>
      <c r="R4" s="1898"/>
      <c r="S4" s="1898"/>
      <c r="T4" s="1898"/>
      <c r="U4" s="1898"/>
      <c r="V4" s="1898"/>
      <c r="W4" s="1898"/>
      <c r="X4" s="1898"/>
      <c r="Y4" s="1898"/>
      <c r="Z4" s="1898"/>
      <c r="AA4" s="1898"/>
      <c r="AB4" s="1898"/>
      <c r="AC4" s="1898"/>
      <c r="AD4" s="1898"/>
      <c r="AE4" s="1898"/>
      <c r="AF4" s="1898"/>
      <c r="AG4" s="1898"/>
      <c r="AH4" s="1898"/>
      <c r="AI4" s="1898"/>
      <c r="AJ4" s="1898"/>
      <c r="AK4" s="1898"/>
      <c r="AL4" s="1898"/>
      <c r="AM4" s="1898"/>
      <c r="AN4" s="1898"/>
      <c r="AO4" s="1898"/>
      <c r="AP4" s="1898"/>
      <c r="AQ4" s="1898"/>
      <c r="AR4" s="1898"/>
      <c r="AS4" s="1898"/>
      <c r="AT4" s="1898"/>
      <c r="AU4" s="1898"/>
      <c r="AV4" s="1898"/>
      <c r="AW4" s="1898"/>
      <c r="AX4" s="1898"/>
      <c r="AY4" s="1898"/>
      <c r="AZ4" s="1898"/>
      <c r="BA4" s="1898"/>
      <c r="BB4" s="1898"/>
      <c r="BC4" s="1898"/>
      <c r="BD4" s="1898"/>
      <c r="BE4" s="1898"/>
      <c r="BF4" s="1898"/>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74" t="s">
        <v>41</v>
      </c>
      <c r="C6" s="1874"/>
      <c r="D6" s="1874"/>
      <c r="E6" s="1874"/>
      <c r="F6" s="1874"/>
      <c r="G6" s="1874"/>
      <c r="H6" s="1874"/>
      <c r="I6" s="1874"/>
      <c r="J6" s="1874"/>
      <c r="K6" s="1874"/>
      <c r="L6" s="1874"/>
      <c r="M6" s="1874"/>
      <c r="N6" s="1874"/>
      <c r="O6" s="1874"/>
      <c r="P6" s="1874"/>
      <c r="Q6" s="1874"/>
      <c r="R6" s="1875"/>
      <c r="S6" s="1875"/>
      <c r="T6" s="1875"/>
      <c r="U6" s="1875"/>
      <c r="V6" s="1875"/>
      <c r="W6" s="1875"/>
      <c r="X6" s="1875"/>
      <c r="Y6" s="1875"/>
      <c r="Z6" s="1875"/>
      <c r="AA6" s="1875"/>
      <c r="AB6" s="1875"/>
      <c r="AC6" s="1875"/>
      <c r="AD6" s="1875"/>
      <c r="AE6" s="1875"/>
      <c r="AF6" s="1875"/>
      <c r="AG6" s="1875"/>
      <c r="AH6" s="1875"/>
      <c r="AI6" s="1875"/>
      <c r="AJ6" s="1875"/>
      <c r="AK6" s="1875"/>
      <c r="AL6" s="1875"/>
      <c r="AM6" s="1875"/>
      <c r="AN6" s="1875"/>
      <c r="AO6" s="1875"/>
      <c r="AP6" s="1875"/>
      <c r="AQ6" s="1875"/>
      <c r="AR6" s="1875"/>
      <c r="AS6" s="1875"/>
      <c r="AT6" s="1875"/>
      <c r="AU6" s="1875"/>
      <c r="AV6" s="1875"/>
      <c r="AW6" s="1875"/>
      <c r="AX6" s="1875"/>
      <c r="AY6" s="1875"/>
      <c r="AZ6" s="1875"/>
      <c r="BA6" s="1875"/>
      <c r="BB6" s="1875"/>
      <c r="BC6" s="1875"/>
      <c r="BD6" s="1875"/>
      <c r="BE6" s="1875"/>
      <c r="BF6" s="1875"/>
    </row>
    <row r="7" spans="2:58" s="5" customFormat="1" ht="13.5" customHeight="1">
      <c r="B7" s="1315"/>
      <c r="C7" s="1315"/>
      <c r="D7" s="1315"/>
      <c r="E7" s="1315"/>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74" t="s">
        <v>64</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4"/>
      <c r="C11" s="1314"/>
      <c r="D11" s="1892" t="s">
        <v>4</v>
      </c>
      <c r="E11" s="1892"/>
      <c r="F11" s="1313" t="s">
        <v>38</v>
      </c>
      <c r="G11" s="1313"/>
      <c r="H11" s="1313"/>
      <c r="I11" s="1313"/>
      <c r="J11" s="1314"/>
      <c r="K11" s="1314"/>
      <c r="L11" s="1314"/>
      <c r="M11" s="1314"/>
      <c r="N11" s="1314"/>
      <c r="O11" s="1314"/>
      <c r="P11" s="1314"/>
      <c r="Q11" s="1314"/>
      <c r="R11" s="1899" t="s">
        <v>261</v>
      </c>
      <c r="S11" s="1892" t="s">
        <v>4</v>
      </c>
      <c r="T11" s="1892"/>
      <c r="U11" s="1313" t="s">
        <v>65</v>
      </c>
      <c r="V11" s="1313"/>
      <c r="W11" s="1313"/>
      <c r="X11" s="1314"/>
      <c r="Y11" s="1314"/>
      <c r="Z11" s="1314"/>
      <c r="AA11" s="1313"/>
      <c r="AB11" s="1314"/>
      <c r="AC11" s="1314"/>
      <c r="AD11" s="1314"/>
      <c r="AE11" s="1314"/>
      <c r="AF11" s="1892" t="s">
        <v>4</v>
      </c>
      <c r="AG11" s="1892"/>
      <c r="AH11" s="1313" t="s">
        <v>66</v>
      </c>
      <c r="AI11" s="1313"/>
      <c r="AJ11" s="1313"/>
      <c r="AK11" s="1313"/>
      <c r="AL11" s="1314"/>
      <c r="AM11" s="1314"/>
      <c r="AN11" s="1314"/>
      <c r="AO11" s="1314"/>
      <c r="AP11" s="1314"/>
      <c r="AQ11" s="1899" t="s">
        <v>260</v>
      </c>
      <c r="AR11" s="1314"/>
      <c r="AS11" s="1314"/>
      <c r="AT11" s="1314"/>
      <c r="AU11" s="1314"/>
      <c r="AV11" s="1314"/>
      <c r="AW11" s="1314"/>
      <c r="AX11" s="1314"/>
      <c r="AY11" s="1314"/>
      <c r="AZ11" s="1314"/>
      <c r="BA11" s="1314"/>
      <c r="BB11" s="1314"/>
      <c r="BC11" s="1314"/>
      <c r="BD11" s="1314"/>
      <c r="BE11" s="1314"/>
      <c r="BF11" s="1314"/>
    </row>
    <row r="12" spans="2:58" s="5" customFormat="1" ht="13.5" customHeight="1">
      <c r="B12" s="1314"/>
      <c r="C12" s="1314"/>
      <c r="D12" s="1314"/>
      <c r="E12" s="1313"/>
      <c r="F12" s="1313"/>
      <c r="G12" s="1313"/>
      <c r="H12" s="1313"/>
      <c r="I12" s="1313"/>
      <c r="J12" s="1314"/>
      <c r="K12" s="1314"/>
      <c r="L12" s="1314"/>
      <c r="M12" s="1314"/>
      <c r="N12" s="1314"/>
      <c r="O12" s="1314"/>
      <c r="P12" s="1314"/>
      <c r="Q12" s="1314"/>
      <c r="R12" s="1899"/>
      <c r="S12" s="1892" t="s">
        <v>4</v>
      </c>
      <c r="T12" s="1892"/>
      <c r="U12" s="1313" t="s">
        <v>67</v>
      </c>
      <c r="V12" s="1313"/>
      <c r="W12" s="1313"/>
      <c r="X12" s="1314"/>
      <c r="Y12" s="1314"/>
      <c r="Z12" s="1314"/>
      <c r="AA12" s="1314"/>
      <c r="AB12" s="1314"/>
      <c r="AC12" s="1314"/>
      <c r="AD12" s="1314"/>
      <c r="AE12" s="1314"/>
      <c r="AF12" s="1314"/>
      <c r="AG12" s="1314"/>
      <c r="AH12" s="1314"/>
      <c r="AI12" s="1314"/>
      <c r="AJ12" s="1314"/>
      <c r="AK12" s="1314"/>
      <c r="AL12" s="1314"/>
      <c r="AM12" s="1314"/>
      <c r="AN12" s="1314"/>
      <c r="AO12" s="1314"/>
      <c r="AP12" s="1314"/>
      <c r="AQ12" s="1899"/>
      <c r="AR12" s="1314"/>
      <c r="AS12" s="1314"/>
      <c r="AT12" s="1314"/>
      <c r="AU12" s="1314"/>
      <c r="AV12" s="1314"/>
      <c r="AW12" s="1314"/>
      <c r="AX12" s="1314"/>
      <c r="AY12" s="1314"/>
      <c r="AZ12" s="1313"/>
      <c r="BA12" s="1313"/>
      <c r="BB12" s="1313"/>
      <c r="BC12" s="1313"/>
      <c r="BD12" s="1314"/>
      <c r="BE12" s="1314"/>
      <c r="BF12" s="1314"/>
    </row>
    <row r="13" spans="2:58" s="5" customFormat="1" ht="13.5" customHeight="1">
      <c r="B13" s="1314"/>
      <c r="C13" s="1314"/>
      <c r="D13" s="1314"/>
      <c r="E13" s="1313"/>
      <c r="F13" s="1313"/>
      <c r="G13" s="1313"/>
      <c r="H13" s="1313"/>
      <c r="I13" s="1313"/>
      <c r="J13" s="1313"/>
      <c r="K13" s="1313"/>
      <c r="L13" s="1313"/>
      <c r="M13" s="1314"/>
      <c r="N13" s="1314"/>
      <c r="O13" s="1314"/>
      <c r="P13" s="1314"/>
      <c r="Q13" s="1314"/>
      <c r="R13" s="1314"/>
      <c r="S13" s="1314"/>
      <c r="T13" s="1314"/>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4"/>
      <c r="C14" s="1314"/>
      <c r="D14" s="1892" t="s">
        <v>4</v>
      </c>
      <c r="E14" s="1892"/>
      <c r="F14" s="1313" t="s">
        <v>39</v>
      </c>
      <c r="G14" s="1313"/>
      <c r="H14" s="1313"/>
      <c r="I14" s="1313"/>
      <c r="J14" s="1314"/>
      <c r="K14" s="1314"/>
      <c r="L14" s="1313"/>
      <c r="M14" s="1313"/>
      <c r="N14" s="1313"/>
      <c r="O14" s="1313"/>
      <c r="P14" s="1314"/>
      <c r="Q14" s="1314"/>
      <c r="R14" s="1314"/>
      <c r="S14" s="1892" t="s">
        <v>4</v>
      </c>
      <c r="T14" s="1892"/>
      <c r="U14" s="1313" t="s">
        <v>68</v>
      </c>
      <c r="V14" s="1313"/>
      <c r="W14" s="1313"/>
      <c r="X14" s="1313"/>
      <c r="Y14" s="1313"/>
      <c r="Z14" s="1314"/>
      <c r="AA14" s="1313"/>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5"/>
      <c r="C15" s="1321"/>
      <c r="D15" s="1321"/>
      <c r="E15" s="1315"/>
      <c r="F15" s="1321"/>
      <c r="G15" s="1321"/>
      <c r="H15" s="1315"/>
      <c r="I15" s="1315"/>
      <c r="J15" s="1315"/>
      <c r="K15" s="1315"/>
      <c r="L15" s="1318"/>
      <c r="M15" s="1318"/>
      <c r="N15" s="1318"/>
      <c r="O15" s="1318"/>
      <c r="P15" s="1318"/>
      <c r="Q15" s="1318"/>
      <c r="R15" s="1318"/>
      <c r="S15" s="1318"/>
      <c r="T15" s="1318"/>
      <c r="U15" s="1318"/>
      <c r="V15" s="1318"/>
      <c r="W15" s="1318"/>
      <c r="X15" s="1318"/>
      <c r="Y15" s="1318"/>
      <c r="Z15" s="1318"/>
      <c r="AA15" s="1318"/>
      <c r="AB15" s="1318"/>
      <c r="AC15" s="1318"/>
      <c r="AD15" s="1318"/>
      <c r="AE15" s="1318"/>
      <c r="AF15" s="1318"/>
      <c r="AG15" s="1318"/>
      <c r="AH15" s="1318"/>
      <c r="AI15" s="1318"/>
      <c r="AJ15" s="1318"/>
      <c r="AK15" s="1318"/>
      <c r="AL15" s="1318"/>
      <c r="AM15" s="1318"/>
      <c r="AN15" s="1318"/>
      <c r="AO15" s="1318"/>
      <c r="AP15" s="1318"/>
      <c r="AQ15" s="1318"/>
      <c r="AR15" s="1318"/>
      <c r="AS15" s="1318"/>
      <c r="AT15" s="1318"/>
      <c r="AU15" s="1318"/>
      <c r="AV15" s="1318"/>
      <c r="AW15" s="1318"/>
      <c r="AX15" s="1318"/>
      <c r="AY15" s="1318"/>
      <c r="AZ15" s="1318"/>
      <c r="BA15" s="1318"/>
      <c r="BB15" s="1318"/>
      <c r="BC15" s="1318"/>
      <c r="BD15" s="1318"/>
      <c r="BE15" s="1318"/>
      <c r="BF15" s="1318"/>
    </row>
    <row r="16" spans="2:58" s="5" customFormat="1" ht="13.5" customHeight="1">
      <c r="B16" s="1313"/>
      <c r="C16" s="1313"/>
      <c r="D16" s="1313"/>
      <c r="E16" s="1313"/>
      <c r="F16" s="1313"/>
      <c r="G16" s="1313"/>
      <c r="H16" s="1313"/>
      <c r="I16" s="1313"/>
      <c r="J16" s="1313"/>
      <c r="K16" s="1313"/>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111" s="5" customFormat="1" ht="13.5" customHeight="1">
      <c r="B17" s="1874" t="s">
        <v>69</v>
      </c>
      <c r="C17" s="1874"/>
      <c r="D17" s="1874"/>
      <c r="E17" s="1874"/>
      <c r="F17" s="1874"/>
      <c r="G17" s="1874"/>
      <c r="H17" s="1874"/>
      <c r="I17" s="1874"/>
      <c r="J17" s="1874"/>
      <c r="K17" s="1874"/>
      <c r="L17" s="1874"/>
      <c r="M17" s="1874"/>
      <c r="N17" s="1874"/>
      <c r="O17" s="1874"/>
      <c r="P17" s="1874"/>
      <c r="Q17" s="1874"/>
      <c r="R17" s="1314"/>
      <c r="S17" s="1892" t="s">
        <v>4</v>
      </c>
      <c r="T17" s="1892"/>
      <c r="U17" s="1313" t="s">
        <v>70</v>
      </c>
      <c r="V17" s="1313"/>
      <c r="W17" s="1313"/>
      <c r="X17" s="1314"/>
      <c r="Y17" s="1314"/>
      <c r="Z17" s="1314"/>
      <c r="AA17" s="1314"/>
      <c r="AB17" s="1314"/>
      <c r="AC17" s="1314"/>
      <c r="AD17" s="1314"/>
      <c r="AE17" s="1314"/>
      <c r="AF17" s="1892" t="s">
        <v>4</v>
      </c>
      <c r="AG17" s="1892"/>
      <c r="AH17" s="1313" t="s">
        <v>71</v>
      </c>
      <c r="AI17" s="1314"/>
      <c r="AJ17" s="1313"/>
      <c r="AK17" s="1314"/>
      <c r="AL17" s="1314"/>
      <c r="AM17" s="1314"/>
      <c r="AN17" s="1314"/>
      <c r="AO17" s="1314"/>
      <c r="AP17" s="1314"/>
      <c r="AQ17" s="1314"/>
      <c r="AR17" s="1314"/>
      <c r="AS17" s="1892" t="s">
        <v>4</v>
      </c>
      <c r="AT17" s="1892"/>
      <c r="AU17" s="1313" t="s">
        <v>15</v>
      </c>
      <c r="AV17" s="1314"/>
      <c r="AW17" s="1314"/>
      <c r="AX17" s="1313"/>
      <c r="AY17" s="1313"/>
      <c r="AZ17" s="1313"/>
      <c r="BA17" s="1314"/>
      <c r="BB17" s="1314"/>
      <c r="BC17" s="1314"/>
      <c r="BD17" s="1314"/>
      <c r="BE17" s="1314"/>
      <c r="BF17" s="1314"/>
    </row>
    <row r="18" spans="2:111"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111" s="5" customFormat="1" ht="13.5" customHeight="1">
      <c r="B19" s="1313"/>
      <c r="C19" s="1313"/>
      <c r="D19" s="1313"/>
      <c r="E19" s="1313"/>
      <c r="F19" s="1323"/>
      <c r="G19" s="1323"/>
      <c r="H19" s="1323"/>
      <c r="I19" s="1323"/>
      <c r="J19" s="1323"/>
      <c r="K19" s="132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111" s="5" customFormat="1" ht="13.5" customHeight="1">
      <c r="B20" s="1874" t="s">
        <v>72</v>
      </c>
      <c r="C20" s="1874"/>
      <c r="D20" s="1874"/>
      <c r="E20" s="1874"/>
      <c r="F20" s="1874"/>
      <c r="G20" s="1874"/>
      <c r="H20" s="1874"/>
      <c r="I20" s="1874"/>
      <c r="J20" s="1874"/>
      <c r="K20" s="1874"/>
      <c r="L20" s="1874"/>
      <c r="M20" s="1874"/>
      <c r="N20" s="1874"/>
      <c r="O20" s="1874"/>
      <c r="P20" s="1874"/>
      <c r="Q20" s="1874"/>
      <c r="R20" s="1896"/>
      <c r="S20" s="1896"/>
      <c r="T20" s="1896"/>
      <c r="U20" s="1896"/>
      <c r="V20" s="1896"/>
      <c r="W20" s="1896"/>
      <c r="X20" s="1896"/>
      <c r="Y20" s="1896"/>
      <c r="Z20" s="1896"/>
      <c r="AA20" s="1896"/>
      <c r="AB20" s="1896"/>
      <c r="AC20" s="1313" t="s">
        <v>5</v>
      </c>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111" s="5" customFormat="1" ht="13.5" customHeight="1">
      <c r="B21" s="1315"/>
      <c r="C21" s="1321"/>
      <c r="D21" s="1321"/>
      <c r="E21" s="1315"/>
      <c r="F21" s="1321"/>
      <c r="G21" s="1321"/>
      <c r="H21" s="1321"/>
      <c r="I21" s="1321"/>
      <c r="J21" s="1321"/>
      <c r="K21" s="1321"/>
      <c r="L21" s="1318"/>
      <c r="M21" s="1318"/>
      <c r="N21" s="1318"/>
      <c r="O21" s="1318"/>
      <c r="P21" s="1318"/>
      <c r="Q21" s="1318"/>
      <c r="R21" s="1318"/>
      <c r="S21" s="1318"/>
      <c r="T21" s="1318"/>
      <c r="U21" s="1318"/>
      <c r="V21" s="1318"/>
      <c r="W21" s="1318"/>
      <c r="X21" s="1318"/>
      <c r="Y21" s="1318"/>
      <c r="Z21" s="1318"/>
      <c r="AA21" s="1318"/>
      <c r="AB21" s="1318"/>
      <c r="AC21" s="1318"/>
      <c r="AD21" s="1318"/>
      <c r="AE21" s="1318"/>
      <c r="AF21" s="1318"/>
      <c r="AG21" s="1318"/>
      <c r="AH21" s="1318"/>
      <c r="AI21" s="1318"/>
      <c r="AJ21" s="1318"/>
      <c r="AK21" s="1318"/>
      <c r="AL21" s="1318"/>
      <c r="AM21" s="1318"/>
      <c r="AN21" s="1318"/>
      <c r="AO21" s="1318"/>
      <c r="AP21" s="1318"/>
      <c r="AQ21" s="1318"/>
      <c r="AR21" s="1318"/>
      <c r="AS21" s="1318"/>
      <c r="AT21" s="1318"/>
      <c r="AU21" s="1318"/>
      <c r="AV21" s="1318"/>
      <c r="AW21" s="1318"/>
      <c r="AX21" s="1318"/>
      <c r="AY21" s="1318"/>
      <c r="AZ21" s="1318"/>
      <c r="BA21" s="1318"/>
      <c r="BB21" s="1318"/>
      <c r="BC21" s="1318"/>
      <c r="BD21" s="1318"/>
      <c r="BE21" s="1318"/>
      <c r="BF21" s="1318"/>
    </row>
    <row r="22" spans="2:111"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111" s="5" customFormat="1" ht="13.5" customHeight="1">
      <c r="B23" s="1874" t="s">
        <v>73</v>
      </c>
      <c r="C23" s="1874"/>
      <c r="D23" s="1874"/>
      <c r="E23" s="1874"/>
      <c r="F23" s="1874"/>
      <c r="G23" s="1874"/>
      <c r="H23" s="1874"/>
      <c r="I23" s="1874"/>
      <c r="J23" s="1874"/>
      <c r="K23" s="1874"/>
      <c r="L23" s="1874"/>
      <c r="M23" s="1874"/>
      <c r="N23" s="1874"/>
      <c r="O23" s="1874"/>
      <c r="P23" s="1874"/>
      <c r="Q23" s="1874"/>
      <c r="R23" s="1314"/>
      <c r="S23" s="1892" t="s">
        <v>4</v>
      </c>
      <c r="T23" s="1892"/>
      <c r="U23" s="1313" t="s">
        <v>74</v>
      </c>
      <c r="V23" s="1313"/>
      <c r="W23" s="1313"/>
      <c r="X23" s="1313"/>
      <c r="Y23" s="1313"/>
      <c r="Z23" s="1314"/>
      <c r="AA23" s="1314"/>
      <c r="AB23" s="1314"/>
      <c r="AC23" s="1314"/>
      <c r="AD23" s="1314"/>
      <c r="AE23" s="1314"/>
      <c r="AF23" s="1892" t="s">
        <v>125</v>
      </c>
      <c r="AG23" s="1892"/>
      <c r="AH23" s="1313" t="s">
        <v>75</v>
      </c>
      <c r="AI23" s="1313"/>
      <c r="AJ23" s="1314"/>
      <c r="AK23" s="1314"/>
      <c r="AL23" s="1314"/>
      <c r="AM23" s="1314"/>
      <c r="AN23" s="1314"/>
      <c r="AO23" s="1314"/>
      <c r="AP23" s="1314"/>
      <c r="AQ23" s="1314"/>
      <c r="AR23" s="1314"/>
      <c r="AS23" s="1314"/>
      <c r="AT23" s="1314"/>
      <c r="AU23" s="1314"/>
      <c r="AV23" s="1314"/>
      <c r="AW23" s="1314"/>
      <c r="AX23" s="1314"/>
      <c r="AY23" s="1314"/>
      <c r="AZ23" s="1314"/>
      <c r="BA23" s="1314"/>
      <c r="BB23" s="1314"/>
      <c r="BC23" s="1313"/>
      <c r="BD23" s="1313"/>
      <c r="BE23" s="1313"/>
      <c r="BF23" s="1314"/>
    </row>
    <row r="24" spans="2:111" s="5" customFormat="1" ht="13.5" customHeight="1">
      <c r="B24" s="1315"/>
      <c r="C24" s="1315"/>
      <c r="D24" s="1315"/>
      <c r="E24" s="1315"/>
      <c r="F24" s="1315"/>
      <c r="G24" s="1315"/>
      <c r="H24" s="1315"/>
      <c r="I24" s="1315"/>
      <c r="J24" s="1315"/>
      <c r="K24" s="1315"/>
      <c r="L24" s="1318"/>
      <c r="M24" s="1318"/>
      <c r="N24" s="1318"/>
      <c r="O24" s="1318"/>
      <c r="P24" s="1318"/>
      <c r="Q24" s="1318"/>
      <c r="R24" s="1318"/>
      <c r="S24" s="1318"/>
      <c r="T24" s="1318"/>
      <c r="U24" s="1318"/>
      <c r="V24" s="1318"/>
      <c r="W24" s="1318"/>
      <c r="X24" s="1318"/>
      <c r="Y24" s="1318"/>
      <c r="Z24" s="1318"/>
      <c r="AA24" s="1318"/>
      <c r="AB24" s="1318"/>
      <c r="AC24" s="1318"/>
      <c r="AD24" s="1318"/>
      <c r="AE24" s="1318"/>
      <c r="AF24" s="1318"/>
      <c r="AG24" s="1318"/>
      <c r="AH24" s="1318"/>
      <c r="AI24" s="1318"/>
      <c r="AJ24" s="1318"/>
      <c r="AK24" s="1318"/>
      <c r="AL24" s="1318"/>
      <c r="AM24" s="1318"/>
      <c r="AN24" s="1318"/>
      <c r="AO24" s="1318"/>
      <c r="AP24" s="1318"/>
      <c r="AQ24" s="1318"/>
      <c r="AR24" s="1318"/>
      <c r="AS24" s="1318"/>
      <c r="AT24" s="1318"/>
      <c r="AU24" s="1318"/>
      <c r="AV24" s="1318"/>
      <c r="AW24" s="1318"/>
      <c r="AX24" s="1318"/>
      <c r="AY24" s="1318"/>
      <c r="AZ24" s="1318"/>
      <c r="BA24" s="1318"/>
      <c r="BB24" s="1318"/>
      <c r="BC24" s="1318"/>
      <c r="BD24" s="1318"/>
      <c r="BE24" s="1318"/>
      <c r="BF24" s="1318"/>
    </row>
    <row r="25" spans="2:111" s="5" customFormat="1" ht="13.5" customHeight="1">
      <c r="B25" s="1313"/>
      <c r="C25" s="1323"/>
      <c r="D25" s="1323"/>
      <c r="E25" s="1313"/>
      <c r="F25" s="1323"/>
      <c r="G25" s="1323"/>
      <c r="H25" s="1323"/>
      <c r="I25" s="1323"/>
      <c r="J25" s="1323"/>
      <c r="K25" s="1323"/>
      <c r="L25" s="1314"/>
      <c r="M25" s="1314"/>
      <c r="N25" s="1314"/>
      <c r="O25" s="1314"/>
      <c r="P25" s="1314"/>
      <c r="Q25" s="1314"/>
      <c r="R25" s="1314"/>
      <c r="S25" s="1314"/>
      <c r="T25" s="1314"/>
      <c r="U25" s="1314"/>
      <c r="V25" s="1314"/>
      <c r="W25" s="1314"/>
      <c r="X25" s="1314"/>
      <c r="Y25" s="1314"/>
      <c r="Z25" s="1314"/>
      <c r="AA25" s="1314"/>
      <c r="AB25" s="1314"/>
      <c r="AC25" s="1314"/>
      <c r="AD25" s="1314"/>
      <c r="AE25" s="1314"/>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111" s="5" customFormat="1" ht="13.5" customHeight="1">
      <c r="B26" s="1874" t="s">
        <v>76</v>
      </c>
      <c r="C26" s="1874"/>
      <c r="D26" s="1874"/>
      <c r="E26" s="1874"/>
      <c r="F26" s="1874"/>
      <c r="G26" s="1874"/>
      <c r="H26" s="1874"/>
      <c r="I26" s="1874"/>
      <c r="J26" s="1874"/>
      <c r="K26" s="1874"/>
      <c r="L26" s="1874"/>
      <c r="M26" s="1874"/>
      <c r="N26" s="1874"/>
      <c r="O26" s="1874"/>
      <c r="P26" s="1874"/>
      <c r="Q26" s="1874"/>
      <c r="R26" s="1894"/>
      <c r="S26" s="1894"/>
      <c r="T26" s="1894"/>
      <c r="U26" s="1894"/>
      <c r="V26" s="1894"/>
      <c r="W26" s="1894"/>
      <c r="X26" s="1894"/>
      <c r="Y26" s="1894"/>
      <c r="Z26" s="1894"/>
      <c r="AA26" s="1894"/>
      <c r="AB26" s="1894"/>
      <c r="AC26" s="1313" t="s">
        <v>5</v>
      </c>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111" s="5" customFormat="1" ht="13.5" customHeight="1">
      <c r="B27" s="1315"/>
      <c r="C27" s="1321"/>
      <c r="D27" s="1321"/>
      <c r="E27" s="1315"/>
      <c r="F27" s="1321"/>
      <c r="G27" s="1321"/>
      <c r="H27" s="1315"/>
      <c r="I27" s="1315"/>
      <c r="J27" s="1315"/>
      <c r="K27" s="1315"/>
      <c r="L27" s="1318"/>
      <c r="M27" s="1318"/>
      <c r="N27" s="1318"/>
      <c r="O27" s="1318"/>
      <c r="P27" s="1318"/>
      <c r="Q27" s="1318"/>
      <c r="R27" s="1318"/>
      <c r="S27" s="1318"/>
      <c r="T27" s="1318"/>
      <c r="U27" s="1318"/>
      <c r="V27" s="1318"/>
      <c r="W27" s="1318"/>
      <c r="X27" s="1318"/>
      <c r="Y27" s="1318"/>
      <c r="Z27" s="1318"/>
      <c r="AA27" s="1318"/>
      <c r="AB27" s="1318"/>
      <c r="AC27" s="1318"/>
      <c r="AD27" s="1318"/>
      <c r="AE27" s="1318"/>
      <c r="AF27" s="1318"/>
      <c r="AG27" s="1318"/>
      <c r="AH27" s="1318"/>
      <c r="AI27" s="1318"/>
      <c r="AJ27" s="1318"/>
      <c r="AK27" s="1318"/>
      <c r="AL27" s="1318"/>
      <c r="AM27" s="1318"/>
      <c r="AN27" s="1318"/>
      <c r="AO27" s="1318"/>
      <c r="AP27" s="1318"/>
      <c r="AQ27" s="1318"/>
      <c r="AR27" s="1318"/>
      <c r="AS27" s="1318"/>
      <c r="AT27" s="1318"/>
      <c r="AU27" s="1318"/>
      <c r="AV27" s="1318"/>
      <c r="AW27" s="1318"/>
      <c r="AX27" s="1318"/>
      <c r="AY27" s="1318"/>
      <c r="AZ27" s="1318"/>
      <c r="BA27" s="1318"/>
      <c r="BB27" s="1318"/>
      <c r="BC27" s="1318"/>
      <c r="BD27" s="1318"/>
      <c r="BE27" s="1318"/>
      <c r="BF27" s="1318"/>
    </row>
    <row r="28" spans="2:111"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111" s="5" customFormat="1" ht="13.5" customHeight="1">
      <c r="B29" s="1874" t="s">
        <v>77</v>
      </c>
      <c r="C29" s="1874"/>
      <c r="D29" s="1874"/>
      <c r="E29" s="1874"/>
      <c r="F29" s="1874"/>
      <c r="G29" s="1874"/>
      <c r="H29" s="1874"/>
      <c r="I29" s="1874"/>
      <c r="J29" s="1874"/>
      <c r="K29" s="1874"/>
      <c r="L29" s="1874"/>
      <c r="M29" s="1874"/>
      <c r="N29" s="1874"/>
      <c r="O29" s="1874"/>
      <c r="P29" s="1874"/>
      <c r="Q29" s="1874"/>
      <c r="R29" s="1894"/>
      <c r="S29" s="1894"/>
      <c r="T29" s="1894"/>
      <c r="U29" s="1894"/>
      <c r="V29" s="1894"/>
      <c r="W29" s="1894"/>
      <c r="X29" s="1894"/>
      <c r="Y29" s="1894"/>
      <c r="Z29" s="1894"/>
      <c r="AA29" s="1894"/>
      <c r="AB29" s="1894"/>
      <c r="AC29" s="1313" t="s">
        <v>5</v>
      </c>
      <c r="AD29" s="1314"/>
      <c r="AE29" s="1314"/>
      <c r="AF29" s="1897"/>
      <c r="AG29" s="1897"/>
      <c r="AH29" s="1897"/>
      <c r="AI29" s="1897"/>
      <c r="AJ29" s="1897"/>
      <c r="AK29" s="1897"/>
      <c r="AL29" s="1897"/>
      <c r="AM29" s="1897"/>
      <c r="AN29" s="1897"/>
      <c r="AO29" s="1897"/>
      <c r="AP29" s="1897"/>
      <c r="AQ29" s="1897"/>
      <c r="AR29" s="1897"/>
      <c r="AS29" s="1897"/>
      <c r="AT29" s="1897"/>
      <c r="AU29" s="1897"/>
      <c r="AV29" s="1897"/>
      <c r="AW29" s="1897"/>
      <c r="AX29" s="1897"/>
      <c r="AY29" s="1897"/>
      <c r="AZ29" s="1897"/>
      <c r="BA29" s="1897"/>
      <c r="BB29" s="1897"/>
      <c r="BC29" s="1897"/>
      <c r="BD29" s="1897"/>
      <c r="BE29" s="1314"/>
      <c r="BF29" s="1314"/>
      <c r="BV29" s="1885"/>
      <c r="BW29" s="1885"/>
      <c r="BX29" s="1885"/>
      <c r="BY29" s="1885"/>
      <c r="BZ29" s="1885"/>
      <c r="CA29" s="1885"/>
      <c r="CB29" s="1885"/>
      <c r="CC29" s="1885"/>
      <c r="CD29" s="1885"/>
      <c r="CE29" s="1885"/>
      <c r="CF29" s="1885"/>
      <c r="CG29" s="1885"/>
      <c r="CH29" s="1885"/>
      <c r="CI29" s="1885"/>
      <c r="CJ29" s="1885"/>
      <c r="CK29" s="1885"/>
      <c r="CL29" s="1885"/>
      <c r="CM29" s="1885"/>
      <c r="CN29" s="1885"/>
      <c r="CO29" s="1885"/>
      <c r="CP29" s="1885"/>
      <c r="CQ29" s="1885"/>
      <c r="CR29" s="1885"/>
      <c r="CS29" s="1885"/>
      <c r="CT29" s="1885"/>
      <c r="CU29" s="1885"/>
      <c r="CV29" s="1885"/>
      <c r="CW29" s="1885"/>
      <c r="CX29" s="1885"/>
      <c r="CY29" s="1885"/>
      <c r="CZ29" s="1885"/>
      <c r="DA29" s="1885"/>
      <c r="DB29" s="1885"/>
      <c r="DC29" s="1885"/>
      <c r="DD29" s="1885"/>
      <c r="DE29" s="1885"/>
      <c r="DF29" s="1885"/>
      <c r="DG29" s="1885"/>
    </row>
    <row r="30" spans="2:111" s="5" customFormat="1" ht="13.5" customHeight="1">
      <c r="B30" s="1321"/>
      <c r="C30" s="1321"/>
      <c r="D30" s="1315"/>
      <c r="E30" s="1315"/>
      <c r="F30" s="1315"/>
      <c r="G30" s="1315"/>
      <c r="H30" s="1315"/>
      <c r="I30" s="1315"/>
      <c r="J30" s="1315"/>
      <c r="K30" s="1315"/>
      <c r="L30" s="1318"/>
      <c r="M30" s="1318"/>
      <c r="N30" s="1318"/>
      <c r="O30" s="1318"/>
      <c r="P30" s="1318"/>
      <c r="Q30" s="1318"/>
      <c r="R30" s="1318"/>
      <c r="S30" s="1318"/>
      <c r="T30" s="1318"/>
      <c r="U30" s="1318"/>
      <c r="V30" s="1318"/>
      <c r="W30" s="1318"/>
      <c r="X30" s="1318"/>
      <c r="Y30" s="1318"/>
      <c r="Z30" s="1318"/>
      <c r="AA30" s="1318"/>
      <c r="AB30" s="1318"/>
      <c r="AC30" s="1318"/>
      <c r="AD30" s="1318"/>
      <c r="AE30" s="1318"/>
      <c r="AF30" s="1318"/>
      <c r="AG30" s="1318"/>
      <c r="AH30" s="1318"/>
      <c r="AI30" s="1318"/>
      <c r="AJ30" s="1318"/>
      <c r="AK30" s="1318"/>
      <c r="AL30" s="1318"/>
      <c r="AM30" s="1318"/>
      <c r="AN30" s="1318"/>
      <c r="AO30" s="1318"/>
      <c r="AP30" s="1318"/>
      <c r="AQ30" s="1318"/>
      <c r="AR30" s="1318"/>
      <c r="AS30" s="1318"/>
      <c r="AT30" s="1318"/>
      <c r="AU30" s="1318"/>
      <c r="AV30" s="1318"/>
      <c r="AW30" s="1318"/>
      <c r="AX30" s="1318"/>
      <c r="AY30" s="1318"/>
      <c r="AZ30" s="1318"/>
      <c r="BA30" s="1318"/>
      <c r="BB30" s="1318"/>
      <c r="BC30" s="1318"/>
      <c r="BD30" s="1318"/>
      <c r="BE30" s="1318"/>
      <c r="BF30" s="1318"/>
      <c r="BV30" s="1885"/>
      <c r="BW30" s="1885"/>
      <c r="BX30" s="1885"/>
      <c r="BY30" s="1885"/>
      <c r="BZ30" s="1885"/>
      <c r="CA30" s="1885"/>
      <c r="CB30" s="1885"/>
      <c r="CC30" s="1885"/>
      <c r="CD30" s="1885"/>
      <c r="CE30" s="1885"/>
      <c r="CF30" s="1885"/>
      <c r="CG30" s="1885"/>
      <c r="CH30" s="1885"/>
      <c r="CI30" s="1885"/>
      <c r="CJ30" s="1885"/>
      <c r="CK30" s="1885"/>
      <c r="CL30" s="1885"/>
      <c r="CM30" s="1885"/>
      <c r="CN30" s="1885"/>
      <c r="CO30" s="1885"/>
      <c r="CP30" s="1885"/>
      <c r="CQ30" s="1885"/>
      <c r="CR30" s="1885"/>
      <c r="CS30" s="1885"/>
      <c r="CT30" s="1885"/>
      <c r="CU30" s="1885"/>
      <c r="CV30" s="1885"/>
      <c r="CW30" s="1885"/>
      <c r="CX30" s="1885"/>
      <c r="CY30" s="1885"/>
      <c r="CZ30" s="1885"/>
      <c r="DA30" s="1885"/>
      <c r="DB30" s="1885"/>
      <c r="DC30" s="1885"/>
      <c r="DD30" s="1885"/>
      <c r="DE30" s="1885"/>
      <c r="DF30" s="1885"/>
      <c r="DG30" s="1885"/>
    </row>
    <row r="31" spans="2:111" s="5" customFormat="1" ht="13.5" customHeight="1">
      <c r="B31" s="1313"/>
      <c r="C31" s="1313"/>
      <c r="D31" s="1313"/>
      <c r="E31" s="1313"/>
      <c r="F31" s="1323"/>
      <c r="G31" s="1323"/>
      <c r="H31" s="1323"/>
      <c r="I31" s="1323"/>
      <c r="J31" s="1323"/>
      <c r="K31" s="1323"/>
      <c r="L31" s="1314"/>
      <c r="M31" s="1314"/>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c r="BV31" s="1885"/>
      <c r="BW31" s="1885"/>
      <c r="BX31" s="1885"/>
      <c r="BY31" s="1885"/>
      <c r="BZ31" s="1885"/>
      <c r="CA31" s="1885"/>
      <c r="CB31" s="1885"/>
      <c r="CC31" s="1885"/>
      <c r="CD31" s="1885"/>
      <c r="CE31" s="1885"/>
      <c r="CF31" s="1885"/>
      <c r="CG31" s="1885"/>
      <c r="CH31" s="1885"/>
      <c r="CI31" s="1885"/>
      <c r="CJ31" s="1885"/>
      <c r="CK31" s="1885"/>
      <c r="CL31" s="1885"/>
      <c r="CM31" s="1885"/>
      <c r="CN31" s="1885"/>
      <c r="CO31" s="1885"/>
      <c r="CP31" s="1885"/>
      <c r="CQ31" s="1885"/>
      <c r="CR31" s="1885"/>
      <c r="CS31" s="1885"/>
      <c r="CT31" s="1885"/>
      <c r="CU31" s="1885"/>
      <c r="CV31" s="1885"/>
      <c r="CW31" s="1885"/>
      <c r="CX31" s="1885"/>
      <c r="CY31" s="1885"/>
      <c r="CZ31" s="1885"/>
      <c r="DA31" s="1885"/>
      <c r="DB31" s="1885"/>
      <c r="DC31" s="1885"/>
      <c r="DD31" s="1885"/>
      <c r="DE31" s="1885"/>
      <c r="DF31" s="1885"/>
      <c r="DG31" s="1885"/>
    </row>
    <row r="32" spans="2:111" s="5" customFormat="1" ht="13.5" customHeight="1">
      <c r="B32" s="1874" t="s">
        <v>78</v>
      </c>
      <c r="C32" s="1874"/>
      <c r="D32" s="1874"/>
      <c r="E32" s="1874"/>
      <c r="F32" s="1874"/>
      <c r="G32" s="1874"/>
      <c r="H32" s="1874"/>
      <c r="I32" s="1874"/>
      <c r="J32" s="1874"/>
      <c r="K32" s="1874"/>
      <c r="L32" s="1874"/>
      <c r="M32" s="1874"/>
      <c r="N32" s="1874"/>
      <c r="O32" s="1874"/>
      <c r="P32" s="1874"/>
      <c r="Q32" s="1874"/>
      <c r="R32" s="1874"/>
      <c r="S32" s="1874"/>
      <c r="T32" s="1874"/>
      <c r="U32" s="1874"/>
      <c r="V32" s="1874"/>
      <c r="W32" s="1874"/>
      <c r="X32" s="1874"/>
      <c r="Y32" s="1874"/>
      <c r="Z32" s="1874"/>
      <c r="AA32" s="1874"/>
      <c r="AB32" s="1874"/>
      <c r="AC32" s="1874"/>
      <c r="AD32" s="1874"/>
      <c r="AE32" s="1874"/>
      <c r="AF32" s="1874"/>
      <c r="AG32" s="1874"/>
      <c r="AH32" s="1874"/>
      <c r="AI32" s="1874"/>
      <c r="AJ32" s="1874"/>
      <c r="AK32" s="1874"/>
      <c r="AL32" s="1874"/>
      <c r="AM32" s="1874"/>
      <c r="AN32" s="1874"/>
      <c r="AO32" s="1874"/>
      <c r="AP32" s="1874"/>
      <c r="AQ32" s="1874"/>
      <c r="AR32" s="1874"/>
      <c r="AS32" s="1874"/>
      <c r="AT32" s="1874"/>
      <c r="AU32" s="1874"/>
      <c r="AV32" s="1874"/>
      <c r="AW32" s="1874"/>
      <c r="AX32" s="1874"/>
      <c r="AY32" s="1874"/>
      <c r="AZ32" s="1874"/>
      <c r="BA32" s="1874"/>
      <c r="BB32" s="1874"/>
      <c r="BC32" s="1874"/>
      <c r="BD32" s="1874"/>
      <c r="BE32" s="1874"/>
      <c r="BF32" s="1874"/>
    </row>
    <row r="33" spans="2:73" s="5" customFormat="1" ht="13.5" customHeight="1">
      <c r="B33" s="1314"/>
      <c r="C33" s="1314"/>
      <c r="D33" s="1313"/>
      <c r="E33" s="1313"/>
      <c r="F33" s="1872" t="s">
        <v>79</v>
      </c>
      <c r="G33" s="1872"/>
      <c r="H33" s="1872"/>
      <c r="I33" s="1872"/>
      <c r="J33" s="1872"/>
      <c r="K33" s="1872"/>
      <c r="L33" s="1872"/>
      <c r="M33" s="1872"/>
      <c r="N33" s="1872"/>
      <c r="O33" s="1872"/>
      <c r="P33" s="1313"/>
      <c r="Q33" s="1313"/>
      <c r="R33" s="1870"/>
      <c r="S33" s="1870"/>
      <c r="T33" s="1870"/>
      <c r="U33" s="1870"/>
      <c r="V33" s="1870"/>
      <c r="W33" s="1870"/>
      <c r="X33" s="1870"/>
      <c r="Y33" s="1870"/>
      <c r="Z33" s="1313" t="s">
        <v>80</v>
      </c>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73" s="5" customFormat="1" ht="13.5" customHeight="1">
      <c r="B34" s="1314"/>
      <c r="C34" s="1314"/>
      <c r="D34" s="1313"/>
      <c r="E34" s="1313"/>
      <c r="F34" s="1872" t="s">
        <v>81</v>
      </c>
      <c r="G34" s="1872"/>
      <c r="H34" s="1872"/>
      <c r="I34" s="1872"/>
      <c r="J34" s="1872"/>
      <c r="K34" s="1872"/>
      <c r="L34" s="1872"/>
      <c r="M34" s="1872"/>
      <c r="N34" s="1872"/>
      <c r="O34" s="1872"/>
      <c r="P34" s="1313"/>
      <c r="Q34" s="1313"/>
      <c r="R34" s="1870"/>
      <c r="S34" s="1870"/>
      <c r="T34" s="1870"/>
      <c r="U34" s="1870"/>
      <c r="V34" s="1870"/>
      <c r="W34" s="1870"/>
      <c r="X34" s="1870"/>
      <c r="Y34" s="1870"/>
      <c r="Z34" s="1313" t="s">
        <v>80</v>
      </c>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73" s="5" customFormat="1" ht="13.5" customHeight="1">
      <c r="B35" s="1315"/>
      <c r="C35" s="1315"/>
      <c r="D35" s="1315"/>
      <c r="E35" s="1315"/>
      <c r="F35" s="1315"/>
      <c r="G35" s="1315"/>
      <c r="H35" s="1315"/>
      <c r="I35" s="1315"/>
      <c r="J35" s="1315"/>
      <c r="K35" s="1315"/>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row>
    <row r="36" spans="2:73"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73" s="5" customFormat="1" ht="13.5" customHeight="1">
      <c r="B37" s="1874" t="s">
        <v>82</v>
      </c>
      <c r="C37" s="1874"/>
      <c r="D37" s="1874"/>
      <c r="E37" s="1874"/>
      <c r="F37" s="1874"/>
      <c r="G37" s="1874"/>
      <c r="H37" s="1874"/>
      <c r="I37" s="1874"/>
      <c r="J37" s="1874"/>
      <c r="K37" s="1874"/>
      <c r="L37" s="1874"/>
      <c r="M37" s="1874"/>
      <c r="N37" s="1874"/>
      <c r="O37" s="1874"/>
      <c r="P37" s="1874"/>
      <c r="Q37" s="1874"/>
      <c r="R37" s="1874"/>
      <c r="S37" s="1874"/>
      <c r="T37" s="1874"/>
      <c r="U37" s="1874"/>
      <c r="V37" s="1874"/>
      <c r="W37" s="1874"/>
      <c r="X37" s="1874"/>
      <c r="Y37" s="1874"/>
      <c r="Z37" s="1874"/>
      <c r="AA37" s="1874"/>
      <c r="AB37" s="1874"/>
      <c r="AC37" s="1874"/>
      <c r="AD37" s="1874"/>
      <c r="AE37" s="1874"/>
      <c r="AF37" s="1874"/>
      <c r="AG37" s="1874"/>
      <c r="AH37" s="1874"/>
      <c r="AI37" s="1874"/>
      <c r="AJ37" s="1874"/>
      <c r="AK37" s="1874"/>
      <c r="AL37" s="1874"/>
      <c r="AM37" s="1874"/>
      <c r="AN37" s="1874"/>
      <c r="AO37" s="1874"/>
      <c r="AP37" s="1874"/>
      <c r="AQ37" s="1874"/>
      <c r="AR37" s="1874"/>
      <c r="AS37" s="1874"/>
      <c r="AT37" s="1874"/>
      <c r="AU37" s="1874"/>
      <c r="AV37" s="1874"/>
      <c r="AW37" s="1874"/>
      <c r="AX37" s="1874"/>
      <c r="AY37" s="1874"/>
      <c r="AZ37" s="1874"/>
      <c r="BA37" s="1874"/>
      <c r="BB37" s="1874"/>
      <c r="BC37" s="1874"/>
      <c r="BD37" s="1874"/>
      <c r="BE37" s="1874"/>
      <c r="BF37" s="1874"/>
    </row>
    <row r="38" spans="2:73" s="5" customFormat="1" ht="13.5" customHeight="1">
      <c r="B38" s="1313"/>
      <c r="C38" s="1314"/>
      <c r="D38" s="1313"/>
      <c r="E38" s="1313"/>
      <c r="F38" s="1872" t="s">
        <v>83</v>
      </c>
      <c r="G38" s="1872"/>
      <c r="H38" s="1872"/>
      <c r="I38" s="1872"/>
      <c r="J38" s="1872"/>
      <c r="K38" s="1872"/>
      <c r="L38" s="1872"/>
      <c r="M38" s="1872"/>
      <c r="N38" s="1872"/>
      <c r="O38" s="1872"/>
      <c r="P38" s="1313"/>
      <c r="Q38" s="1313"/>
      <c r="R38" s="1895"/>
      <c r="S38" s="1895"/>
      <c r="T38" s="1895"/>
      <c r="U38" s="1895"/>
      <c r="V38" s="1895"/>
      <c r="W38" s="1895"/>
      <c r="X38" s="1895"/>
      <c r="Y38" s="1895"/>
      <c r="Z38" s="1313" t="s">
        <v>84</v>
      </c>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73" s="5" customFormat="1" ht="13.5" customHeight="1">
      <c r="B39" s="1313"/>
      <c r="C39" s="1314"/>
      <c r="D39" s="1313"/>
      <c r="E39" s="1313"/>
      <c r="F39" s="1872" t="s">
        <v>85</v>
      </c>
      <c r="G39" s="1872"/>
      <c r="H39" s="1872"/>
      <c r="I39" s="1872"/>
      <c r="J39" s="1872"/>
      <c r="K39" s="1872"/>
      <c r="L39" s="1872"/>
      <c r="M39" s="1872"/>
      <c r="N39" s="1872"/>
      <c r="O39" s="1872"/>
      <c r="P39" s="1313"/>
      <c r="Q39" s="1313"/>
      <c r="R39" s="1895"/>
      <c r="S39" s="1895"/>
      <c r="T39" s="1895"/>
      <c r="U39" s="1895"/>
      <c r="V39" s="1895"/>
      <c r="W39" s="1895"/>
      <c r="X39" s="1895"/>
      <c r="Y39" s="1895"/>
      <c r="Z39" s="1313" t="s">
        <v>84</v>
      </c>
      <c r="AA39" s="1314"/>
      <c r="AB39" s="1314"/>
      <c r="AC39" s="1314"/>
      <c r="AD39" s="1314"/>
      <c r="AE39" s="1314"/>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73" s="5" customFormat="1" ht="13.5" customHeight="1">
      <c r="B40" s="1313"/>
      <c r="C40" s="1314"/>
      <c r="D40" s="1314"/>
      <c r="E40" s="1313"/>
      <c r="F40" s="1872" t="s">
        <v>86</v>
      </c>
      <c r="G40" s="1872"/>
      <c r="H40" s="1872"/>
      <c r="I40" s="1872"/>
      <c r="J40" s="1872"/>
      <c r="K40" s="1872"/>
      <c r="L40" s="1872"/>
      <c r="M40" s="1872"/>
      <c r="N40" s="1872"/>
      <c r="O40" s="1872"/>
      <c r="P40" s="1313"/>
      <c r="Q40" s="1313"/>
      <c r="R40" s="1314"/>
      <c r="S40" s="1314"/>
      <c r="T40" s="1316" t="s">
        <v>6</v>
      </c>
      <c r="U40" s="1893"/>
      <c r="V40" s="1893"/>
      <c r="W40" s="1893"/>
      <c r="X40" s="1313" t="s">
        <v>7</v>
      </c>
      <c r="Y40" s="1314"/>
      <c r="Z40" s="1314"/>
      <c r="AA40" s="1314"/>
      <c r="AB40" s="1314"/>
      <c r="AC40" s="1316" t="s">
        <v>8</v>
      </c>
      <c r="AD40" s="1893"/>
      <c r="AE40" s="1893"/>
      <c r="AF40" s="1893"/>
      <c r="AG40" s="1313" t="s">
        <v>7</v>
      </c>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73" s="5" customFormat="1" ht="13.5" customHeight="1">
      <c r="B41" s="1313"/>
      <c r="C41" s="1314"/>
      <c r="D41" s="1314"/>
      <c r="E41" s="1313"/>
      <c r="F41" s="1872" t="s">
        <v>87</v>
      </c>
      <c r="G41" s="1872"/>
      <c r="H41" s="1872"/>
      <c r="I41" s="1872"/>
      <c r="J41" s="1872"/>
      <c r="K41" s="1872"/>
      <c r="L41" s="1872"/>
      <c r="M41" s="1872"/>
      <c r="N41" s="1872"/>
      <c r="O41" s="1872"/>
      <c r="P41" s="1313"/>
      <c r="Q41" s="1313"/>
      <c r="R41" s="1870"/>
      <c r="S41" s="1870"/>
      <c r="T41" s="1870"/>
      <c r="U41" s="1870"/>
      <c r="V41" s="1870"/>
      <c r="W41" s="1870"/>
      <c r="X41" s="1870"/>
      <c r="Y41" s="1870"/>
      <c r="Z41" s="1870"/>
      <c r="AA41" s="1870"/>
      <c r="AB41" s="1870"/>
      <c r="AC41" s="1870"/>
      <c r="AD41" s="1870"/>
      <c r="AE41" s="1870"/>
      <c r="AF41" s="1870"/>
      <c r="AG41" s="1870"/>
      <c r="AH41" s="1870"/>
      <c r="AI41" s="1313"/>
      <c r="AJ41" s="1314"/>
      <c r="AK41" s="1313"/>
      <c r="AL41" s="1314"/>
      <c r="AM41" s="1316" t="s">
        <v>9</v>
      </c>
      <c r="AN41" s="1870"/>
      <c r="AO41" s="1870"/>
      <c r="AP41" s="1870"/>
      <c r="AQ41" s="1870"/>
      <c r="AR41" s="1870"/>
      <c r="AS41" s="1870"/>
      <c r="AT41" s="1870"/>
      <c r="AU41" s="1870"/>
      <c r="AV41" s="1870"/>
      <c r="AW41" s="1870"/>
      <c r="AX41" s="1870"/>
      <c r="AY41" s="1870"/>
      <c r="AZ41" s="1870"/>
      <c r="BA41" s="1870"/>
      <c r="BB41" s="1870"/>
      <c r="BC41" s="1870"/>
      <c r="BD41" s="1870"/>
      <c r="BE41" s="1313"/>
      <c r="BF41" s="1314"/>
      <c r="BL41" s="5" t="s">
        <v>216</v>
      </c>
      <c r="BM41" s="5" t="s">
        <v>217</v>
      </c>
      <c r="BN41" s="5" t="s">
        <v>218</v>
      </c>
      <c r="BO41" s="5" t="s">
        <v>219</v>
      </c>
      <c r="BP41" s="5" t="s">
        <v>220</v>
      </c>
      <c r="BQ41" s="5" t="s">
        <v>221</v>
      </c>
      <c r="BR41" s="5" t="s">
        <v>222</v>
      </c>
      <c r="BS41" s="5" t="s">
        <v>223</v>
      </c>
      <c r="BT41" s="5" t="s">
        <v>224</v>
      </c>
      <c r="BU41" s="5" t="s">
        <v>225</v>
      </c>
    </row>
    <row r="42" spans="2:73" s="5" customFormat="1" ht="13.5" customHeight="1">
      <c r="B42" s="1315"/>
      <c r="C42" s="1315"/>
      <c r="D42" s="1315"/>
      <c r="E42" s="1315"/>
      <c r="F42" s="1315"/>
      <c r="G42" s="1315"/>
      <c r="H42" s="1315"/>
      <c r="I42" s="1315"/>
      <c r="J42" s="1315"/>
      <c r="K42" s="1315"/>
      <c r="L42" s="1318"/>
      <c r="M42" s="1318"/>
      <c r="N42" s="1318"/>
      <c r="O42" s="1318"/>
      <c r="P42" s="1318"/>
      <c r="Q42" s="1318"/>
      <c r="R42" s="1318"/>
      <c r="S42" s="1318"/>
      <c r="T42" s="1318"/>
      <c r="U42" s="1318"/>
      <c r="V42" s="1318"/>
      <c r="W42" s="1318"/>
      <c r="X42" s="1318"/>
      <c r="Y42" s="1318"/>
      <c r="Z42" s="1318"/>
      <c r="AA42" s="1318"/>
      <c r="AB42" s="1318"/>
      <c r="AC42" s="1318"/>
      <c r="AD42" s="1318"/>
      <c r="AE42" s="1318"/>
      <c r="AF42" s="1318"/>
      <c r="AG42" s="1318"/>
      <c r="AH42" s="1318"/>
      <c r="AI42" s="1318"/>
      <c r="AJ42" s="1318"/>
      <c r="AK42" s="1318"/>
      <c r="AL42" s="1318"/>
      <c r="AM42" s="1318"/>
      <c r="AN42" s="1318"/>
      <c r="AO42" s="1318"/>
      <c r="AP42" s="1318"/>
      <c r="AQ42" s="1318"/>
      <c r="AR42" s="1318"/>
      <c r="AS42" s="1318"/>
      <c r="AT42" s="1318"/>
      <c r="AU42" s="1318"/>
      <c r="AV42" s="1318"/>
      <c r="AW42" s="1318"/>
      <c r="AX42" s="1318"/>
      <c r="AY42" s="1318"/>
      <c r="AZ42" s="1318"/>
      <c r="BA42" s="1318"/>
      <c r="BB42" s="1318"/>
      <c r="BC42" s="1318"/>
      <c r="BD42" s="1318"/>
      <c r="BE42" s="1318"/>
      <c r="BF42" s="1318"/>
    </row>
    <row r="43" spans="2:73" s="5" customFormat="1" ht="13.5" customHeight="1">
      <c r="B43" s="1313"/>
      <c r="C43" s="1323"/>
      <c r="D43" s="1323"/>
      <c r="E43" s="1316"/>
      <c r="F43" s="1323"/>
      <c r="G43" s="1313"/>
      <c r="H43" s="1313"/>
      <c r="I43" s="1320"/>
      <c r="J43" s="1320"/>
      <c r="K43" s="1313"/>
      <c r="L43" s="1314"/>
      <c r="M43" s="1314"/>
      <c r="N43" s="1314"/>
      <c r="O43" s="1314"/>
      <c r="P43" s="1314"/>
      <c r="Q43" s="1314"/>
      <c r="R43" s="1314"/>
      <c r="S43" s="1314"/>
      <c r="T43" s="1314"/>
      <c r="U43" s="1314"/>
      <c r="V43" s="1314"/>
      <c r="W43" s="1314"/>
      <c r="X43" s="1314"/>
      <c r="Y43" s="1314"/>
      <c r="Z43" s="1314"/>
      <c r="AA43" s="1314"/>
      <c r="AB43" s="1314"/>
      <c r="AC43" s="1314"/>
      <c r="AD43" s="1314"/>
      <c r="AE43" s="1314"/>
      <c r="AF43" s="1314"/>
      <c r="AG43" s="1314"/>
      <c r="AH43" s="1314"/>
      <c r="AI43" s="1314"/>
      <c r="AJ43" s="1314"/>
      <c r="AK43" s="1314"/>
      <c r="AL43" s="1314"/>
      <c r="AM43" s="1314"/>
      <c r="AN43" s="1314"/>
      <c r="AO43" s="1314"/>
      <c r="AP43" s="1314"/>
      <c r="AQ43" s="1314"/>
      <c r="AR43" s="1314"/>
      <c r="AS43" s="1314"/>
      <c r="AT43" s="1314"/>
      <c r="AU43" s="1314"/>
      <c r="AV43" s="1314"/>
      <c r="AW43" s="1314"/>
      <c r="AX43" s="1314"/>
      <c r="AY43" s="1314"/>
      <c r="AZ43" s="1314"/>
      <c r="BA43" s="1314"/>
      <c r="BB43" s="1314"/>
      <c r="BC43" s="1314"/>
      <c r="BD43" s="1314"/>
      <c r="BE43" s="1314"/>
      <c r="BF43" s="1314"/>
    </row>
    <row r="44" spans="2:73" s="5" customFormat="1" ht="13.5" customHeight="1">
      <c r="B44" s="1874" t="s">
        <v>88</v>
      </c>
      <c r="C44" s="1874"/>
      <c r="D44" s="1874"/>
      <c r="E44" s="1874"/>
      <c r="F44" s="1874"/>
      <c r="G44" s="1874"/>
      <c r="H44" s="1874"/>
      <c r="I44" s="1874"/>
      <c r="J44" s="1874"/>
      <c r="K44" s="1874"/>
      <c r="L44" s="1874"/>
      <c r="M44" s="1874"/>
      <c r="N44" s="1874"/>
      <c r="O44" s="1874"/>
      <c r="P44" s="1874"/>
      <c r="Q44" s="1874"/>
      <c r="R44" s="1314"/>
      <c r="S44" s="1892" t="s">
        <v>4</v>
      </c>
      <c r="T44" s="1892"/>
      <c r="U44" s="1313" t="s">
        <v>40</v>
      </c>
      <c r="V44" s="1314"/>
      <c r="W44" s="1314"/>
      <c r="X44" s="1314"/>
      <c r="Y44" s="1314"/>
      <c r="Z44" s="1314"/>
      <c r="AA44" s="1314"/>
      <c r="AB44" s="1892" t="s">
        <v>4</v>
      </c>
      <c r="AC44" s="1892"/>
      <c r="AD44" s="1323" t="s">
        <v>288</v>
      </c>
      <c r="AE44" s="1314"/>
      <c r="AF44" s="1314"/>
      <c r="AG44" s="1314"/>
      <c r="AH44" s="1314"/>
      <c r="AI44" s="1314"/>
      <c r="AJ44" s="1892" t="s">
        <v>4</v>
      </c>
      <c r="AK44" s="1892"/>
      <c r="AL44" s="1323" t="s">
        <v>89</v>
      </c>
      <c r="AM44" s="1314"/>
      <c r="AN44" s="1314"/>
      <c r="AO44" s="1314"/>
      <c r="AP44" s="1314"/>
      <c r="AQ44" s="1314"/>
      <c r="AR44" s="1314"/>
      <c r="AS44" s="1323"/>
      <c r="AT44" s="1892" t="s">
        <v>4</v>
      </c>
      <c r="AU44" s="1892"/>
      <c r="AV44" s="1313" t="s">
        <v>90</v>
      </c>
      <c r="AW44" s="1323"/>
      <c r="AX44" s="1323"/>
      <c r="AY44" s="1314"/>
      <c r="AZ44" s="1314"/>
      <c r="BA44" s="1323"/>
      <c r="BB44" s="1323"/>
      <c r="BC44" s="1323"/>
      <c r="BD44" s="1314"/>
      <c r="BE44" s="1314"/>
      <c r="BF44" s="1323"/>
      <c r="BG44" s="6"/>
      <c r="BH44" s="6"/>
      <c r="BI44" s="7"/>
      <c r="BJ44" s="7"/>
    </row>
    <row r="45" spans="2:73" s="5" customFormat="1" ht="13.5" customHeight="1">
      <c r="B45" s="1313"/>
      <c r="C45" s="1323"/>
      <c r="D45" s="1324"/>
      <c r="E45" s="1324"/>
      <c r="F45" s="1324"/>
      <c r="G45" s="1313"/>
      <c r="H45" s="1313"/>
      <c r="I45" s="1314"/>
      <c r="J45" s="1314"/>
      <c r="K45" s="1314"/>
      <c r="L45" s="1314"/>
      <c r="M45" s="1314"/>
      <c r="N45" s="1314"/>
      <c r="O45" s="1314"/>
      <c r="P45" s="1314"/>
      <c r="Q45" s="1314"/>
      <c r="R45" s="1314"/>
      <c r="S45" s="1314"/>
      <c r="T45" s="1314"/>
      <c r="U45" s="1314"/>
      <c r="V45" s="1314"/>
      <c r="W45" s="1314"/>
      <c r="X45" s="1314"/>
      <c r="Y45" s="1314"/>
      <c r="Z45" s="1314"/>
      <c r="AA45" s="1314"/>
      <c r="AB45" s="1314"/>
      <c r="AC45" s="1314"/>
      <c r="AD45" s="1314"/>
      <c r="AE45" s="1314"/>
      <c r="AF45" s="1314"/>
      <c r="AG45" s="1314"/>
      <c r="AH45" s="1314"/>
      <c r="AI45" s="1314"/>
      <c r="AJ45" s="1314"/>
      <c r="AK45" s="1314"/>
      <c r="AL45" s="1314"/>
      <c r="AM45" s="1314"/>
      <c r="AN45" s="1314"/>
      <c r="AO45" s="1314"/>
      <c r="AP45" s="1314"/>
      <c r="AQ45" s="1313"/>
      <c r="AR45" s="1313"/>
      <c r="AS45" s="1325"/>
      <c r="AT45" s="1325"/>
      <c r="AU45" s="1325"/>
      <c r="AV45" s="1325"/>
      <c r="AW45" s="1325"/>
      <c r="AX45" s="1325"/>
      <c r="AY45" s="1325"/>
      <c r="AZ45" s="1325"/>
      <c r="BA45" s="1325"/>
      <c r="BB45" s="1325"/>
      <c r="BC45" s="1325"/>
      <c r="BD45" s="1325"/>
      <c r="BE45" s="1325"/>
      <c r="BF45" s="1325"/>
      <c r="BG45" s="8"/>
      <c r="BH45" s="8"/>
      <c r="BI45" s="8"/>
      <c r="BJ45" s="8"/>
    </row>
    <row r="46" spans="2:73" s="5" customFormat="1" ht="13.5" customHeight="1">
      <c r="B46" s="1315"/>
      <c r="C46" s="1315"/>
      <c r="D46" s="1315"/>
      <c r="E46" s="1315"/>
      <c r="F46" s="1315"/>
      <c r="G46" s="1315"/>
      <c r="H46" s="1315"/>
      <c r="I46" s="1315"/>
      <c r="J46" s="1315"/>
      <c r="K46" s="1315"/>
      <c r="L46" s="1318"/>
      <c r="M46" s="1318"/>
      <c r="N46" s="1318"/>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73" s="5" customFormat="1" ht="13.5" customHeight="1">
      <c r="B47" s="1313"/>
      <c r="C47" s="1323"/>
      <c r="D47" s="1323"/>
      <c r="E47" s="1316"/>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73" s="5" customFormat="1" ht="13.5" customHeight="1">
      <c r="B48" s="1874" t="s">
        <v>91</v>
      </c>
      <c r="C48" s="1874"/>
      <c r="D48" s="1874"/>
      <c r="E48" s="1874"/>
      <c r="F48" s="1874"/>
      <c r="G48" s="1874"/>
      <c r="H48" s="1874"/>
      <c r="I48" s="1874"/>
      <c r="J48" s="1874"/>
      <c r="K48" s="1874"/>
      <c r="L48" s="1874"/>
      <c r="M48" s="1874"/>
      <c r="N48" s="1874"/>
      <c r="O48" s="1874"/>
      <c r="P48" s="1874"/>
      <c r="Q48" s="1874"/>
      <c r="R48" s="1875"/>
      <c r="S48" s="1875"/>
      <c r="T48" s="1875"/>
      <c r="U48" s="1875"/>
      <c r="V48" s="1875"/>
      <c r="W48" s="1875"/>
      <c r="X48" s="1875"/>
      <c r="Y48" s="1875"/>
      <c r="Z48" s="1875"/>
      <c r="AA48" s="1875"/>
      <c r="AB48" s="1875"/>
      <c r="AC48" s="1875"/>
      <c r="AD48" s="1875"/>
      <c r="AE48" s="1875"/>
      <c r="AF48" s="1875"/>
      <c r="AG48" s="1875"/>
      <c r="AH48" s="1875"/>
      <c r="AI48" s="1875"/>
      <c r="AJ48" s="1875"/>
      <c r="AK48" s="1875"/>
      <c r="AL48" s="1875"/>
      <c r="AM48" s="1875"/>
      <c r="AN48" s="1875"/>
      <c r="AO48" s="1875"/>
      <c r="AP48" s="1875"/>
      <c r="AQ48" s="1875"/>
      <c r="AR48" s="1875"/>
      <c r="AS48" s="1875"/>
      <c r="AT48" s="1875"/>
      <c r="AU48" s="1875"/>
      <c r="AV48" s="1875"/>
      <c r="AW48" s="1875"/>
      <c r="AX48" s="1875"/>
      <c r="AY48" s="1875"/>
      <c r="AZ48" s="1875"/>
      <c r="BA48" s="1875"/>
      <c r="BB48" s="1875"/>
      <c r="BC48" s="1875"/>
      <c r="BD48" s="1875"/>
      <c r="BE48" s="1875"/>
      <c r="BF48" s="1875"/>
    </row>
    <row r="49" spans="2:58" s="5" customFormat="1" ht="13.5" customHeight="1">
      <c r="B49" s="1315"/>
      <c r="C49" s="1321"/>
      <c r="D49" s="1321"/>
      <c r="E49" s="1315"/>
      <c r="F49" s="1321"/>
      <c r="G49" s="1321"/>
      <c r="H49" s="1315"/>
      <c r="I49" s="1315"/>
      <c r="J49" s="1315"/>
      <c r="K49" s="1315"/>
      <c r="L49" s="1318"/>
      <c r="M49" s="1318"/>
      <c r="N49" s="1318"/>
      <c r="O49" s="1318"/>
      <c r="P49" s="1318"/>
      <c r="Q49" s="1318"/>
      <c r="R49" s="1318"/>
      <c r="S49" s="1318"/>
      <c r="T49" s="1318"/>
      <c r="U49" s="1318"/>
      <c r="V49" s="1318"/>
      <c r="W49" s="1318"/>
      <c r="X49" s="1318"/>
      <c r="Y49" s="1318"/>
      <c r="Z49" s="1318"/>
      <c r="AA49" s="1318"/>
      <c r="AB49" s="1318"/>
      <c r="AC49" s="1318"/>
      <c r="AD49" s="1318"/>
      <c r="AE49" s="1318"/>
      <c r="AF49" s="1318"/>
      <c r="AG49" s="1318"/>
      <c r="AH49" s="1318"/>
      <c r="AI49" s="1318"/>
      <c r="AJ49" s="1318"/>
      <c r="AK49" s="1318"/>
      <c r="AL49" s="1318"/>
      <c r="AM49" s="1318"/>
      <c r="AN49" s="1318"/>
      <c r="AO49" s="1318"/>
      <c r="AP49" s="1318"/>
      <c r="AQ49" s="1318"/>
      <c r="AR49" s="1318"/>
      <c r="AS49" s="1318"/>
      <c r="AT49" s="1318"/>
      <c r="AU49" s="1318"/>
      <c r="AV49" s="1318"/>
      <c r="AW49" s="1318"/>
      <c r="AX49" s="1318"/>
      <c r="AY49" s="1318"/>
      <c r="AZ49" s="1318"/>
      <c r="BA49" s="1318"/>
      <c r="BB49" s="1318"/>
      <c r="BC49" s="1318"/>
      <c r="BD49" s="1318"/>
      <c r="BE49" s="1318"/>
      <c r="BF49" s="1318"/>
    </row>
    <row r="50" spans="2:58"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s="5" customFormat="1" ht="13.5" customHeight="1">
      <c r="B51" s="1874" t="s">
        <v>92</v>
      </c>
      <c r="C51" s="1874"/>
      <c r="D51" s="1874"/>
      <c r="E51" s="1874"/>
      <c r="F51" s="1874"/>
      <c r="G51" s="1874"/>
      <c r="H51" s="1874"/>
      <c r="I51" s="1874"/>
      <c r="J51" s="1874"/>
      <c r="K51" s="1874"/>
      <c r="L51" s="1874"/>
      <c r="M51" s="1874"/>
      <c r="N51" s="1874"/>
      <c r="O51" s="1874"/>
      <c r="P51" s="1874"/>
      <c r="Q51" s="1874"/>
      <c r="R51" s="1874"/>
      <c r="S51" s="1874"/>
      <c r="T51" s="1874"/>
      <c r="U51" s="1874"/>
      <c r="V51" s="1874"/>
      <c r="W51" s="1874"/>
      <c r="X51" s="1874"/>
      <c r="Y51" s="1874"/>
      <c r="Z51" s="1874"/>
      <c r="AA51" s="1874"/>
      <c r="AB51" s="1874"/>
      <c r="AC51" s="1874"/>
      <c r="AD51" s="1874"/>
      <c r="AE51" s="1874"/>
      <c r="AF51" s="1874"/>
      <c r="AG51" s="1874"/>
      <c r="AH51" s="1874"/>
      <c r="AI51" s="1874"/>
      <c r="AJ51" s="1874"/>
      <c r="AK51" s="1874"/>
      <c r="AL51" s="1874"/>
      <c r="AM51" s="1874"/>
      <c r="AN51" s="1874"/>
      <c r="AO51" s="1874"/>
      <c r="AP51" s="1874"/>
      <c r="AQ51" s="1874"/>
      <c r="AR51" s="1874"/>
      <c r="AS51" s="1874"/>
      <c r="AT51" s="1874"/>
      <c r="AU51" s="1874"/>
      <c r="AV51" s="1874"/>
      <c r="AW51" s="1874"/>
      <c r="AX51" s="1874"/>
      <c r="AY51" s="1874"/>
      <c r="AZ51" s="1874"/>
      <c r="BA51" s="1874"/>
      <c r="BB51" s="1874"/>
      <c r="BC51" s="1874"/>
      <c r="BD51" s="1874"/>
      <c r="BE51" s="1874"/>
      <c r="BF51" s="1874"/>
    </row>
    <row r="52" spans="2:58" s="5" customFormat="1" ht="13.5" customHeight="1">
      <c r="B52" s="1875"/>
      <c r="C52" s="1875"/>
      <c r="D52" s="1875"/>
      <c r="E52" s="1875"/>
      <c r="F52" s="1875"/>
      <c r="G52" s="1875"/>
      <c r="H52" s="1875"/>
      <c r="I52" s="1875"/>
      <c r="J52" s="1875"/>
      <c r="K52" s="1875"/>
      <c r="L52" s="1875"/>
      <c r="M52" s="1875"/>
      <c r="N52" s="1875"/>
      <c r="O52" s="1875"/>
      <c r="P52" s="1875"/>
      <c r="Q52" s="1875"/>
      <c r="R52" s="1875"/>
      <c r="S52" s="1875"/>
      <c r="T52" s="1875"/>
      <c r="U52" s="1875"/>
      <c r="V52" s="1875"/>
      <c r="W52" s="1875"/>
      <c r="X52" s="1875"/>
      <c r="Y52" s="1875"/>
      <c r="Z52" s="1875"/>
      <c r="AA52" s="1875"/>
      <c r="AB52" s="1875"/>
      <c r="AC52" s="1875"/>
      <c r="AD52" s="1875"/>
      <c r="AE52" s="1875"/>
      <c r="AF52" s="1875"/>
      <c r="AG52" s="1875"/>
      <c r="AH52" s="1875"/>
      <c r="AI52" s="1875"/>
      <c r="AJ52" s="1875"/>
      <c r="AK52" s="1875"/>
      <c r="AL52" s="1875"/>
      <c r="AM52" s="1875"/>
      <c r="AN52" s="1875"/>
      <c r="AO52" s="1875"/>
      <c r="AP52" s="1875"/>
      <c r="AQ52" s="1875"/>
      <c r="AR52" s="1875"/>
      <c r="AS52" s="1875"/>
      <c r="AT52" s="1875"/>
      <c r="AU52" s="1875"/>
      <c r="AV52" s="1875"/>
      <c r="AW52" s="1875"/>
      <c r="AX52" s="1875"/>
      <c r="AY52" s="1875"/>
      <c r="AZ52" s="1875"/>
      <c r="BA52" s="1875"/>
      <c r="BB52" s="1875"/>
      <c r="BC52" s="1875"/>
      <c r="BD52" s="1875"/>
      <c r="BE52" s="1875"/>
      <c r="BF52" s="1875"/>
    </row>
    <row r="53" spans="2:58" s="5" customFormat="1" ht="13.5" customHeight="1">
      <c r="B53" s="1875"/>
      <c r="C53" s="1875"/>
      <c r="D53" s="1875"/>
      <c r="E53" s="1875"/>
      <c r="F53" s="1875"/>
      <c r="G53" s="1875"/>
      <c r="H53" s="1875"/>
      <c r="I53" s="1875"/>
      <c r="J53" s="1875"/>
      <c r="K53" s="1875"/>
      <c r="L53" s="1875"/>
      <c r="M53" s="1875"/>
      <c r="N53" s="1875"/>
      <c r="O53" s="1875"/>
      <c r="P53" s="1875"/>
      <c r="Q53" s="1875"/>
      <c r="R53" s="1875"/>
      <c r="S53" s="1875"/>
      <c r="T53" s="1875"/>
      <c r="U53" s="1875"/>
      <c r="V53" s="1875"/>
      <c r="W53" s="1875"/>
      <c r="X53" s="1875"/>
      <c r="Y53" s="1875"/>
      <c r="Z53" s="1875"/>
      <c r="AA53" s="1875"/>
      <c r="AB53" s="1875"/>
      <c r="AC53" s="1875"/>
      <c r="AD53" s="1875"/>
      <c r="AE53" s="1875"/>
      <c r="AF53" s="1875"/>
      <c r="AG53" s="1875"/>
      <c r="AH53" s="1875"/>
      <c r="AI53" s="1875"/>
      <c r="AJ53" s="1875"/>
      <c r="AK53" s="1875"/>
      <c r="AL53" s="1875"/>
      <c r="AM53" s="1875"/>
      <c r="AN53" s="1875"/>
      <c r="AO53" s="1875"/>
      <c r="AP53" s="1875"/>
      <c r="AQ53" s="1875"/>
      <c r="AR53" s="1875"/>
      <c r="AS53" s="1875"/>
      <c r="AT53" s="1875"/>
      <c r="AU53" s="1875"/>
      <c r="AV53" s="1875"/>
      <c r="AW53" s="1875"/>
      <c r="AX53" s="1875"/>
      <c r="AY53" s="1875"/>
      <c r="AZ53" s="1875"/>
      <c r="BA53" s="1875"/>
      <c r="BB53" s="1875"/>
      <c r="BC53" s="1875"/>
      <c r="BD53" s="1875"/>
      <c r="BE53" s="1875"/>
      <c r="BF53" s="1875"/>
    </row>
    <row r="54" spans="2:58" s="5" customFormat="1" ht="13.5" customHeight="1">
      <c r="B54" s="1875"/>
      <c r="C54" s="1875"/>
      <c r="D54" s="1875"/>
      <c r="E54" s="1875"/>
      <c r="F54" s="1875"/>
      <c r="G54" s="1875"/>
      <c r="H54" s="1875"/>
      <c r="I54" s="1875"/>
      <c r="J54" s="1875"/>
      <c r="K54" s="1875"/>
      <c r="L54" s="1875"/>
      <c r="M54" s="1875"/>
      <c r="N54" s="1875"/>
      <c r="O54" s="1875"/>
      <c r="P54" s="1875"/>
      <c r="Q54" s="1875"/>
      <c r="R54" s="1875"/>
      <c r="S54" s="1875"/>
      <c r="T54" s="1875"/>
      <c r="U54" s="1875"/>
      <c r="V54" s="1875"/>
      <c r="W54" s="1875"/>
      <c r="X54" s="1875"/>
      <c r="Y54" s="1875"/>
      <c r="Z54" s="1875"/>
      <c r="AA54" s="1875"/>
      <c r="AB54" s="1875"/>
      <c r="AC54" s="1875"/>
      <c r="AD54" s="1875"/>
      <c r="AE54" s="1875"/>
      <c r="AF54" s="1875"/>
      <c r="AG54" s="1875"/>
      <c r="AH54" s="1875"/>
      <c r="AI54" s="1875"/>
      <c r="AJ54" s="1875"/>
      <c r="AK54" s="1875"/>
      <c r="AL54" s="1875"/>
      <c r="AM54" s="1875"/>
      <c r="AN54" s="1875"/>
      <c r="AO54" s="1875"/>
      <c r="AP54" s="1875"/>
      <c r="AQ54" s="1875"/>
      <c r="AR54" s="1875"/>
      <c r="AS54" s="1875"/>
      <c r="AT54" s="1875"/>
      <c r="AU54" s="1875"/>
      <c r="AV54" s="1875"/>
      <c r="AW54" s="1875"/>
      <c r="AX54" s="1875"/>
      <c r="AY54" s="1875"/>
      <c r="AZ54" s="1875"/>
      <c r="BA54" s="1875"/>
      <c r="BB54" s="1875"/>
      <c r="BC54" s="1875"/>
      <c r="BD54" s="1875"/>
      <c r="BE54" s="1875"/>
      <c r="BF54" s="1875"/>
    </row>
    <row r="55" spans="2:58" s="5" customFormat="1" ht="13.5" customHeight="1">
      <c r="B55" s="1891"/>
      <c r="C55" s="1891"/>
      <c r="D55" s="1891"/>
      <c r="E55" s="1891"/>
      <c r="F55" s="1891"/>
      <c r="G55" s="1891"/>
      <c r="H55" s="1891"/>
      <c r="I55" s="1891"/>
      <c r="J55" s="1891"/>
      <c r="K55" s="1891"/>
      <c r="L55" s="1891"/>
      <c r="M55" s="1891"/>
      <c r="N55" s="1891"/>
      <c r="O55" s="1891"/>
      <c r="P55" s="1891"/>
      <c r="Q55" s="1891"/>
      <c r="R55" s="1891"/>
      <c r="S55" s="1891"/>
      <c r="T55" s="1891"/>
      <c r="U55" s="1891"/>
      <c r="V55" s="1891"/>
      <c r="W55" s="1891"/>
      <c r="X55" s="1891"/>
      <c r="Y55" s="1891"/>
      <c r="Z55" s="1891"/>
      <c r="AA55" s="1891"/>
      <c r="AB55" s="1891"/>
      <c r="AC55" s="1891"/>
      <c r="AD55" s="1891"/>
      <c r="AE55" s="1891"/>
      <c r="AF55" s="1891"/>
      <c r="AG55" s="1891"/>
      <c r="AH55" s="1891"/>
      <c r="AI55" s="1891"/>
      <c r="AJ55" s="1891"/>
      <c r="AK55" s="1891"/>
      <c r="AL55" s="1891"/>
      <c r="AM55" s="1891"/>
      <c r="AN55" s="1891"/>
      <c r="AO55" s="1891"/>
      <c r="AP55" s="1891"/>
      <c r="AQ55" s="1891"/>
      <c r="AR55" s="1891"/>
      <c r="AS55" s="1891"/>
      <c r="AT55" s="1891"/>
      <c r="AU55" s="1891"/>
      <c r="AV55" s="1891"/>
      <c r="AW55" s="1891"/>
      <c r="AX55" s="1891"/>
      <c r="AY55" s="1891"/>
      <c r="AZ55" s="1891"/>
      <c r="BA55" s="1891"/>
      <c r="BB55" s="1891"/>
      <c r="BC55" s="1891"/>
      <c r="BD55" s="1891"/>
      <c r="BE55" s="1891"/>
      <c r="BF55" s="1891"/>
    </row>
    <row r="56" spans="2:58"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sheetData>
  <mergeCells count="56">
    <mergeCell ref="BV29:DG31"/>
    <mergeCell ref="AF29:BD29"/>
    <mergeCell ref="B3:BF3"/>
    <mergeCell ref="B4:BF4"/>
    <mergeCell ref="AF17:AG17"/>
    <mergeCell ref="AS17:AT17"/>
    <mergeCell ref="B6:Q6"/>
    <mergeCell ref="R6:BF6"/>
    <mergeCell ref="B9:BF9"/>
    <mergeCell ref="D11:E11"/>
    <mergeCell ref="R11:R12"/>
    <mergeCell ref="S11:T11"/>
    <mergeCell ref="AF11:AG11"/>
    <mergeCell ref="AQ11:AQ12"/>
    <mergeCell ref="S12:T12"/>
    <mergeCell ref="B26:Q26"/>
    <mergeCell ref="R26:AB26"/>
    <mergeCell ref="D14:E14"/>
    <mergeCell ref="S14:T14"/>
    <mergeCell ref="B17:Q17"/>
    <mergeCell ref="S17:T17"/>
    <mergeCell ref="B20:Q20"/>
    <mergeCell ref="R20:AB20"/>
    <mergeCell ref="B23:Q23"/>
    <mergeCell ref="S23:T23"/>
    <mergeCell ref="AF23:AG23"/>
    <mergeCell ref="F40:O40"/>
    <mergeCell ref="U40:W40"/>
    <mergeCell ref="AD40:AF40"/>
    <mergeCell ref="B29:Q29"/>
    <mergeCell ref="R29:AB29"/>
    <mergeCell ref="B32:BF32"/>
    <mergeCell ref="F33:O33"/>
    <mergeCell ref="R33:Y33"/>
    <mergeCell ref="F34:O34"/>
    <mergeCell ref="R34:Y34"/>
    <mergeCell ref="B37:BF37"/>
    <mergeCell ref="F38:O38"/>
    <mergeCell ref="R38:Y38"/>
    <mergeCell ref="F39:O39"/>
    <mergeCell ref="R39:Y39"/>
    <mergeCell ref="F41:O41"/>
    <mergeCell ref="R41:AH41"/>
    <mergeCell ref="AN41:BD41"/>
    <mergeCell ref="B44:Q44"/>
    <mergeCell ref="S44:T44"/>
    <mergeCell ref="AB44:AC44"/>
    <mergeCell ref="AJ44:AK44"/>
    <mergeCell ref="AT44:AU44"/>
    <mergeCell ref="B54:BF54"/>
    <mergeCell ref="B55:BF55"/>
    <mergeCell ref="B48:Q48"/>
    <mergeCell ref="R48:BF48"/>
    <mergeCell ref="B51:BF51"/>
    <mergeCell ref="B52:BF52"/>
    <mergeCell ref="B53:BF53"/>
  </mergeCells>
  <phoneticPr fontId="4"/>
  <dataValidations count="4">
    <dataValidation allowBlank="1" showInputMessage="1" showErrorMessage="1" prompt="全体の住戸数を入力" sqref="R33:T33" xr:uid="{4F7F291B-06E7-4171-B280-3263E57CB470}"/>
    <dataValidation allowBlank="1" showInputMessage="1" showErrorMessage="1" prompt="評価する住戸数を入力" sqref="R34:T34" xr:uid="{B848CCD0-3B28-4359-BB86-021786DBD5B4}"/>
    <dataValidation type="list" allowBlank="1" showInputMessage="1" showErrorMessage="1" sqref="E43" xr:uid="{49451739-A23B-40C1-BB49-B98DCB0F10CF}">
      <formula1>"一級,二級,木造"</formula1>
    </dataValidation>
    <dataValidation type="list" allowBlank="1" showInputMessage="1" showErrorMessage="1" sqref="S23 AB44 AJ44 AT44 AF23 S14 AF17 AS17 AF11 D14 D11 S17 S11:S12 S44" xr:uid="{6C6A2D53-438B-4064-A7C5-0F8B06FF4937}">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40</vt:i4>
      </vt:variant>
    </vt:vector>
  </HeadingPairs>
  <TitlesOfParts>
    <vt:vector size="87" baseType="lpstr">
      <vt:lpstr>初期画面</vt:lpstr>
      <vt:lpstr>申込書</vt:lpstr>
      <vt:lpstr>事前シート</vt:lpstr>
      <vt:lpstr>事前シート別紙（住宅性能評価のみ）</vt:lpstr>
      <vt:lpstr>郵送先</vt:lpstr>
      <vt:lpstr>１面</vt:lpstr>
      <vt:lpstr>１面(変更)</vt:lpstr>
      <vt:lpstr>２面</vt:lpstr>
      <vt:lpstr>３面</vt:lpstr>
      <vt:lpstr>４面</vt:lpstr>
      <vt:lpstr>２面(別紙)</vt:lpstr>
      <vt:lpstr>４面に代える書類</vt:lpstr>
      <vt:lpstr>注意</vt:lpstr>
      <vt:lpstr>委任状</vt:lpstr>
      <vt:lpstr>２面(複数申請者)</vt:lpstr>
      <vt:lpstr>２面(複数建築主)</vt:lpstr>
      <vt:lpstr>２面(複数設計者)</vt:lpstr>
      <vt:lpstr>→設計内容説明書 表紙</vt:lpstr>
      <vt:lpstr>構造（W）</vt:lpstr>
      <vt:lpstr>構造(RC・S)</vt:lpstr>
      <vt:lpstr>劣化・維持</vt:lpstr>
      <vt:lpstr>断熱</vt:lpstr>
      <vt:lpstr>一次エネ</vt:lpstr>
      <vt:lpstr>評価一覧表</vt:lpstr>
      <vt:lpstr>ここから選択項目ですが非表示にしています→</vt:lpstr>
      <vt:lpstr>火災・空気・光視</vt:lpstr>
      <vt:lpstr>光視_計算表</vt:lpstr>
      <vt:lpstr>光視_建具一覧表</vt:lpstr>
      <vt:lpstr>高齢者(等級5)</vt:lpstr>
      <vt:lpstr>高齢者(等級4)</vt:lpstr>
      <vt:lpstr>高齢者(等級3)</vt:lpstr>
      <vt:lpstr>高齢者(等級2)</vt:lpstr>
      <vt:lpstr>高齢者(等級1)</vt:lpstr>
      <vt:lpstr>防犯</vt:lpstr>
      <vt:lpstr>音</vt:lpstr>
      <vt:lpstr>←ここまで非表示にしています</vt:lpstr>
      <vt:lpstr>→TKCデータ用（ここから右側のシートは変更しないでください）</vt:lpstr>
      <vt:lpstr>建築物データ</vt:lpstr>
      <vt:lpstr>評価項目</vt:lpstr>
      <vt:lpstr>電申2</vt:lpstr>
      <vt:lpstr>電申3</vt:lpstr>
      <vt:lpstr>電申4</vt:lpstr>
      <vt:lpstr>電申5</vt:lpstr>
      <vt:lpstr>ゲスト登録</vt:lpstr>
      <vt:lpstr>旧自己評価一覧表</vt:lpstr>
      <vt:lpstr>第2面（入力）</vt:lpstr>
      <vt:lpstr>旧委任状</vt:lpstr>
      <vt:lpstr>'→設計内容説明書 表紙'!Print_Area</vt:lpstr>
      <vt:lpstr>'１面'!Print_Area</vt:lpstr>
      <vt:lpstr>'１面(変更)'!Print_Area</vt:lpstr>
      <vt:lpstr>'２面'!Print_Area</vt:lpstr>
      <vt:lpstr>'２面(複数建築主)'!Print_Area</vt:lpstr>
      <vt:lpstr>'２面(複数申請者)'!Print_Area</vt:lpstr>
      <vt:lpstr>'２面(複数設計者)'!Print_Area</vt:lpstr>
      <vt:lpstr>'２面(別紙)'!Print_Area</vt:lpstr>
      <vt:lpstr>'３面'!Print_Area</vt:lpstr>
      <vt:lpstr>'４面'!Print_Area</vt:lpstr>
      <vt:lpstr>'４面に代える書類'!Print_Area</vt:lpstr>
      <vt:lpstr>委任状!Print_Area</vt:lpstr>
      <vt:lpstr>一次エネ!Print_Area</vt:lpstr>
      <vt:lpstr>音!Print_Area</vt:lpstr>
      <vt:lpstr>火災・空気・光視!Print_Area</vt:lpstr>
      <vt:lpstr>旧委任状!Print_Area</vt:lpstr>
      <vt:lpstr>旧自己評価一覧表!Print_Area</vt:lpstr>
      <vt:lpstr>光視_計算表!Print_Area</vt:lpstr>
      <vt:lpstr>光視_建具一覧表!Print_Area</vt:lpstr>
      <vt:lpstr>'構造(RC・S)'!Print_Area</vt:lpstr>
      <vt:lpstr>'構造（W）'!Print_Area</vt:lpstr>
      <vt:lpstr>'高齢者(等級1)'!Print_Area</vt:lpstr>
      <vt:lpstr>'高齢者(等級2)'!Print_Area</vt:lpstr>
      <vt:lpstr>'高齢者(等級3)'!Print_Area</vt:lpstr>
      <vt:lpstr>'高齢者(等級4)'!Print_Area</vt:lpstr>
      <vt:lpstr>'高齢者(等級5)'!Print_Area</vt:lpstr>
      <vt:lpstr>事前シート!Print_Area</vt:lpstr>
      <vt:lpstr>'事前シート別紙（住宅性能評価のみ）'!Print_Area</vt:lpstr>
      <vt:lpstr>初期画面!Print_Area</vt:lpstr>
      <vt:lpstr>申込書!Print_Area</vt:lpstr>
      <vt:lpstr>'第2面（入力）'!Print_Area</vt:lpstr>
      <vt:lpstr>断熱!Print_Area</vt:lpstr>
      <vt:lpstr>注意!Print_Area</vt:lpstr>
      <vt:lpstr>評価一覧表!Print_Area</vt:lpstr>
      <vt:lpstr>防犯!Print_Area</vt:lpstr>
      <vt:lpstr>郵送先!Print_Area</vt:lpstr>
      <vt:lpstr>劣化・維持!Print_Area</vt:lpstr>
      <vt:lpstr>旧自己評価一覧表!Print_Titles</vt:lpstr>
      <vt:lpstr>評価一覧表!Print_Titles</vt:lpstr>
      <vt:lpstr>評価一覧表!評価番号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2015-01-20T15:36:18Z</dcterms:created>
  <dcterms:modified xsi:type="dcterms:W3CDTF">2025-07-02T07:57:16Z</dcterms:modified>
</cp:coreProperties>
</file>